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9"/>
  </bookViews>
  <sheets>
    <sheet name="Table S1" sheetId="2" r:id="rId1"/>
    <sheet name="Table S2" sheetId="3" r:id="rId2"/>
    <sheet name="Table S3" sheetId="1" r:id="rId3"/>
    <sheet name="Table S4" sheetId="4" r:id="rId4"/>
    <sheet name="Table S5" sheetId="5" r:id="rId5"/>
    <sheet name="Table S6" sheetId="12" r:id="rId6"/>
    <sheet name="Table S7" sheetId="14" r:id="rId7"/>
    <sheet name="Table S8" sheetId="15" r:id="rId8"/>
    <sheet name="Table S9" sheetId="7" r:id="rId9"/>
    <sheet name="Table S10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<sst xmlns="http://schemas.openxmlformats.org/spreadsheetml/2006/main" count="883" uniqueCount="456">
  <si>
    <r>
      <t>Table S1.</t>
    </r>
    <r>
      <rPr>
        <b/>
        <i/>
        <sz val="11"/>
        <rFont val="Times New Roman"/>
        <charset val="134"/>
      </rPr>
      <t xml:space="preserve"> ARID</t>
    </r>
    <r>
      <rPr>
        <b/>
        <sz val="11"/>
        <rFont val="Times New Roman"/>
        <charset val="134"/>
      </rPr>
      <t xml:space="preserve"> gene family of </t>
    </r>
    <r>
      <rPr>
        <b/>
        <i/>
        <sz val="11"/>
        <rFont val="Times New Roman"/>
        <charset val="134"/>
      </rPr>
      <t>Arabidopsis thaliana</t>
    </r>
    <r>
      <rPr>
        <b/>
        <sz val="11"/>
        <rFont val="Times New Roman"/>
        <charset val="134"/>
      </rPr>
      <t xml:space="preserve"> (L.), </t>
    </r>
    <r>
      <rPr>
        <b/>
        <i/>
        <sz val="11"/>
        <rFont val="Times New Roman"/>
        <charset val="134"/>
      </rPr>
      <t>Oryza sativa</t>
    </r>
    <r>
      <rPr>
        <b/>
        <sz val="11"/>
        <rFont val="Times New Roman"/>
        <charset val="134"/>
      </rPr>
      <t xml:space="preserve"> L. and </t>
    </r>
    <r>
      <rPr>
        <b/>
        <i/>
        <sz val="11"/>
        <rFont val="Times New Roman"/>
        <charset val="134"/>
      </rPr>
      <t>Zea mays</t>
    </r>
    <r>
      <rPr>
        <b/>
        <sz val="11"/>
        <rFont val="Times New Roman"/>
        <charset val="134"/>
      </rPr>
      <t xml:space="preserve"> L..</t>
    </r>
  </si>
  <si>
    <t>Gene Name</t>
  </si>
  <si>
    <t>Gene ID</t>
  </si>
  <si>
    <t>Protein Sequences</t>
  </si>
  <si>
    <t>AtARID1</t>
  </si>
  <si>
    <t>AT2G46040.1</t>
  </si>
  <si>
    <t>MAGWSMVADEDAVDYSKTPKSLDANRSPESVNPESTGFEKKIKELISLFRPLLDSFLAEF
CSADGFLPLPAMTGEGRTVDLFNLFLNVTHKGGFDAVSENGSWDEVVQESGLESYDSASA
KLIYVKYLDAFGRWLNRVVAGDTDVSSVELSGISDALVARLNGFLSEVKKKYELRKGRPA
KELGAELKWFISKTKRRYDKHHVGKESASNDAVKEFQGSKLAERRLEQIMILESVTQECS
SPGKRKRECPLETLKWLSDVAKDPCDPSLGIVPDRSEWVSYGSEEPWKQLLLFRASRTNN
DSACEKTWQKVQKMHPCLYDDSAGASYNLRERLSYEDYKRGKTGNGSDIGSSDEEDRPCA
LVGSKFQAKVPEWTGITPESDSKWLGTRIWPLTKEQTKANLLIERDRIGKGRQDPCGCHN
PGSIECVKFHITAKRDKLKLELGPAFYMWCFDVMGECTLQYWTDLELKKIKSLMSSPPSL
SPAFIHQAKMILPSKSRGKIVSYFYNVTLLQYRASQSRITPHDIDSDTDQIFLRATENEN
PAPEANTFQKPALLSPNKKRCR</t>
  </si>
  <si>
    <t>AtARID2</t>
  </si>
  <si>
    <t>AT2G17410.1</t>
  </si>
  <si>
    <t>MENLTEIESTMESLTEMESERVEQGTDKEIGSGEKRQDDVKETENENSGERVGEEAPVRE
HEDSPCLIVIEEGTSLASLEEVTNADDLPKIDDEKNSQFETSPHPSPSPSVALDTEEGLI
NPTAEDTVEENIVSSEVSSDILKDDGDAVEVDRDTAEVQEETANIPESKLSEDTGSPHHH
ADILMVQEKAAEEHDMIASGDHEEFPVNPDNKHSEENQSPHHHANNVMEQDQAAEEREII
SPGEHKEIPANPDTKVVEENNDRIDEGEANNLNLAGDGSGAVDHDYLTKTELDKVLEVPG
SETISKLEDRPSEHLSETSMNVEKELEMPAVEILPDNDKNSDVLAVGVSGDSDNVVSVLP
ASQTSSDRDEGMITVDAEPTEDMKLDVPDSKLVTDTTVDSTNNKDAHVEANTERQDNSSA
LVLNDANNESAPVKRVPGPYVASSNIKSEARGSGDLNNGVHKIVRTPPVFDGTMRAKRSF
LLDDASDGNESGTEEDQSAFMKELDSFFRERNMDFKPPKFYGEGLNCLKLWRAVTRLGGY
DKVTGSKLWRQVGESFRPPKTCTTVSWTFRGFYEKALLEYERHKVSEGELQIPLPLELEP
MNIDNQASGSGRARRDAASRAMQGWHSQRLNGNGEVSDPAIKDKNLVLHQKREKQIGTTP
GLLKRKRAAEHGAKNAIHVSKSMLDVTVVDVGPPADWVKINVQRTQDCFEVYALVPGLVR
EEVRVQSDPAGRLVISGEPENPMNPWGATPFKKVVSLPTRIDPHHTSAVVTLNGQLFVRV
PLEQLE</t>
  </si>
  <si>
    <t>AtARID3</t>
  </si>
  <si>
    <t>AT1G20910.1</t>
  </si>
  <si>
    <t>MVDTEMQEQDVTFGALVETKYLEEEPLEPENDHNPSEIPQPLLLGDGQANNGHGMNGGAV
GVVDHSERKTRRVQMLSPKTEGENAKKRKTWLLDSEAQGTDEAGTPVEQVAFLREVEAFY
KESFLEFKPPKFYGQPLNILKLWRAVVNLGGYEVVTTNKLWRQVGESFNPPKTCTTVSYT
FRNFYEKALLEYEKCLRNNGELNLPGSTLILSSSVEKEPSSHQGSGSGRARRDSAARAMQ
GWHAQRLVGSGEVTAPAVKDKGLISTPKHKKLKSIGLQKHKQQTSMDHVVTNEADKQLAA
EVVDVGPVADWVKINVKESKDSFEIFALVPGLLRKEVRIQSDPAGKVVITGQPEQLDNPW
GITPFKKIVDLSARIDPLHTSAVMSMHGRLFIRVPFEQ</t>
  </si>
  <si>
    <t>AtARID4</t>
  </si>
  <si>
    <t>AT1G76510.1</t>
  </si>
  <si>
    <t>MMADTEMQEQDVPSGTKGVVEEPSELEKDLNSIERPKSPVPEDTTHTLDSDVHLSDAPIA
NQIEANEEVGGQNSVDGRNGDVDQSEKKITSDGGQEETTLGESNPLKGDPSSPHVPEESV
KKWKTWLLSDAEAREVDEAGAPQDQEAFIKEVEAFNKENFLEFKAPKFYGQPLNCLKLWR
AVIKLGGYDVVTTSKLWRQVGESFHPPKTCTTVSWTFRIFYEKALLEYEKHLRQNGELNL
PGSASLPSSGIEKEASSHQASGSGRTRRDAAARAMQGWHSQRLLGSGEVTEPIVKEKGLN
STPKQKNLKNIGVQKQKTTTGMDLVFSHESEKQSTAEVIDVGPPADWVKINVRETKDCFE
IFALVPGLLREEVRVQSDPAGRLVIAGQPEQLDNPWGITPFKKVVNFPARIDPLHTSAVV
SLHGRLFVRVPFEQ</t>
  </si>
  <si>
    <t>AtARID5</t>
  </si>
  <si>
    <t>AT3G43240.1</t>
  </si>
  <si>
    <t>MFHGQGFSRNRCNVVAVVSGAELCDTNNQIDGTSHQPKYPFPDLSSSGRLKFQVLNNPTP
EEFQVAVNSSATDFVYLQGEHSGDSDEVGPLVLGYTDFSTPDALVTLFGSTLPTTVYLEL
PNGEELAQALYSKGVQYVIYWKNVFSKYAACHFRHSLFSVIQSSCSDTWDVFHVAEASFR
LYCTSDNAVLPSNSNRKMNYEMGPCLLGEPPKIDVVSPEADELEEENSLESLPSIKIYDE
DVTVRFLLCGPPCTVDTFLLGSLMDGLNALLRIEMRGSKLHNRSSAPAPPLQAGTFTRGV
VTMRCDVSTCSSAHISMLVSGNAQTCFSDQLLENHIKHEVVEKIQLVHSVVNSEETKRGF
SEPRRSASIACGASVCEVSMQVPTWALQVLRQLAPDVSYRSLVVLGVASIQGLSVASFEK
DDAERLLFFCGQQINDTSNHDALLSKIPNWLTPPLPTRKRSEPCRESKEIENGGPTSRKI
NVAALRPIPHTRRHKMIPFSGYSEIGRFDGDHTKGSLPMPPKHGASGGTPVTHRKAFSGS
YQRKQIISLNPLPLKKHDCGRAHIQVCSEEEFLRDVMQFLLIRGHTRLVPPGGLAEFPDA
VLNSKRLDLFNLYREVVSRGGFHVGNGINWKGQVFSKMRNHTLTNRMTGVGNTLKRHYET
YLLEYEYAHDDVDGECCLICRSSTAGDWVNCGSCGEWAHFGCDRRPGLGAFKDYAKTDGL
EYVCPNCSVSNYRKKSQKTSNGGLLVP</t>
  </si>
  <si>
    <t>HMGB11</t>
  </si>
  <si>
    <t>MSTDSSQFEVVPANASALDNDVSSHMSMLYQDIVRNPELFWEMLRDFHESSDKKFKIPIV
GGKSLDLHRLFNEVTSRGGLEKVIKDRRCKEVIDAFNFKTTITNSAFVLRKSYLKMLFEF
EHLYYFQAPLSTFWEKEKALKLLIEKSANRDKDSQELKPGTVITGIIDGKFESGYLISTK
VGSEKLKGMLYHISPETKRGKKKAKSSQGDSHKPPKRQRTGYNFFVAEQSVRIKAENAGQ
KVSSPKNFGNMWTNLSESDRKVYYEKSREDGKRYKMEILQYRSLMESRVAEIVAATDAGT
SASAAETADEASQENLAKTDACTSASSAAETEDEVSQ</t>
  </si>
  <si>
    <t>HMGBD15</t>
  </si>
  <si>
    <t>AT1G04880.1</t>
  </si>
  <si>
    <t>MASSSCLKQGSVPMNNVCVTPEATYEAVVADPRLFMTSLERLHSLLGTKFMVPIIGGRDL
DLHKLFVEVTSRGGINKILNERRWKEVTATFVFPPTATNASYVLRKYYFSLLNNYEQIYF
FRSNGQIPPDSMQSPSARPCFIQGAIRPSQELQALTFTPQPKINTAEFLGGSLAGSNVVG
VIDGKFESGYLVTVTIGSEQLKGVLYQLLPQNTVSYQTPQQSHGVLPNTLNISANPQGVA
GGVTKRRRRRKKSEIKRRDPDHPKPNRSGYNFFFAEQHARLKPLHPGKDRDISRMIGELW
NKLNEDEKLIYQGKAMEDKERYRTEMEDYREKKKNGQLISNAVPLQQRLPEQNVDMAEAD
LPIDEVEEDDEEGDSSGSSGESEPHDDQSIETDPELEEPSLNPSGPNLNPNPTEIVVAPK
EKNGDVVMETSPLKKADEPTVAVTAEQN</t>
  </si>
  <si>
    <t>AT1G76110</t>
  </si>
  <si>
    <t>AT1G76110.1</t>
  </si>
  <si>
    <t>MSSDNESTPSQATVEMMATSPAKIKEYPEPLALHEVVVKDSSVFWDTLRRFHSIMSTKFM
IPVIGGKELDLHVLYVEVTRRGGYEKVVVEKKWREVGGVFRFSATTTSASFVLRKHYLNL
LFHYEQVHLFTARGPLLHPIATFHANPSTSKEMALVEYTPPSIRYHNTHPPSQGSSSFTA
IGTIEGKFDCGYLVKVKLGSEILNGVLYHSAQPGPSSSPTAVLNNAVVPYVETGRRRRRL
GKRRRSRRREDPNYPKPNRSGYNFFFAEKHCKLKSLYPNKEREFTKLIGESWSNLSTEER
MVYQDIGLKDKERYQRELNEYRETLRLRDGDMTNGKAF</t>
  </si>
  <si>
    <t>AT3G13350</t>
  </si>
  <si>
    <t>AT3G13350.1</t>
  </si>
  <si>
    <t>MSTDISPPYSQTHVEPVNGYPSDNKRCDDSSVPAKYDDLVRNSALFWEKLRAFLGLTSKT
LKVPTVGGNTLDLHRLFIEVTSRGGIERVVKDRKWKEVIGAFSFPTTITSASFVLRKYYL
KFLFQLEHVYYLEKPVSSLQSTDEALKSLANESPNPEEGIDEPQVGYEVQGFIDGKFDSG
YLVTMKLGSQELKGVLYHIPQTPSQSQQTMETPSAIVQSSQRRHRKKSKLAVVDTQKPKC
HRSGYNFFFAEQYARLKPEYHGQERSITKKIGHMWSNLTESEKQVYQDKGVKDVERYRIE
MLEYKSSHESGATASTVAQ</t>
  </si>
  <si>
    <t>AT4G11400</t>
  </si>
  <si>
    <t>AT4G11400.1</t>
  </si>
  <si>
    <t>MGSFNDTSCSYVDVEIKYVDECEERLRRLFDQALLVFLEEEGSIKPLPAVIGDGKNVDLF
KLFVLVREREGFDTVSRKRLWEVVAEKLGFDCSLVPSLILIYLKYLNRMEKWAVEESRIV
NWDNKDSEKKGCYSGMLHELGNGFKSLLDNGKCQKRNRAVAFGCNHMEESCSEFDRSRKR
FRESDDDDKGVGLSSVVIREETVVCAVEEGLSDFSLEKRDDLPGMLKWLALVATSPHDPA
IGVIPHSSKWKQYNGNKCWLQVARAKNSLLVQRDNAELRYRYHPFRGHQNIHHPSMYEDD
RKSIGRLRYSIRPPNLSKHCSSSCCNGSSLVSLSKSRSTKCRKLTIIASERAGLTAGTSR
ARKRNKAEIPRRCIKVGHQHQAQVDEWTESGVDSDSKWLGTRIWPPENSEALDQTLGNDL
VGKGRPDSCSCELSGFVECTRLHIAEKRMELKRELGDDFFHWRFNQMGEEVCLRWTEEEE
KRFKDMIIADPQSFWTNAAKNFPKKKREELVSYYFNVFLINRRRYQNRVTPKSIDSDDEG
AFGSVGGSFGRDAVTSSGSDVMICAQNRQCEDY</t>
  </si>
  <si>
    <t xml:space="preserve">JMJ17 </t>
  </si>
  <si>
    <t>AT1G63490.2</t>
  </si>
  <si>
    <t>MCLVMGKGRVKAVEKRVLDQKLRGSINVPLGPVYYPTEDEFKDPLEYIHKIKPEAEVYGI
CKIVPPNNWKPPFGLDLESVKFPTKTQEIHRLQFRPSSCNSKTFKLEYNRFLEEHLGKKL
KKRVVFEGEELDLCKLFNAVKRFGGYEKVVKGKKWGEVYQFMSSGEKISKCAKHVLCQLY
KEHLHDFENYHNRMNVDASKSCKRKINGIRRCSESRSSKRRKRNADVKNPKVENEEGVDQ
ACEQCKSDKHGEVMLLCDSCNKGWHIYCLSPPLKHIPLGNWYCLECLNTDEETFGFVPGK
CLLLEDFKRIADRAKRKWFGSGTVSRTQIEKKFWEIVEGSGGEVEVMYGNDLDTSVYGSG
FPRIGDQRPESVEADIWDEYCGSPWNLNNMPKLKGSMLQAIRHNINGVTVPWLYLGMLFS
SFCWHFEDHCFYSVNYLHWGEAKCWYGIPGSAASAFEKVMRKTLPDLFDAQPDLLFQLVT
MLSPTVLQENKVPVYTVLQEPGNFVITFPKSFHAGFNFGLNCAEAVNFATADWLPYGGSG
AELYRLYRKPSVISHEELLCVVAKGNCCNNEGSIHLKKELLRIYSKEKTWREQLWKSGIL
RSSPMFVPECADSVGIEEDPTCIICQQFLHLSAIVCNCRPSVFACLEHWKHLCECEPTKL
RLEYRYTLAELDMMVQEVEKFGGCKTQETKISQRPSSGTKRSIALNKKEGMQVSQARPAD
KWLLRASKVLDAAFSSVEYATLLKESEQFLWAGSEMDRVRDVTKSLNKAKIWAEAVSDCL
SKVEGEVNDDSMKVHLEFIDELLRVNPVPCFNSGYLKLKDYAEEARKLSEKIDSALSSSP
TITQLELLHSEVSRSPISLKKHEILSKKISSAKMLAKRAKRYLTDAKPPGIEMDALFKLN
SEMLELHVQLPETEGILDLVKKSESARDKSNKVLTGSL
SLENVEELLHEFDSFSINVPEL
NILRQYHVDTLSWISRFNDVMVDVREGKDQRKLISDLSSLLRDGASLGIQVEGLPLVEVE
LKKASCREKARTVYTARKSLDFIEQLLSEAVILHIEEEEIFVEISGILSTARCWEERAST
ILENETQMYELKDLVRMSVNIDAVLPTLQGIENTISSAETWLQKSEPFLSATSSMASSPC
SMLELPVLKDLVTQAKLLNVQLQEPRILETLLLNCERWQCDNHQLLQETEDLLDNAKIDD
GTHSNILPKIMDLITRVDSARRSGLALGLNFDELPKLRTASLKLGWCCKTITLSSSSPTS
ELLEDVGKPSLQHIQQHLKEGQTLEILPEEYYLGKRLMELKDTGLEWAKRARKVVTDSGA
LALEDVFELISEGENLPVHAEQELQSLRARSMLHCICLKPYNSRSMVSCSQCGEWYHTYC
LKLHWRPKAYVCSACCPLAETTPQIDPARATEPERPSLNQRRTRMVATDAAVNDLKWKTR
KHIKRTTKRSPQVHILPWFFT</t>
  </si>
  <si>
    <t>OsARID1</t>
  </si>
  <si>
    <t>LOC_Os02g27060.1</t>
  </si>
  <si>
    <t>MSAAAEEAAAAAAAEEVEGVEAGKKGVADAKGKGKEKVVVAEEDSAVAAGSGGSGGGRRT
LVAYPARVAGYKDVVADAAVFRRALEGLHAQMGTKLKVPIIGGKDLDLHQLFKEVTSRGG
IDKVKSDNRWREVTASFIFPATATNASFMLKKYYMSLLYHFERLYLFEAQGWYQETADSR
SISCIEMKAEGQASRKRKRGSNSCSSDLAASLDNDVQVIIDGKFEHGYIVTVIMGSKSTK
AVLYNCTEEPAVPTAVPHVAIDSAEGIRPRRRRRRKKLSTTDPNHPKPNRSGYNFFFQDQ
HRKLKPEYPGQDRLISKMIGERWNNLGPEDKAVYQEKGVEDKARYQRQLALYREQRTGQP
ISNAVPIQQRLPQKEVTIDEVDSKVSEGDILLSNQGYSSSTSSSDETADSGEKNVEDDEE
FNTETSPEPSMETTDSHGQPDPSADGERFELRRRENPKIDEKRDMPPN</t>
  </si>
  <si>
    <t>OsARID2</t>
  </si>
  <si>
    <t>LOC_Os02g48370.1</t>
  </si>
  <si>
    <t>MNGATAGSGSGSDHDDARAAEEARGEEAAGRAVEVEEEEEEEEAVPVAEERAAWGGGGTP
PTPEPKSDADAEGAGSLDRVELNAGAGGGREREDDEGEDEAVGARGVEMNGEDAMSHDGH
DGDEDGDDEEDGDDGEEEEEEDDDEEDDDDDSTPDASPRAEAKAEGESSTVMAGCANQPA
EPDPFLDGDDSGTEEEQAAFMVELERFHREHGLEFKPPKFYGKGLNCLKLWRQVAHLGGH
EQVTICKLWRQVGETFRPPKTCTTVSWSFRIFYEKALLEYEKYKVRTGQLQVPLSALPQP
GGTGREIGMNQSSSARVRRDSAARAMQGWHAHRLLTNGIYGDQMLKEKDSVPSSSRGVLK
RKKASSPECAIKVSRTKINKSQDDSMVTDVGEPAEWVKINVRQTKDCFEIYALVPGLLRE
EVHVQSDPAGRLVITGDPEQPDNPWGITPFKKVVNLPLRIDPHQTSAVVTLHGQLFVRAP
FGHADM</t>
  </si>
  <si>
    <t>OsARID3</t>
  </si>
  <si>
    <t>LOC_Os06g41730.1</t>
  </si>
  <si>
    <t>MAQFRSAPVESEAEPGADGPVDEANAVEEEKSGKGEDGIEEAADTVDSVKDSAKPEGMDA
KEEAVEQEGGAAADKAKDIPVTSNGKTDAGGNEVAEMKVEKLENGDGHLKADGDSNGDNK
GADGEKQLMLASAGEDVEDPVLSKLASNSFMFDYSCGGDDSGTEEEQAAFMKELERFYRE
KLMEFKPPKFYGEGLNCLKLWRQVTGLGGYDQVTSCKLWRQVGESFKPPKTCTTVSWTFR
NFYEKALLEYEKHKIETGEFQVAASNLTERITSESQVGIHASGSGRARRESATRAMQGWH
SQRLLGNGEIADPIIKDKGTVSVLKKDKTPKSSGSAKRKRTPTLEDDRIVPYKPDKLQND
SMVLDLGPPADWVKINVRRTKDCYEVYALVPGLLREEVHVQSDPAGRLIVTGEPEQLDNP
WGVTPFKKVISLPSRIDPHQTSAVVTLHGQLFVRAPFEQSK</t>
  </si>
  <si>
    <t>OsARID4</t>
  </si>
  <si>
    <t>LOC_Os08g35000.1</t>
  </si>
  <si>
    <t>MAQIQSSSLVNCTLLAVLCGKVTDKQQKPPGLVPEVKRPRLSYPFPELISSGRLEVHTLI
NPTVDQFRKAQQAVQPNLMYLQGQQLENEEEIGTLVWGDADVSDPQIFSSLISPPFPTIV
YLEVPAGEKLAQSLQLKGIPYVLYWRNSFSSYAASHFRQALISVVQSSCSHTWDAFQLAQ
ASFRLYCARNNDAQSVKLGPRLLGDAPKINIFLPENEMVEEEGSSEHFPAIKIYDEDVNM
KLLICGAPCILDASLLGSLEDGLNALLFFQIRGCRLQNRVSAAPPPLHAETLPHGVVTMR
CDITTCSSSHVSLLVSGSPQTCFDDKLLENHIKKEIVEKGQLVRAVLVREDDKPSSVEPL
TSISVASGASTFEVWMTLPKWAGQVLKYLAPEISYKSLVPLGIACVNGTPVSSFDRQDVD
RLLFFCKNEAIVNGLYSHLPRWSASLVKDRLKGTPESKSSTFSANGVGEYQKHPMKGTSL
VVKPKLKSAKMRPIPHSSKRQMHPFVGIPPSFIHDASQVKPSLPAPPVRHNALPVAPTTQ
RKLSSGTSRVEPAVPLNPLPMKKHGCDRLPIGICSEEDFLKDVMQFLLQRGHTRLVPQGG
LAEFPDAVLNAKRLDLYNLYKEVVSRGGFYVGNGINWKGQVFSKMSNHTVTNKMTGVGNT
LKRHYETYLLEYELSHDDVGGECCLLCHSSAPGDWVNCGLCGEWAHFGCDRRQGLGTFKD
YAKTDGLEYICPHCSLANYKKKPPPPESANGFRIASAQRNI</t>
  </si>
  <si>
    <t>OsARID5</t>
  </si>
  <si>
    <t>LOC_Os09g26390.1</t>
  </si>
  <si>
    <t>MSQIQSFSRQNCVLLAVLCGKHAEKRAQARSGLEAKRLRPSYPFPELSSSGRLEVHTLFN
PTPEQFLEAQRVVQPNFLYIQGQQLEDEKEIGSLVWGDNDVSDPQAFSCLISPPFPTIVY
LEVPIGEKLAQAVHSKGIPYVIYWRNSFSSYAASHFRHALMSVVQSSVSHTWDAFQLAHA
SFRLYCVRNNHVQSVKLGPRLLGDAPKINITPPENEMVEEEGSSDVFPAIKIYDDDINMK
FLLCGVPSTPDPCLLGSLEDGLNALLNIEIRGCKLQNRISASPPPLHAASLPRGMVTMRC
DITTCSSSHVSLLVSGSAQTCFDDQLLESHIKDEIIEKSQLVHALPNNDDKLSSSVPFTS
MSTACGASTFEVWMTLPKWAAQVLKHLAPDISYRSLVALGIGCINGTPVASFDRRDADRL
LFFCTNQHKDLAIENGPYFHLPRWSASLTKERVKVGLESKPNLLGANGIPEDKKRLIEGP
SSSSKAKLKPATMRPIPHSRKQQMHPFMGFLEATVHETSQVKPNLPAAPPVKHNSVPAAP
ATHRKSTSGPSHAQSIIQLNPLPLKKHGCDRLPIQMCSEEDFLKDVMQFLIQRGHNRLVP
HGGLAEFPEAVLNAKRLDLYNLYKEVVSRGGFYVGNGINWKGQVFSKMRNHTVTNRMTGV
GNTLKRHYETYLLEYELAHDDVDGECCLLCHSSAPGDWVNCGLCGEWAHFGCDRRQGLGT
FKDYAKTDGLEYICPHCSLANYKKKPPPQKVANGFANTVSVSRNV</t>
  </si>
  <si>
    <t>OsARID6</t>
  </si>
  <si>
    <t>LOC_Os09g37250.1</t>
  </si>
  <si>
    <t>MAEKLLYPPPLLSHEEVANDRAAFMDTLRRFHSLMGTKFMIPVIGGKEMDLHALYVEVTS
RGGLAKVMEERKWREVMARFSFPATTTSASYVLRRYYLSLLHHYEQVYFFRAHGALLRPA
ASALTKTPRRKMRGTSDQSPAAAEAGKRMALPERLGGEPCSFSVTGSIDGKFEHGYLVTV
KIAAETLRGVLYRVAPPPPPPAAPPPPPPPARGRRRRGRRQRDPAQPRPNRSAYNFFFKE
KHPELKATHPHREREYSRMIGDAWNRLAADDKMVYYRHSAEDKERYKREMQEYNERLKLA
PSTMAG</t>
  </si>
  <si>
    <t>OsARID7</t>
  </si>
  <si>
    <t>LOC_Os04g08410.1</t>
  </si>
  <si>
    <t>MDSAGVILSILSKLQSLGFCAHLRIGDAAASGPPSDLFDTVLAAFLREVYPGGREVRPLP
AKLGDGSRVDLLRLFSAIRAAGGYAATSSSPAVWASAAESVCLDATLAAPVKLIYHKYLA
ALDRWIQRLVEAHGPFLDGNDGRKKPEPFFDSNGRENEEPLLECNGGDLQHPILKRKRED
MVGMLDWVRELAENGGEAGTMAAGSANGYYSLALAARKAVFAKRARRSSMTMNGALMQEI
FPMDCKCCMSSSTTGIDTQEKCSKKIQLVIPQAGSDINELINVVENINVPSIGMEQENNI
IGQAKYESRKHHNSDNWLFTSQQRNKIPVGSEFQAQVPQWTGELPVSYDNAETRKWLGTK
VWPLENGNRKLSYFCNPVGKGREGVCGCNLPGSVECVRFHVAERRLQLRRELDSAFYAWG
FDRMGEEIALSWTDKEEANFKACVQLNAPSSGRNFWKRLHMLFQSKGRKELVSYYFNCFL
LRRRCYQNRMTPNNIDSDDEDETEFGFLGNRLGHNATKYDSSKYTLCIESTHCMDLNQ</t>
  </si>
  <si>
    <t>ZmARID1</t>
  </si>
  <si>
    <t>Zm00001eb099960_P001</t>
  </si>
  <si>
    <t>MAGNPAPPLPLKSSSSAPAFKSNASGSSRGHEPAKASSTSPAAAELPVPIPSDSLVAVLGVVGELSARGLLQGFTIPEAGGLTDEGASAVFDGMLTAFLAEHGVDPAAASCLPIPPPPLGDGKKVELVSLFLAVRARGGFSAVESWAAVAEAVGLDPTADTAVKLLYGKYLALLEQSCDKPLKQDHMVVSSGNADVLMGSKKERFLSPIKCLTSTAGSASAHLKRKRETLVGMLDWVHLVAKNPGKQGKNRAAGHKQAVVVELRRQMFADKDCLAREELVKTLNWVRLVAKSAGHPGIIGMNNRPDHLATAVELRSAMSLVGMLEWVRLVATSPAEPVVMEGNSLSYRSTALLFREQKFANKKCSRWSAASPQSGISIRPCGQADIPEWTGKRSSPYDDPRTLRFLGEPILLPGSTEHLDGASIGKGRQDDCNCQFPGSIACIRFHVAEKKIELKHELGSAYYEMGFHRIGEDLALTWTKDEETKFNSTVQDNMPASKNKLWDKLLAVLHAKGKEGLVSYYHNVFQVWRRAYQNRLAGNADSDDDSIEPGFLYFRQGGDRSRSRSAASSRKRRRS</t>
  </si>
  <si>
    <t>ZmARID2</t>
  </si>
  <si>
    <t>Zm00001eb047000_P001</t>
  </si>
  <si>
    <t>MSQIQSFSRNNCVLLVVLCGKYAEKRAPAAKSGLEAKRPRPSYPFPELSSAGRLEVHTLFNPTPEQFLEAQRVVQPNFLYIQGQQLEDEKEIGSLVWGDADVSDPQAFSTLISPPFPTIVYLEVPIGEKLAQAVHSKGIPYVIYWRNSFSSYAASHFRHALMSVVQSSVSHTWDAFQLAHASFRLYCVRNNHVQSVKLGPRLLGDSPKINISPPGTEMVDEEGSSEVTPAIKIYDEEINMKLLLCGVSCTLDPCLLGSLEDGLNALLNIEIRGSKLQNRISASPPPLEAASLPRGMVTMRCDITTCSSSHVSLLVSGSAQTCFDDQLLESHIKNEIIEKSQLVRALSNSEDKLPSSEPLTSMSTACGASTFEVWMSLPKWAAQVLKHLAPDISYRSLVALGIGCINGTPVASFERRDADRLLFFCTSQCKDLANENGPYFHLPRWSASLTKDRTKLGSESKQNLLGANGVLEDKKHMMEGPSSFSAVKAKLKPATMRPIPHSQKQQMHPFMCLPETSFHETSIVKPSLTVAPTVKHNSVSYAPTTHRKSTSGPSHTPSVIQLNPLPMKKHGCDRLSIQVCSEDFLKDVMQFLIQRGHNRLVPHGGLAEFPDAVLNAKRLDLYNLYKEVVSRGGFYVGNGINWKGQVFSKMRNHTATNRMTGVGNTLKRHYETYLLEYELAHDDVDGECCLLCHSSAPGDWVNCGLCGEWAHFGCDRRQGLGTFKDYAKTDGLEYICPHCSLANYKKPPLPPKVANGFSNTAYVPRSV</t>
  </si>
  <si>
    <t>ZmARID3</t>
  </si>
  <si>
    <t>Zm00001eb203110_P001</t>
  </si>
  <si>
    <t>MSDPRGHAAGPDRDGDDPLAEDANSEEAWQTPEKEPVAVSKEAAARGGDTTPDAEPESDDGEGGVGSPDQMEPNADGERAPPVAAAEDPEGIVGSAKVETNGEDAISLDADGEEEDDDDDGDEEEEEEDDDDDDSTPDASPRAEVKVEGESSTGMTQSGAGHRVEVEPDPFLDGDDSGTEEEQGAFMAELERFHREHSLEFKPPKFYGKGLNCLKLWRQVAHLGGHEQVTVCKLWRQVGETFRPPKTCTTVSWSFRIFYEKALLEYEKHKVRTGQLQIPPPGLPQPSGADREVVVNQSSSARVRRDAAARAMQGWHAHRLLTNGTYGDNILKDKDTMPLPNRDKNLSFGVLKRKKASSPEYALKSSRSKTNKSQEDSMVVDVGEPADWVKINVRQTKDCFEVYALVPGLLREEVHVQSDPAGRLVITGDPEQPDNPWGITPFKKVVNLPSRIDPHQTSAVVTLHGFMSILLRK</t>
  </si>
  <si>
    <t>ZmARID4</t>
  </si>
  <si>
    <t>Zm00001eb418330_P001</t>
  </si>
  <si>
    <t>MSQIQSFSRNNCALLAVLCGKYAENRTPAARSGLEAKRPRPAYPFPELSSAGRLEVHTLFNPTPEQFLEAQRVVQPNFLYIQGQQLEDEKEIGSLVWGDADVSDPQAFSTLISPPFPTIVYLEVPIGEKLAQAVHSKGIPYVIYWRNSFSSYAASHFRHALMSAIQSSVSHTWDAFQLAHASFRLYCVRNNHVQSVKLGPRLLGDAPKINISPPETEMVDEEGSSEVTPAIKIYDEEINMKLLLCGVPCTLDPCLLGSLEDGLNALLNIEIRGSKLQNRISASPPPLEAASLPRGMVTMRCDISTCSSSHVSLLVSGSAQTCFDDQLLESHIKNEIIEKSQLVRALSNSEDKLPSSEPLTSMSTACGASTFEVWMSLPKWAAQVLKHLAPDISYRSLVALGIGCINGTPVASFERRDADRLLFFCTSQCKDLANENGPYFHLPRWSASLTKDRTKVGSESKQNLLGANGVLEDKKHMMEGPSSWSAVKAKLKPATMRPIPHSRKQQMHPFMGFPETSLHETSIVKPSLPAAPTVKHNSVSSATTTHRKSTSGPSHTPSVIQLNPLPMKKHGCDRLPIQVCSEEDFLKDVMQFLIQRGHNRLVPHGGLAEFPDAILNAKRLDLYNLYKEVVSRGGFYVGNGINWKGQVFSKMRNHTATNRMTGVGNTLKRHYETYLLEYELAHDDVDGECCLLCHSSAPGDWVNCGLCGEWAHFGCDRRQGLGTFKDYAKTDGLEYICPHCSLANYKKKPPPPKAANGFSNTASVPRNA</t>
  </si>
  <si>
    <t>ZmARID5</t>
  </si>
  <si>
    <t>Zm00001eb229050_P001</t>
  </si>
  <si>
    <t>MSDPRGRAAGPDRYGDEPHDLPLAEDANGEEAWQTPEKEAVAVSEGAAARSGDTTPDAEQESDDGEEGVGSPDQAEPNASGEGVPPVAATVEPDGIVSGAKVETNSEDAISHDADEEEKDDDDDSTQDASPIAEVNVEGESGAVHRLEVEPDPFLDGDASGTEEEQAAFMVELERFHKEHSLEFKPPKFYGKGLNCLKLWRQVAHLGGHEQVTVCKLWRQVGETFRPPKTCTTVSWSFRIFYEKALLEYEKHKVRTGQLQIPPPGLPQPSGADREVVVNQSSSARVRRDVAARAMQGWHAHRLLANGTYGDNILKDKDSMPSSSRDNLKSFGVLKRKKASSPEYALKSSCSKINKSEEDSMVIDVGEPADWVKINVRQTKDCFEVYALVPGLLREEVHVQSDPAGRLVITGDPEQPDNPWEITPFKKVVNLPSRINPHQTSAVVTLHGFMSVLLRK</t>
  </si>
  <si>
    <t>ZmARID6</t>
  </si>
  <si>
    <t>Zm00001eb252640_P001</t>
  </si>
  <si>
    <t>MSELVRAAAPAAAEEEKKAVAAVTVVAKGKEKAEVTPTVEASSVGDRGRFVAYPSRVAEHTDVVADAARFRAALEGLHTHMGTRLKVPIIGGKDLDLHQLYKEVTSRGGIDKVKAENRWREVTASFIFPATATNASFMLKKYYMSLLYHFEQLYFFRVQGWHQQEIDSRMNSSIEIKTEGQAYHKRKRGINTSSDPASSSDNVDVDVIVDGKFEHGYIVTVIMGSKSTKAILYNCTEEPALPTPEPPVANNSTGLKGVRRRRRRRKKLSTTDPRHPKPNRSGYNFFFQDQHRILKPQYPAQDRLISKMIGERWNNLSPEDKAVYQQRGVEDKERYRTQLAAYKELRTGQPISNAVPIQQRLPLTEVTIDEVDSKVSQDDMLLSNQGYSSSDESDHSGEKNVEDELNTETSPEVSMETTGSPGHPDPSRDGDHFELRRRENPKADEKDNAPPDS</t>
  </si>
  <si>
    <t>ZmARID7</t>
  </si>
  <si>
    <t>Zm00001eb188950_P001</t>
  </si>
  <si>
    <t>MGKGAPPAVATATSVPEAPVFHPTDEEFADPLAYVARIRPLAEPYGICRIVPPSSWSPPYALDFKALSFPTKRQPIHRLLARPAPADPDTFLLDYRRFLGASSAHRRGRRKGLPKSPSLSDGRPLDLCRLFHAVKRFGGYYGACEGKRWGDVVRLVDDKAPMHISECAKHVLAQLYYEHLYGYEKFANPQHGNKGRKQPRPGSDDRPSVSRSQDEESNISVTGEMVEEVTGRKRRNFSRKELGRGTSHGRYGRVVNITGNNVASAVAQKRTRRNSDAVVTTVDEVSAGVRKRKRRKSDAASTVFNDEVDQVCEQCSSGLHGDVMLLCDRCDKGWHLYCLSPPLERVPPGNWYCSDCLNSDRDCFGFIQRRKSCLLETFRRFDDRVRKRWFGQRNPSRIQIEKQFWEIVEGKAGELEVMYGSDLDTSIYGSGFPRLGDTVPSSMDLETWQKYCSSPWNLNNFPNLPGSVLRTVKDKIPGVMVPWLYIGMLFSSFCWHVEDHCFYSINYLHWGEPKCWYGVPGAKANAFEQVMRQALPDLFDAQPDLLFHLVTMLNPSILQANSVPVYSVMQEPGNFIITFPRSFHGGFNLGLNCAEAVNFAPDWLPHGGIGANLYRLYRKAPVLSHEELLYVVAKNGVDAESLTHLKGEIKRLFINERRRRVELWINGTVKSSLMLPRINPNFIGSEEDPTCIICRQYLYLSAVSCNCRLSSYVCLEHWKHLCECSPKKHCLLYRHTLAELGDLVCEVSLVSPQRDNVMQNPHLLNDVYVPSKKVKDHYILYRQLAEDWVSNSEHILQMPFVERSYATALEEAEQFLWGDHAMDSVRNITVRLTKAMKWALGVRKCLSKIQDFLKDGCSEKVNYVEIEELVATKCAPCCEPSLTKLQAYAEEAKLLINEVNNALSSFLTVDKLETLYSRVSEFPVKLTESSTLFWELSSAKSWLKKASDCLEQNKLGIIDIDVLNKLKSEIIQLRVLLPEIDLISKLWKDVESWQTRCQLYLQDFPDLKELEGFLLAADGANFSIPELNILKQHYSNCCSWVSRAKNILRKLYATSDYHNAVEELTGILKEAELLGVKVDELPIVEKELKRSLCRKQASEALATVMPMEVVEEILKEASILHIEEEQPFDDLSRMLKEATSWEEKARLILERSASLSEFEDHMRCSEGIRVILPSKLHMKAEVDIAKLWIDKCQAYLRPGCNKLAFGDFLKVDDIKDLINQPANLKVILDTSELNSVLNNIEKWEHSSLSLLNNFRALLHLNSIGSTVDTLQRKLEELQGKMNTEIEVGLSLGFEFKVLWELKDSSLMLRWILNALSLCCMIPLLQDVDRLIEEAVHLPASLADCSLVTLLMRALSCLRKSLILLPGSGTSAKSKLEDVENILAEFKEVDVPYPIMTAKLEDAVNNHNSWIEQCNTFFMLSDGQSWAMLQNLRDNGQSVAFDCPEMDKVVDEVKNVEEWLNQCHCTLLLDGNNSSLLSILVKIRGLLDDVCTLYAEDCMKLRLCAVCSCDIGDRLASRCVTCQDWYHGSCVENLSATTQTTIEWMCSFCSLLQSEDQLKNQLSVKMSKGNCPALAALDELISSAKGLYTGIEEINLLKEIVDKARNLNAYLMQILDDSDCYHGEDLTVIFKSLLVALKATSASGLYDDNVSCRIESVLSRYLWKKQIHKLLYGGKKSSIQEVLCLDEEGSHLEICDQDFFKLEISKIKETSLQWLAKAEEVACDSGELALDLVYGLIAEGENLSVDFEKELKLLRDRSVLYCICCKPDDNRAMIACDQCDEWYHFDCINLLGPPPESFFCPACHPNNGEESVSLARSEDDEDRSSTGAGAHTPPDRVVERDLIKLLSCHSGSSWSESRRAPHRTARRRSSFVGLL</t>
  </si>
  <si>
    <t>ZmARID8</t>
  </si>
  <si>
    <t>Zm00001eb240740_P001</t>
  </si>
  <si>
    <t>MSQQQGVEEPPPAPLPAAEGEAQPAADIPMSEAAEVEDEEEEPVVGEGEDGADGAADAVDSVNASAKPEAEGAEEEGGSDRKERNGGPTADLVGEVVKLENGDGPVTVGGSVDEGRGGDGGDDKGLAGQNQPAVNQLLLAPAEEDLALSKISDNSFMFDYTTGGDDSGTEEEQAAFMKELERFHREKMLEFKPPKFYGEGLNCLKLWRQVTGLGGYDQVTSCKLWRQVGESFKPPKTCTTVSWTFRNFYEKALLEYEKHKIETGEFQVASSALPDRFGSESQVGGSHVSGSGRARRESATRAMQGWHSQRLLGNGEIADPIIKDKGHIVLKKDKTPKSSGSAKRKRTLSLEDDRVIPYKSDQLQNDSMVIDMGPPADWVKINVRKTKDCYEVYALVPGLLREEVHVQSDPAGRLIVTGEPEQLDNPWGVTPFKKVISLPSRIDPHQTSAVVTLHGQLFVRAPFEQSK</t>
  </si>
  <si>
    <t>ZmARID9</t>
  </si>
  <si>
    <t>Zm00001eb275690_P001</t>
  </si>
  <si>
    <t>MPQIQNTMRQNCTLLAVLCGEFAEKRQTPASLAPDTKRLRLSYPFPELASSGRLEVHTLINPTLEQFREAQQAVHPVFLYLQGQQQENEEEIGTLVWGDTDLSDPQMFVSLITPPFPTMVYLEVPTGEKLAQSLHSKGIPYVVYWRNLFSSYTASHFRHALMSVIQSSCSHTWDAFQLAHASFRLYCVRNNHVQSVKLGPCLLGDAPKTNVIPAGDEVNEEQGCSEGFPDIRIYDEDVSMKFLLCGVPCTLDACLLGALEDGLNALLNIEIRASKLQNRASAHPPLQAEDLPHGVVTMRCDITTCSSAHVSFLVSCSAQTCFDDQLLGSRIKNEIIEKRQLVRALLNNEDNKPSSYEPLPSMCVACGASTFEVWITMPKWAAQEDFLKDVMQFLLQRGHIRLVPQGGLAEFPDAVLNSKRLDLYNLYKEVVYRGGFYVGNGINWKGQIFSKMHNHTVTNKMTGVGNTLKRHYETYLLEYELAHDDIDGECCLICHSGALGDWVNCGLCGEWAHLGCDRRKGLSTFKDYSKADGMEYICPQCSLAKYKPPLPAP</t>
  </si>
  <si>
    <t>ZmARID10</t>
  </si>
  <si>
    <t>Zm00001eb388060_P001</t>
  </si>
  <si>
    <t>MSQEQGMEEPPPQAVGEAQSAADVPMSEAAAVEDEDEEPVMGEGQGGESGTADAVDSVKASVKPEAEGAEEGDREELNGGPTADLTDEVVKLENGDGPVPVGGSADECGAGDGGVDKGLVGQNEPVVNQLVLVQAEEELALSKISNSSFMFDYTTGGDDSGTEEEQAAFMKELERFHREKMLEFKPPKFYGEGLNCLKLWRQVTGLGGYDQVTSCKLWRQVGESFKPPKTCTTVSWTFRNFYEKALLEYEKHKIETGEFQVASSALPDRVGSESQVGGSHVSGSGRARRESATRAMQGWHSHRLLGNGENADPIIKDKGPIVLKKDKTPKSSGSAKRKRIPSLEDDMVIPYKSDKLQNDSMVIDMGPPADWVKINVRKTIAMKSMHWFLAFCVKSLIF</t>
  </si>
  <si>
    <t>ZmARID11</t>
  </si>
  <si>
    <t>Zm00001eb313820_P001</t>
  </si>
  <si>
    <t>MTEPAPAAAAEEKKAVADTAAAVVAKGKEKEEAAPTLAAGARGRFVAYPARVTEHTDVVADAARFRAALEGLHAHMNTRLKVPIIGGKDLDLHQLYKEVTSRGGIDKLKAENRWREVTASFIFPATATNASFMLKKYYMSLLYHFEQLYFFRVQGWYQQEIDSRTNSSIEVKTEAQAYHKRKRGINASLSDPASSSDNVDVDVIVDGKFEHGYIITVIMGSKSTKAILYNCTEEPALPTSELAVASNNNDLKGGRRRRRRKKKLSTTDPRHPKPNRSGYNFFFQDQHRMLKPQCPGQDRLISKMIGERWNNLSPEDKAVYQERGVQDKERYRTQLAAYRKLTGQPISNAVPIEQRLPLTDVTIDEVDSKVSEGDMLLSNQAYSSSDESDHSGEKTVEDELNTETSPEVSMETTGSLRHPDPCADEDHFELRRRENPKADEKYNAPPDS</t>
  </si>
  <si>
    <t>ZmARID12</t>
  </si>
  <si>
    <t>Zm00001eb040700_P001</t>
  </si>
  <si>
    <t>MDSAASVLAILSKLQSLGFCADLRVPDAVAASDPSEAFDAVLATFLREAYTGGREARPIPVALGNGRCVDLLRLFLAVRAAGGYAGVPNTPGGWAAAAESAGIDSALAAPVKLVYAKYLGALDRWIQRLVEAHGPFLDGDMRKRQELFIGTDGVEGEEGLLGYNGREQRHVMLKRKRGDVVGMLGWVREMAENAGNDVAVSAGSSAECFSMALAVRKMVTTKKARRASMLDASLFQEIFPMACNCCIGPTGVGNCAKAKLLNGSSVLTKPDINLTGEGKHESRTSNSSNGWLFKSHQKNEIPVGPNYQIHVPQWTSEVPTNYDDPETLKWLGTKVWPPENEGCKTLFCGDPIGKGREVVCGCVYPGSVECVRFHVAEWRLKLKHELGAAFYAWGFNRMGEEIALSWTDEEEASFKAAAQHSAASSGRNFWNRLHLFFQFKGRKELVSYYFNCFLLRRRCYQNRITPKNIDSDDDEETEFRFLGNRLGHRAAKYHSTKHTACIENTHSMDLDE</t>
  </si>
  <si>
    <r>
      <rPr>
        <b/>
        <sz val="11"/>
        <color theme="1"/>
        <rFont val="Times New Roman"/>
        <charset val="134"/>
      </rPr>
      <t xml:space="preserve">Table S2. The list of 37 </t>
    </r>
    <r>
      <rPr>
        <b/>
        <i/>
        <sz val="11"/>
        <color theme="1"/>
        <rFont val="Times New Roman"/>
        <charset val="134"/>
      </rPr>
      <t>ARID</t>
    </r>
    <r>
      <rPr>
        <b/>
        <sz val="11"/>
        <color theme="1"/>
        <rFont val="Times New Roman"/>
        <charset val="134"/>
      </rPr>
      <t xml:space="preserve"> genes identified in </t>
    </r>
    <r>
      <rPr>
        <b/>
        <i/>
        <sz val="11"/>
        <color theme="1"/>
        <rFont val="Times New Roman"/>
        <charset val="134"/>
      </rPr>
      <t>Triticum aestivum</t>
    </r>
    <r>
      <rPr>
        <b/>
        <sz val="11"/>
        <color theme="1"/>
        <rFont val="Times New Roman"/>
        <charset val="134"/>
      </rPr>
      <t xml:space="preserve"> L.</t>
    </r>
  </si>
  <si>
    <t>Domains from SMART</t>
  </si>
  <si>
    <t>Group</t>
  </si>
  <si>
    <t>Sequences of amino acids</t>
  </si>
  <si>
    <t>TaARID1</t>
  </si>
  <si>
    <t>TraesCS1A03G0381500</t>
  </si>
  <si>
    <t>I</t>
  </si>
  <si>
    <t>MEAKMATPPSPPPPPPATNSSAPPFKTNTPSPNPHGAPAARAPSSPAAAAAPPPMSSGPS
HLVLCVRDVIGKLRARGHLSGLQIPDDELTEAGAPALFDTVLAAFLAEGRLSAGLPLLPK
PLVLGKGGLVDMLPLYLAVRSRGGFAAVTSWAAIAEAVGLEPAADAPIKLVYAKHLWLLE
QSIGKPESQDEVAGSSRNAAHRSNAKKDKFLSSHKDHTSAGSAHLKRKREVPLQMLNWVR
LVAKNPGDHGAGQNHGSQLSSTLMFRRLMFENIDCSKLPYSTTSPQSGLTNEERPQYDGW
DDRLCAGGNSDRILHLRTRLSGLADVPDWTGKPSLPYDEPHVLRFLGQPLLPAPSNESLD
ADAIGKGRPDNCNCQIPSSVACVRFHVTEKRIKLKRELGSAFYAMGFDRIGEDAALTWRR
DEENKFNAVIQNNLPSSKYRFMEEVFAAMGSKGRKDIVSYYHNVFQVRRRAYQNRLTPND
VDSDDDSLEPGFLHLRQGGTQGNSMSASSSGTQRGS</t>
  </si>
  <si>
    <t>TaARID2</t>
  </si>
  <si>
    <t>TraesCS1B03G0462100</t>
  </si>
  <si>
    <t>MATPPSPPPPPPATNSSAPPFKTNTPSPNPHGAPAARAPSSPAAATPPPPMSSGPSHLVL
CVRDVIGKLRARGHLSGLEIPDDELTEAGAPALFETVLAAFLAEGRVSAGLPLLPKPLVL
GKGGLVDMLPLYLAVRSRGGFAAVTSWAAIAEAVGLEPAADAPIKLVYAKHLWLLEQSIG
KPERQDEVAGSSSNAAHRSNAKKDKFLSSHKDHASAGSAHLKRKREVPLQMLNWVRLVAK
NPGEHGAGQNHGSQLSSTLMFRRLMFENIDCSKLPYSTTSPQSGLTNEEQPQYDGWDDRL
CAGGHSDRILHARTRLSGLADVPDWTGKPSLPYDEPHVLRFLGQPLLPAPSNESLDADAI
GKGRPDNCNCQIPGSVACVRFHVTEKRIKLKRELGSAFYAMGFDRIGEDAALTWRRDEEK
KFNAVIQNNLPSSKYRFMEEVFAAMGSKGRKDIVSYYHNVFQVRRRAYQNRLTPNDVDSD
DDSLEPGFLHLRQGGAQGNSMSASSSGTQRGS</t>
  </si>
  <si>
    <t>TaARID3</t>
  </si>
  <si>
    <t>TraesCS1D03G0356700</t>
  </si>
  <si>
    <t>MATPPSPPPPPPATNSSAPPFKTNTPSPNPHGAPAARAPSSPAAAAPPPPMSSGPSHLVL
CVRDVIGKLRARGHLSGLEIPDDELTEAGAPALFDTVLAAFLAEGRVSAGLPLLPKPLVL
GKGGLVDMLPLYLAVRSRGGFAAVTSWAAIAEAVGLEPAADAPIKLVYAKHLWLLEQRIG
KPESQDEVAGSSRNAAHRSNAKKDKFLSSHKDHATAGSAHLKRKREVPLQMLNWVRLVAK
NPGEHGAGQNHGSQLSSTLMFRRLMFENIDCSKLPYSTTSPQSGLTNEEQPQYDGWDDRL
CAGGNSDRILHARTRLSGLADVPDWTGKPSLPYDEPHVLRFLGQPLLPAPSNESLDADAI
GKGRPDNCNCQIPSSVTCVRFHVTEKRIKLKRELGSAFYAMGFDRIGEDAALTWRRDEEK
KFNAVIQNNLPSSKYRFMEEVFAAMGSKGRKDIVSYYHNVFQVRRRAYQNRLTPNDVDSD
DDSLEPGFLHLRQGGAQGNSMSASSSGTQRGS</t>
  </si>
  <si>
    <t>TaARID4</t>
  </si>
  <si>
    <t>TraesCS2A03G0001600</t>
  </si>
  <si>
    <t xml:space="preserve">MDLSAASALAVLSKLQLLGFCVGLQIPDDAADPSEVFDTILAAFLGEVYPGERDARPLPA
ALGDGRRVDLLRLFTAVRAAGGYAVVSSPSAGVWAAAAGSAALAAPVKLIYAKYLGALER
WIQRLPEAQPPPSDEMRQELLLCVRGANGVEMEEPSMDCNGQHGALKRKREDIAGMLDWV
RGLAESVSEEGAIAAGLADGYFPVALAAREAVSRKRARRASVTNGALSQETGCRCCRSTT
CARIGVQCSKIVQQPGSDTNNLTRVVDVNGSSTVIEQASSVNGQLKHSKSQQRNKLLVGS
NYQAVVPQWTGFPPENYGDPETLKWLGTNIWPPENENKITRTYHDPIGKGREYVCSCNVP
RSVECVRFHIAERRLQLRRELGPAFYQWGFDHMGEEVALSWTDEEEASFKAVMQTYAPSP
ARNLWNHLQSSFRWKPRKELVSYYFNCFLLRRRCYQNRTAPKKIDSDDEEETEFRFLGNR
MGQSATKYDSTKRTVCIQSTHCMDLDDE
</t>
  </si>
  <si>
    <t>TaARID5</t>
  </si>
  <si>
    <t>TraesCS2A03G0559100</t>
  </si>
  <si>
    <t>III</t>
  </si>
  <si>
    <t>MPNGEPAPGDGQTEAAVTVDSVKDSANPESAEADVEVEEQGEDDAMVDADADADAVGSTK
NSAVLEEEGAEEVGEEHKGDALVDAAATTVASLDDSGKVEAQGAEEEVEERLGDTLVDVS
VAHQVKTEAQGNEGAETEGEAQGNEVVETKVEAQGEEGAELKDDTQGNEAAEMDVDKAGN
GDEHTEARVDGDKGSLLKEEIDNGGDDKKDANGEDELVSSLAGEGENQNLSDKVSNNSFM
FDYTRGGDDSGTEEEQAEFIKELDRFYTMKLMEFKPPKFYGEGLNCLKLWRQVTGLGGYD
QVTSCKLWRQVGESFKPPKTCTTVSWTFRNFYEKALLEYEKHKIETGEFHVAASTLTERI
ASDSQVGGSLASGSGRARRESATRAMQGWHSQRLLGNGEIADPVIKDKAAMPVLKKEKNP
KSSGLAKRKRTPTLEDEKATPYKSEKLQNDSTVIDMGPPADWVKINVRRTKDCYEVYALV
PGLLREEVHVQSDPAGRLIVTGEPEQLDNPWGVTPFKKVISLPSRIDPHQTSAVVTLHGQ
LFVRAPFEQSKS</t>
  </si>
  <si>
    <t>TaARID6</t>
  </si>
  <si>
    <t>TraesCS2B03G0001000</t>
  </si>
  <si>
    <t xml:space="preserve">MDLSAASALAVLSKLQLLGFCVGLQIPDDAADPSEVFDTIVAAFLREVYPGERDARPLPA
ALGDGRRVDLLRLFTAVRAAGGYAVSSSPSVGAGVWAAAAGSAALAAPVKLIYAKYLGAV
ERWIQRLPEAQPPPSDEMRQEMLCVRGANGVEMENCNGRDQQHGVLKRKREDIAGMLDWV
RGLAESVSEEGAIAAGLVDGYFPVALAAREAVSRKRARRASVTNGALLQEIGCRCCRSTT
CARIGVQCSKIVQQPGPDTNNLTRVVDVNGSSMVIEQASSVNGQLKHSKSQQRNKLLVGP
NYQAVVPQWTGVPPENYGDPETLKWLGTKIWPPENEKKITPTYHDRIGKGREFVCSCNIP
RSVECVRFHIAERRLQLRRELGSAFYQWGFDRMGEEVALSWTDEEEASFKAVMQTYAPSP
GRDLWNHLQSSFRWKRRKELVSYYFNCFLLRRRCYQNRTAPEKIDSDDEEETEFRFFGNR
MGQSATKYDSTKHTVCVQSTHCMDLDDE
</t>
  </si>
  <si>
    <t>TaARID7</t>
  </si>
  <si>
    <t>TraesCS2B03G0655700</t>
  </si>
  <si>
    <t>MPNGEPAPGDGQTEAADTVDSVKYSANPERAEADVEVEEQGEDDAMVDADADAVGSTKDS
AVPEEGGAEEVGEEHKGDALVAATTVASLDDLGKVEAQGAEEEVEERLGDALVDVSVAHQ
VKSEAQGNEGAETEGEAQGNEVAETKVEAQGDEVAELKDDTQGNEAAEMDVDKAGNGDEH
TEVRVDGDKGSLLKEESDNGGDNKKDANGEDELVSSLAGEGENQNLSDKVSNNSFMFDYT
RGGDDSGTEEEQAEFIKELDRFYTMKLMEFKPPKFYGEGLNCLKLWRQVTGLGGYDQVTS
CKLWRQVGESFKPPKTCTTVSWTFRNFYEKALLEYEKHKIETGEFHVAASTFTERIASDS
QVGGSLASGSGRARRESATRAMQGWHSQRLLGNGEIADPVIKDKAAMPVLKKDKNPKSSG
LAKRKRTPTLEDEKATPYKSEKLQNDSTVIDMGPPADWVKINVRRTKDCYEVYALVPGLL
REEVHVQSDPAGRLIVTGEPEQLDNPWGVTPFKKVISLPSRIDPHQTSAVVTLHGQLFVR
APFEQSKS</t>
  </si>
  <si>
    <t>TaARID8</t>
  </si>
  <si>
    <t>TraesCS2D03G0001000</t>
  </si>
  <si>
    <t>MDLSAASALAVLSKLQLLGFCVGLQIPDDAADPSEVFDTILAAFLGEVYPGERDARPLPA
ALGDGRRVDLFRLFTAVRAAGGYAVVSSPSAGVWAAAAGSAALAAPVKLIYAKYLGAVER
WIQRLPEAQPPPSDEMRQELLCVRGANGVEMEDCNGRDQRHGALKRKREDIAGMLDWVRG
LAETVSEEGAIAAGLADGYFPVALAAREAVSRKRARRASVTNGALLQEIGCRCCRSTTCA
RIGVQCSKIVQQPGSDANKLTRVVDVNGSSTVIEQASSVNGQLKHSKSQQRNKLLVGSNY
QAVVPQWTGVPPENYGDPETLKWLGTKIWPPENEKKITPTYHDRIGKGREYVCSCNIPRS
VECVRFHIAERRLQLRRELGSAFYQWGFDRMGEEVALSWTDEEEASFKAVMQTYAPSPAR
NLWNHLQSSFRWKPRKELVSYYFNCFLLRRRCYQNRTAPKKIDSDDEEETEFRFLGNRMG
QSATKYDSTKRTVCIQRTHCMDLDDE</t>
  </si>
  <si>
    <t>TaARID9</t>
  </si>
  <si>
    <t>TraesCS2D03G0555700</t>
  </si>
  <si>
    <t xml:space="preserve">MPNGKPAPGDGQTEAADTVDSVKDSANPESAEADVEVEEQGEDDAMVDADADADAVGSTK
NSAVPEEGGAEEVGEEHKGDALVDTAATTVASLDDSGKVEAQGAEVEVDERLGDALVDVS
VAHQVKTEAQGNEGAETEGEAQGNEVVETKVEAQGEEGAELKDDTQGNEAAEMDVDKAGN
GDDHTEVRVDGDKGSLLKEESDNGGDNKKDANGEDELVSSLAGEGENQNLSDKVSNNSFM
FDYTRGGDDSGTEEEQAEFIKELDRFYAMKLMEFKPPKFYGEGLNCLKLWRQVTGLGGYD
QVTSCKLWRQVGESFKPPKTCTTVSWTFRNFYEKALLEYEKHKIETGEFHVAASTLTERI
ASDSQVGGSLASGSGRARRESATRAMQGWHSQRLLGNGEIADPVIKDKAAMPVLKKDKNP
KSSGLAKRKRTPTLEDEKATPYKSEKLQNDSTVIDMGPPADWVKINVRRTKDCYEVYALV
PGLLREEVHVQSDPAGRLIVTGEPEQLDNPWGVTPFKKVISLPSRIDPHQTSAVVTLHGQ
LFVRAPFEQSKS
</t>
  </si>
  <si>
    <t>TaARID10</t>
  </si>
  <si>
    <t>TraesCS5A03G0558100</t>
  </si>
  <si>
    <t>II</t>
  </si>
  <si>
    <t>MSQIQSLSRSCVLLAVLCGKHADKQQQRAPPGRSGPEAKRLRPSYPFPELSSAGRLEVHT
LVNPTPEQFLEAQRLVQPNFFYIQGQQLEDEEIGSLVWGDADMSDPQSFVCLISPPFPTI
VYLEVPIGEKLAQAVHSKGIPYVIYWRNSFSSYAASHFRNALLSVVQSSVSHTWDSFQLA
HASFRLYCVRNNHVQSVKLGPRLLGDAPKVNVVTPENEMAEEEGSSSEVSPAIKIYDDDI
NMKFLLCGVPSALDSCLLGSLEDGLNALLNIEIRGSKLQNRISASPPPLEAASVPRGMVT
MRCDMTTCSSSHVSLLVSGSAQTCFDDQLLESHIKNELIEKSQLVRALPNSEDKLSSTEP
FTSMSTACGASTFEVWMTLPKWAAQVLKHLAPEISYRSLVALGVGCVNATPVASFERQDA
DRLLFFCTGQRKDSAGEGGPYFHLPRWSASLTKDRAKTGSESKSNLLVVNGTSEDRKAPV
EGPSSLTSFKGKLKPATMRPIPHSRQQQMHPFMGFPEANVHETSQAKPNLPVAPPVKHHN
SAPASTTAHRKSTSGPSHAQSIIQLNPLPMKKHGCDRLPIQVCSEEDFLKDVMQFLIQRG
HHRLVPHGGLAEFPDAVLNAKRLDLYNLYKEVVSRGGFYVGNGINWKGQVFSKMRNHTVT
NRMTGVGNTLKRHYETYLLEYELSHDDVDGECCLLCHSSAPGDWVNCGLCGEWAHFGCDR
RQGLGTFKDYAKTDGLEYICPHCSIANYKKKPPPPQKVANGFANTVLPVSRNV</t>
  </si>
  <si>
    <t>TaARID11</t>
  </si>
  <si>
    <t>TraesCS5B03G0568100</t>
  </si>
  <si>
    <t>MSQIQSLSRSCVLLAVLCGKHADKQQQRAPPGRSGPEAKRLRPSYPFPELSSAGRLEVHT
LVNPTPEQFLEAQRLVQPNFFYIQGQQLEDEEIGSLVWGDADMSDPQSFVCLISPPFPTI
VYLEVPIGEKLAQAVHSKGIPYVIYWRNSFSSYAASHFRNALLSVVQSSVSHTWDSFQLA
HASFRLYCVRNNHVQSVKLGPRLLGDAPKVNVVTPENEMAEEEGSSSEVSPAIKIYDDDI
NMKFLLCGVPSTLVSFDILDDSCLLGSLEDGLNALLNIEIRGSKLQNRISASPPPLEAAS
VPRGMVTMRCDMTTCSSSHVSLLVSGSAQTCFDDQLLESHIKNELIEKSQLVRALPNSED
KLSSTEPFTSLSTACGASTFEVWMTLPKWAAQVLKHLAPEISYRSLVALGVGCVNATPVA
SFERQDADRLLFFCTGQRKDSAGESGPYFHLPRWSASLTKDRAKTGSESKSNLLGVNGTS
EDRKAPVEGPSSLTSFKGKLKPATMRPIPHSRQQQMHPFMGFPEANVHETSQAKPNLPVA
PPVKHHNSAPASTAAHRKSTSGPSHAQSIIQLNPLPMKKHGCDRLPIQVCSEEDFLKDVM
QFLIQRGHHRLVPHGGLAEFPDAVLNAKRLDLYNLYKEVVSRGGFYVGNGINWKGQVFSK
MRNHTVTNRMTGVGNTLKRHYETYLLEYELSHDDVDGECCLLCHSSAPGDWVNCGLCGEW
AHFGCDRRQGLGTFKDYAKTDGLEYICPHCSIANYKKKPPPPQKVANGFANTVLPVSRNV</t>
  </si>
  <si>
    <t>TaARID12</t>
  </si>
  <si>
    <t>TraesCS5D03G0523800</t>
  </si>
  <si>
    <t>MSQIQSLSRSCVLLAVLCGKHADKQQQRAPPGRSGPEAKRLRPSYPFPELSSAGRLEVHT
LVNPTPEQFLEAQRLVQPNFFYIQGQQLEDEEIGSLVWGDADMSDPQSFVCLISPPFPTI
VYLEVPIGEKLAQAVHSKGIPYVIYWRNSFSSYAASHFRNALLSVVQSSVSHTWDSFQLA
HASFRLYCVRNNHVQSVKLGPRLLGDAPKVNVVTPENEMAEEEGSSSEVPPAIKIYDDDI
NMKFLLCGVPSALDSCLLGSLEDGLNALLNIEIRGSKLQNRISASPPPLEAASVPRGMVT
MRCDMTTCSSSHVSLLVSGSAQTCFDDQLLESHIKNELIEKSQLVRALPNSEDKLSSTEP
FTSMSTACGSSTFEVWMTLPKWAAQVLKHLAPEISYRSLVALGVGCVNATPVASFERQDA
DRLLFFCTGQRKDSAGESGPYFHLPRWSASLTKDRAKTGSESKSNLLGVNGTSEDRKAPV
EGPSSLTSFKGKLKAATMRPIPHSRQQQMHPFMGFPEANVHETSQAKPNLPVAPPVKHHN
SAPASTAAHRKSTSGPSHAQSIIQLNPLPMKKHGCDRLPIQVCSEEDFLKDVMQFLIQRG
HHRLVPHGGLAEFPDAVLNAKRLDLYNLYKEVVSRGGFYVGNGINWKGQVFSKMRNHTVT
NRMTGVGNTLKRHYETYLLEYELSHDDVDGECCLLCHSSAPGDWVNCGLCGEWAHFGCDR
RQGLGTFKDYAKTDGLEYICPHCSIANYKKKPPPPQRVANGFANTVLPVSRNV</t>
  </si>
  <si>
    <t>TaARID13</t>
  </si>
  <si>
    <t>TraesCS6A03G0482800</t>
  </si>
  <si>
    <t xml:space="preserve">MRGDTRAAAEMSVADVAAAADKGKEKVEEPVPAARAAGGGNGRFMAYPARMAEHKSVVAD
AALFRAELEKLHAHMGTKLKVPIIGGKDLDLHQLFKEVTSRGGIDKVKAENRWREVTASF
IFPATATNASFMLKKYYMSLLYHFEQLYFFGAQGWYQQESDPRSLPCIEVRAETQNTDKR
KRATNASSDPALASDNVDVDVIIDGKFEHGYIVTVITGSKSTKAVLYNYSEEPALTTLAP
TMPVNNTGSKGGRRRRQRRKKLSTTDPRHPKPNRSGYNFFFQDQHRKLKPDYPGQDRLIS
KMIGERWNNLSPEDKAVYQERGVQDKERYQSQLAAYREELRTGQPMSNPMPIIGNAPIQQ
TFPQTEVTIDEVDCKVSKGDMLLSNQRYNNSDEGVDSGGKLVEDEEFNTDTSREPSIDTT
DSPGLLDPSADGDRFELRRRENPNKNEKQSTAPK
</t>
  </si>
  <si>
    <t>TaARID14</t>
  </si>
  <si>
    <t>TraesCS6A03G0743100</t>
  </si>
  <si>
    <t>MSDGADSDRDLPRADGDDEPRHPLPRAAKEEEPPVADEFQDAPPSPETNSDGDGERSPDR
AGLPNAGDRGETAPPDAGEEAVGVRVETNGEDAMSHDGDEGDGEDDEDDEDDDDEEDEDD
DSTPDASPRAEVKTEGDGSAGMAQCASQQPVEPDPFLEGHDSGTEEEQAAFMSELERFHR
EHSLEFKPPKFYGKGLNCLKLWRQVAHLGGHEQVTVCKLWRQVGETFRPPKTCTTVSWSF
RIFYEKALLEYEKHKVRTGQLKISIPAIPQPGGTNREGVNPSSSARIRRDAAARAMQGWH
AHRLLANDMYGDHIFKDKDSIPLSSRDKNLKGFGVLKRKKASSPERAFKVSRTKVNKSQE
DSMVIDVGEPADWVKINVRQTKECFEIYALVPGLLREEVHVQSDPAGRLVITGDPDQPDN
PWGITAFKKVINLPLRIDPHQTSAVVTLHGQLFVRAPFGHPDM</t>
  </si>
  <si>
    <t>TaARID15</t>
  </si>
  <si>
    <t>TraesCS6B03G0588900</t>
  </si>
  <si>
    <t xml:space="preserve">MRGDTRAAAEMSVADAAAAADKGKEKVEEPVPAARAAGGGNGRFMAYPARMAEHKSVVAD
AALFRAELEKLHAHMGTKLKVPIIGGKDLDLHQLFKEVTSRGGIDKVKAESRWREVTASF
IFPATATNASFMLKKYYMSLLYHFEQLYFFGAQGWYQQESDPRSLPCIDVRAETQNTEKR
KRATNASSDPALASDNVDVDVIIDGKFEHGYIVTVIMGSKSTKAVLYNYNEEPALTTLAP
TMPINNTGSKGGRRRRQRRKKLSTTDPRHPKPNRSGYNFFFQDQHRKLKPDYPGQDRLIS
KMIGERWNNLSPEDKAVYQERGVQDKERYQSQLAAYREELRTGQPMSNPVPIIGNVPIQQ
TFPQTEVTIDEVDSKVSKGHMLLSNQRYNNSDEGVDSGGKLVEGEEFNTDTSPEPSIDTT
DSPGLLDPSADGDRFELRRRENPNKNEKQSTAPK
</t>
  </si>
  <si>
    <t>TaARID16</t>
  </si>
  <si>
    <t>TraesCS6B03G0884100</t>
  </si>
  <si>
    <t xml:space="preserve">MSDGADSDRDLPRADGDDEPRHPDPRAAKEEEPPVADEFQDAPPSPETNSDGDGERSPDR
AGLPNAGDRGETAPPDAGEEAVGVRVETNGEDAMSHDGDEGDGEDEDDDEDDDDEEDDED
EDDDSTPDASPRAEVKAEGDGSAGLAQCASQQPVEPDPFLEGHDSGTEEEQAAFMSELER
FHREHSLEFKPPKFYGKGLNCLKLWRQVAHLGGHEQVTVCKLWRQVGETFRPPKTCTTVS
WSFRIFYEKALLEYEKHKVRTGQLKISIPAIPQPGGTNREGVNASSSARIRRDAAARAMQ
GWHAHRLLANDMYGDHIFKDKDSIPLSSRDKNLKGFGVLKRKKASSPERAFKVSRTKVNK
SQEDSMVIDVGEPADWVKINVRQTKECFEIYALVPGLLREEVHVQSDPAGRLVITGDPDQ
PDNPWGITAFKKVINLPLRIDPHQTSAVVTLHGQLFVRAPFGHPDM
</t>
  </si>
  <si>
    <t>TaARID17</t>
  </si>
  <si>
    <t>TraesCS6D03G0422700</t>
  </si>
  <si>
    <t>MRGDTRAAAEMSVADAAAAADKGKEKVEEPVPPARAAGGGNGRFMAYPARMAEHKSVVAD
AALFRAELEKLHAHMGTKLKVPIIGGKDLDLHQLFKEVTSRGGIDKVKAENRWREVTASF
IFPATATNASFMLKKYYMSLLYHFEQLYFFGGQGWYQQESDPRSLPCIEVRAETQNIDKR
KRATNASSDPALASDNVDVDVIIDGKFEHGYIVTVITGSKSTKAVLYNYSEEPALTTLAP
TMHVNNTASKGGRRRRQRRKKLSTTDPRHPKPNRSGYNFFFQDQHRKLKPDYPGQDRLIS
KMIGERWNNLSPEDKAVYQERGVQDKERYQSQLAAYKEELRTGQPMSNPMPIIGNAPIQQ
TFPQTEVTIDEVDSKVSKGDMLLSNQRYNNSDEGVDSGGKLVEDEEFNTDTSPEPSIDTT
DSPGLLDPSADGDRFELRRRENPNKNEKQSTAPK</t>
  </si>
  <si>
    <t>TaARID18</t>
  </si>
  <si>
    <t>TraesCS6D03G0625300</t>
  </si>
  <si>
    <t xml:space="preserve">MSDGADSDRDLPRADGNDEPRHPVPRAAKEEEPPVADEFQDAPPSPETNSVGDGERSPDR
AGLPNAGDCGETAPPDAGEEAVGVRVETNGEDAMSHDGDEGDGEDDDDDEDDEDDDDEED
EDDDSTPDASPRAEVKAEGDGSAGLAQCASQQPVEPDPFLEGHDSGTEEEQAAFMSELER
FHREHSLEFKPPKFYGKGLNCLKLWRQVAHLGGHEQVTVCKLWRQVGETFRPPKTCTTVS
WSFRIFYEKALLEYEKHKVRTGQLKISIPAVPQSGGTNREGVNPSSSARIRRDAAARAMQ
GWHAHRLLANDMYGDHILKDKDSIPLSSRDKNLKGFGVLKRKKASSPERAFKVSRTKVNK
SQEDSMVIDVGEPADWVKINVRQTKECFEIYALVPGLLREEVHVQSDPAGRLVITGDPDQ
PDNPWGITAFKKVINLPLRIDPHQTSAVVTLHGQLFVRAPFGHPDM
</t>
  </si>
  <si>
    <t>TaARID19</t>
  </si>
  <si>
    <t>TraesCS7A03G1381500</t>
  </si>
  <si>
    <t xml:space="preserve">MGKGRPLPATTTSAAGCASAPEAYASVPEAPVFRPTEEEFADPLAYIARIRPAAESYGVC
RIVPPPSWSPPRALDASALNFPAKRQPIHRLLARPAPADRDTFLLDYTRFLRARADAGPP
RRGRKRTAPPRPPALSDGRPLDLCRLFHAVKRFGGYDGACEGRRWDDVVRLVDDKAPPRH
VPECAKHVLAQLYYEHLYDYEKFTNGRSAKQADAKLELDNQPSVSGSGGEMDEEEASGGS
SSGRKRRNQTAAGLASNERHGNSSGTPGKNAGSAGARKPKKIKLDAEVSQDDQVCERCDS
GLHGDSMLLCDRCDKGWHMYCLSPPLESVPPGNWYCSDCKNPDSDCFGFVERRNTCQLDA
FKRFDDKVRRKWFGPRPPSRVQVEKLFWEIVEGKAGELEVMYGSDIDTSDYGSGFPRLGD
PVPASVDPEVWHKYCSSPWNLNNFPNLPGSVLRTVKDKIPGVMVPWLYMGMLFSSFCWHV
EDHCFYSINYLHWGEPKCWYGVPGAEANAFERVMRKALPDLFDAQPDLLFHLVTMLNPSV
LQANGVPVYSVMQEPGNFVITFPRSYHGGFNLGLNCAEAVNFAPADWLPHGGIGAELYRM
YRKAPVLSHEELLYVVAKNGVDNKSLSYLKEEVERVFVKEKKCREELWINGIIKSSPMQP
RSNPNFIGNEEDKKCIICQQYLYLSAVSCSCRTSHVCLEHWKHLCECSPEKRRLLYRHTL
AELGDLASEVKASLSGENVKQSPLLLNDIPTPSKKGKDQHVSYAQLAKDWLSKSDHILHM
PFLDTAYSTALEAAEQFLWGDHDMDSVRNMALKLTEAKKWGLSVRNCLSKIDECLLRKDK
CSEKVKYVDIKELIAVRCEASSEPGLAQLQDYAERGKMLISEINIALSSCSTVDHLEALC
SRASEFPVELTETSMLSCEISSAKSWLKKACDLLEVNKLGVIDIDCLNTLKLEMTQLRAL
VPEVDLVSKLWKEAESLRMQCQSYLQDSPGLKELESFLLPLDGTKFNIPELNLLKQRYSG
ACSWASHVNSILTKLFERNDYHNIVEELTAILKDGKSLRVKVDELPFVEKELKRSSCRKQ
ASEALATQMSLQFIKEILIQASILTIEEEQPFVGLSEVLKNATAWEEKAQRMLEQSASLS
EFEDHIRWSEDIKAILPSEQVMKTEIIAARLWMDKCQAYLRPRCDRLGFGVCLKVDDLKD
LVCQPATMKVILDTSALNSVLSNIEEWEQNSQSLLSSLRTLVHLNVIGSTVDPLERDLEE
LQSKISAEIESGLSLGFELKVLNELKDSLVTLGWMLTALSFCCRIPLLEAIDRAIEEAVH
LPASLSSCPLATLLMSGLSWLRKALVLLPGSENSVKYRLEDVENVLAEHQEIAVPYSMMT
AKLEDAINKHKSWTEQCNAFFTSRDHQSWTELLRLRDSGRSVALDCCEMDRVVLDIKKID
GWFNQCRCTLSPDVTDNGSVLSMLLKIRGSLDNASMFYAEDCKRKGFCVICSCDVGDDVA
SSCVICQDWYHSFCAEPLLASKRTTTEYICPFCFCLESGDPLEKGIQEKISKGNRPALSA
LSELLSSTKGFYTGIEELHLLEEIIKKGCDFKSSLVQILHDVDSCNGNDLSVMCKPLLVA
LKATSAAGLYDQQINRNIELVLNRYIWKKRIHKILYGGKKASIQHVIRLDKEGSNLEISG
EDFFKSQICEIKETSQQWLAKAGKAAFDCGELPLDLVYELIVQGENLSVHVEKELKLLRD
RSILYCICCKPYDNRAMIACDQCDEWYHFDCINLCGPPPKTFYCPACSPNNGEGFISLPR
SAREEDRSSAEAGSHTPPASGDEPETVEDNKCSSNTREKSQVRVDLVKLLRQDSEIDNTW
RDGKRIPHRTARRRSDFMGHSQDISSPFKGPNL
</t>
  </si>
  <si>
    <t>TaARID20</t>
  </si>
  <si>
    <t>TraesCS7B03G1336300</t>
  </si>
  <si>
    <t xml:space="preserve">MGKGRPLPATTTSAAGCAAAATDTGYAPVPEAPVFRPTEEEFADPLAYVARIRPAAEPYG
VCRIVPPPSWSPPGALDASALNFPAKRQPIHRLLARPAPADRDTFLLDYTRFLRARADAG
PPRRGRKRTAPPKPPALSDGRPLDLCRLFHAVKRFGGYDGACEGRRWDDVVRLVDDKAPP
RHVPECAKHVLAQLYYEHLYDYEKFTNGRSASAQGGKQADAKVELDNQPSVSGSGGEMDE
EEASGVSSSSGRKRRNQKAAGLASNERHGNGSGSPGKNAGSPGSRKPKKRKLDAEVSQDD
QVCERCDSGLHGDAMLLCDRCDKGWHMYCLSPPLESVPPGNWYCSDCKNPDSDCFGFVER
RNTCQLDAFKRFDDKVRRKWFGPRPPSRVQVEKLFWEIVEGKAGELEVMYGSDIDTSDYG
SGFPRLGDPVPASVDPETWHKYCSSPWNLNNFPNLPGSVLRTVKDKIPGVMVPWLYMGML
FSSFCWHVEDHCFYSINYLHWGEPKCWYGVPGAEANAFERVMRKALPDLFDAQPDLLFHL
VTMLNPSVLQANGVPVYSVMQEPGNFVITFPRSYHGGFNLGLNCAEAVNFAPADWLPHGG
IGAELYRMYRKAPVLSHEELLYVVAKNGVDNKSVAYLKEEVERVFVKEKKCREELWINGI
IKSSPMQPRSNPNFIGNEEDKKCIICQQYLYLSAVSCSCRTSHVCLEHWKHLCECSPEKR
RLLYRHTLAELGDLASEVKASLSGENVKQSPLLLNDIPTPSKKGKDQHMSYAQLAKDWLS
KSDHILHMPFLDTAYSTALEAAEQFLWGDHDMDAVRNMALKLTEAKKWGLSIRNCLSKID
ECLLRKDKCSEKVKYVDIEELIAVRCESSCEPGLAQLQDYAEKGKMLISEINIALSSCST
VDHLEALYSRASELPVELTETSMLSCEISSAKSWLKKARDLLEEDKLGVIDIDCLNTLKL
EMVQLRALVPEVDLVSKLWKEAESLRMQCQSYLQDSPGLKELENFLLALDGTKFNIPELN
LLKQRYSGACSWASHVNSILTKLFERNDYHNIVEELTAILKDGKSLRVKVDELPFVEKEL
KRSFCRKQASEALATQMSLQFIKEILIQASILTIEEEQPFVGLSEVLKNATAWEEKARRM
LELSASLSEFEDHIRLSEDIKAILPSEQVMKAEIIAARLWMDKCQAYLRPRCDKLGFGVR
LKVDDLKDIVCQPATMKVILDTSALNSVLSNIEEWEQNSQSLLSSLRTLLHLNVIGSTVD
PLERDLEELQSKISAEIESGLSLGFELKVLNEMKDSLVTLGWMLTALSFCCRIPLLEAVD
RAIEEAVHLPASLSSCPLATLLMSGLSWLRKALVLLPGSENSVKYRLEDVENVLAEHQEI
AVPYSMMTAKLEDAINKHKSWTEQCNAFFTSRDHQSWTELLRLRDSGRSVALDCCEMDRV
VLDIKKIDGWFNKCCCTLSPDVTDNGSVLSMLLKIRGSLDNASMFYAEDCKRKGFCVICS
CDVGDDVASRCLICQDWYHSSCVEPLLASKRTTTEYICPFCFCLESGDPLEKGIQEKISK
GNRPALSALSELLSCTKGFYTGIEELDLLEEIIKKGSDFKFSLVQILHDADSCNGNDLSV
MCKPLLVALKATSAAGLYDQQIIGNIELVLSRYIWKKRIHKILYGGKKTSIQHVMRLDKE
GSNLEISGEDFFKSQIGEIKETSQQWLAKAGKAAFDCGELPLDLVYELIVQGENLSVHVE
KELKLLRDRSILYCICRKPYDNRAMIACDQCDEWYHFDCINLCGPPPKTFYCPACSPNNG
EGFISLPRSAAREEDRSSAEAGPHTPPASGDEPETVEDDNKCISNTREKSQVRLDLVKLL
RQDSEIDNTWKDSKRVPHRTARRRSDFMGYSQDISSPFKGPDL
</t>
  </si>
  <si>
    <r>
      <rPr>
        <b/>
        <sz val="11"/>
        <color theme="1"/>
        <rFont val="Times New Roman"/>
        <charset val="134"/>
      </rPr>
      <t xml:space="preserve">Table S3. Physicochemical properties of </t>
    </r>
    <r>
      <rPr>
        <b/>
        <i/>
        <sz val="11"/>
        <color theme="1"/>
        <rFont val="Times New Roman"/>
        <charset val="134"/>
      </rPr>
      <t xml:space="preserve">TaARID </t>
    </r>
    <r>
      <rPr>
        <b/>
        <sz val="11"/>
        <color theme="1"/>
        <rFont val="Times New Roman"/>
        <charset val="134"/>
      </rPr>
      <t>genes.</t>
    </r>
  </si>
  <si>
    <t>Chromosome location</t>
  </si>
  <si>
    <t>Physical Location</t>
  </si>
  <si>
    <t>Base length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</si>
  <si>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</si>
  <si>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</si>
  <si>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</si>
  <si>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</si>
  <si>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</si>
  <si>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</si>
  <si>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Predicted Location</t>
  </si>
  <si>
    <t>1A</t>
  </si>
  <si>
    <t>244603334-244627973</t>
  </si>
  <si>
    <t>nucleus</t>
  </si>
  <si>
    <t>1B</t>
  </si>
  <si>
    <t>277609623-277620272</t>
  </si>
  <si>
    <t>1D</t>
  </si>
  <si>
    <t>197425084-197434757</t>
  </si>
  <si>
    <t>2A</t>
  </si>
  <si>
    <t>498917-502401</t>
  </si>
  <si>
    <t>338728227-338735991</t>
  </si>
  <si>
    <t>2B</t>
  </si>
  <si>
    <t>255150-258502</t>
  </si>
  <si>
    <t>340133490-340140029</t>
  </si>
  <si>
    <t>2D</t>
  </si>
  <si>
    <t>392260-395709</t>
  </si>
  <si>
    <t>283304604-283311988</t>
  </si>
  <si>
    <t>5A</t>
  </si>
  <si>
    <t>432607842-432614742</t>
  </si>
  <si>
    <t>5B</t>
  </si>
  <si>
    <t>390704945-390711824</t>
  </si>
  <si>
    <t>5D</t>
  </si>
  <si>
    <t>335063092-335069937</t>
  </si>
  <si>
    <t>6A</t>
  </si>
  <si>
    <t>248292931-248297676</t>
  </si>
  <si>
    <t>508918830-508924567</t>
  </si>
  <si>
    <t>6B</t>
  </si>
  <si>
    <t>308699175-308704685</t>
  </si>
  <si>
    <t>560085376-560091612</t>
  </si>
  <si>
    <t>6D</t>
  </si>
  <si>
    <t>218789126-218794050</t>
  </si>
  <si>
    <t>387287262-387293803</t>
  </si>
  <si>
    <t>7A</t>
  </si>
  <si>
    <t>743095639-743111124</t>
  </si>
  <si>
    <t>7B</t>
  </si>
  <si>
    <t>762571268-762585951</t>
  </si>
  <si>
    <r>
      <t xml:space="preserve">Table S4. The duplicated wheat </t>
    </r>
    <r>
      <rPr>
        <b/>
        <i/>
        <sz val="11"/>
        <rFont val="Times New Roman"/>
        <charset val="134"/>
      </rPr>
      <t>ARID</t>
    </r>
    <r>
      <rPr>
        <b/>
        <sz val="11"/>
        <rFont val="Times New Roman"/>
        <charset val="134"/>
      </rPr>
      <t xml:space="preserve"> gene pairs.</t>
    </r>
  </si>
  <si>
    <t>Gene Pairs ID</t>
  </si>
  <si>
    <t>Ka</t>
  </si>
  <si>
    <t>Ks</t>
  </si>
  <si>
    <t>Ka_Ks</t>
  </si>
  <si>
    <t>TraesCS1A03G0381500.1</t>
  </si>
  <si>
    <t>TraesCS1B03G0462100.1</t>
  </si>
  <si>
    <t>TraesCS1D03G0356700.1</t>
  </si>
  <si>
    <t>TraesCS2A03G0001600.1</t>
  </si>
  <si>
    <t>TraesCS2B03G0001000.1</t>
  </si>
  <si>
    <t>TraesCS2D03G0001000.1</t>
  </si>
  <si>
    <t>TraesCS2B03G0655700.1</t>
  </si>
  <si>
    <t>TraesCS2D03G0555700.1</t>
  </si>
  <si>
    <t>TraesCS5A03G0558100.2</t>
  </si>
  <si>
    <t>TraesCS5B03G0568100.1</t>
  </si>
  <si>
    <t>TraesCS5D03G0523800.2</t>
  </si>
  <si>
    <t>TraesCS6A03G0743100.1</t>
  </si>
  <si>
    <t>TraesCS6B03G0884100.1</t>
  </si>
  <si>
    <t>TraesCS6A03G0482800.1</t>
  </si>
  <si>
    <t>TraesCS6B03G0588900.1</t>
  </si>
  <si>
    <t>TraesCS6D03G0625300.1</t>
  </si>
  <si>
    <t>TraesCS6D03G0422700.1</t>
  </si>
  <si>
    <t>TraesCS7A03G1381500.1</t>
  </si>
  <si>
    <t>TraesCS7B03G1336300.2</t>
  </si>
  <si>
    <r>
      <rPr>
        <b/>
        <sz val="11"/>
        <color theme="1"/>
        <rFont val="Times New Roman"/>
        <charset val="134"/>
      </rPr>
      <t>Table S5. Promoter element analysis of wheat</t>
    </r>
    <r>
      <rPr>
        <b/>
        <i/>
        <sz val="11"/>
        <color theme="1"/>
        <rFont val="Times New Roman"/>
        <charset val="134"/>
      </rPr>
      <t xml:space="preserve"> ARID</t>
    </r>
    <r>
      <rPr>
        <b/>
        <sz val="11"/>
        <color theme="1"/>
        <rFont val="Times New Roman"/>
        <charset val="134"/>
      </rPr>
      <t xml:space="preserve"> genes.</t>
    </r>
  </si>
  <si>
    <t xml:space="preserve"> defense and stress responsiveness element</t>
  </si>
  <si>
    <t>abscisic acid responsiveness element</t>
  </si>
  <si>
    <t>Anaerobic-induced responsiveness element</t>
  </si>
  <si>
    <t>auxin-responsive element</t>
  </si>
  <si>
    <t>cell cycle regulation element</t>
  </si>
  <si>
    <t>gibberellin-responsive element</t>
  </si>
  <si>
    <t>light responsive element</t>
  </si>
  <si>
    <t xml:space="preserve">low-temperature responsiveness element </t>
  </si>
  <si>
    <t>MeJA-responsiveness element</t>
  </si>
  <si>
    <t>Meristematic responsiveness element</t>
  </si>
  <si>
    <t>MYB binding site element</t>
  </si>
  <si>
    <t>salicylic acid responsiveness element</t>
  </si>
  <si>
    <t>seed-specific regulation element</t>
  </si>
  <si>
    <t>wound-responsive element</t>
  </si>
  <si>
    <t>zein metabolism regulation element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</si>
  <si>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</si>
  <si>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</si>
  <si>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</si>
  <si>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</si>
  <si>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</si>
  <si>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</si>
  <si>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</si>
  <si>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</si>
  <si>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</si>
  <si>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</si>
  <si>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</si>
  <si>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</si>
  <si>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</si>
  <si>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</si>
  <si>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</si>
  <si>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TraesCS5A03G0558100.1</t>
  </si>
  <si>
    <t>TraesCS5D03G0523800.1</t>
  </si>
  <si>
    <t>TraesCS2A03G0559100.1</t>
  </si>
  <si>
    <t>Note: The 2000-bp upstream sequences from the translation start site (ATG) of each TaARID gene were extracted using TBtools-II, based on the Triticum aestivum cv. Chinese Spring reference genome (IWGSC RefSeq v2.1).</t>
  </si>
  <si>
    <t>Cis-acting regulatory elements were predicted with PlantCARE and cross-validated with PlantPAN 4.0. All PlantCARE-predicted cis-element loci (n = 633) were independently confirmed by PlantPAN to harbor transcription-factor binding sites (positional support = 100%). Functional-annotation consistency between the two databases was 75.8%; the major stress- and hormone-responsive classes (ABA, light, salicylic acid, MYB-binding, low-temperature, defense, seed-specific and cell-cycle elements) showed ≥ 98% functional consistency.</t>
  </si>
  <si>
    <t>Cross-validation summary of cis-elements predicted by PlantCARE and PlantPAN 4.0.</t>
  </si>
  <si>
    <t>Functional class</t>
  </si>
  <si>
    <t>E-class</t>
  </si>
  <si>
    <t>PlantCARE loci</t>
  </si>
  <si>
    <t>PlantPAN positional support (%)</t>
  </si>
  <si>
    <t>PlantPAN functional-consistent loci</t>
  </si>
  <si>
    <t>Functional consistency (%)</t>
  </si>
  <si>
    <t>Note</t>
  </si>
  <si>
    <t>defense and stress responsiveness element</t>
  </si>
  <si>
    <t>Confirmed</t>
  </si>
  <si>
    <t>Low plantPAN support; annotate as PlantCARE-only</t>
  </si>
  <si>
    <t>Partially supported (nomenclature differences)</t>
  </si>
  <si>
    <t>low-temperature responsiveness element</t>
  </si>
  <si>
    <r>
      <rPr>
        <b/>
        <sz val="11"/>
        <color theme="1"/>
        <rFont val="Times New Roman"/>
        <charset val="134"/>
      </rPr>
      <t xml:space="preserve">Table S6. Analysis of expression levels  (TPM) of wheat </t>
    </r>
    <r>
      <rPr>
        <b/>
        <i/>
        <sz val="11"/>
        <color theme="1"/>
        <rFont val="Times New Roman"/>
        <charset val="134"/>
      </rPr>
      <t>ARID</t>
    </r>
    <r>
      <rPr>
        <b/>
        <sz val="11"/>
        <color theme="1"/>
        <rFont val="Times New Roman"/>
        <charset val="134"/>
      </rPr>
      <t xml:space="preserve"> family genes in different tissues.</t>
    </r>
  </si>
  <si>
    <t>root_Z10</t>
  </si>
  <si>
    <t>root_Z13</t>
  </si>
  <si>
    <t>root_Z39</t>
  </si>
  <si>
    <t>stem_Z30</t>
  </si>
  <si>
    <t>stem_Z32</t>
  </si>
  <si>
    <t>stem_Z65</t>
  </si>
  <si>
    <t>leaf_Z10</t>
  </si>
  <si>
    <t>leaf_Z23</t>
  </si>
  <si>
    <t>leaf_Z71</t>
  </si>
  <si>
    <t>spike_Z32</t>
  </si>
  <si>
    <t>spike_Z39</t>
  </si>
  <si>
    <t>spike_Z65</t>
  </si>
  <si>
    <t>grain_Z71</t>
  </si>
  <si>
    <t>grain_Z75</t>
  </si>
  <si>
    <t>grain_Z85</t>
  </si>
  <si>
    <t>root_Z10 (SD)</t>
  </si>
  <si>
    <t>root_Z13 (SD)</t>
  </si>
  <si>
    <t>root_Z39 (SD)</t>
  </si>
  <si>
    <t>stem_Z30 (SD)</t>
  </si>
  <si>
    <t>stem_Z32 (SD)</t>
  </si>
  <si>
    <t>stem_Z65 (SD)</t>
  </si>
  <si>
    <t>leaf_Z10 (SD)</t>
  </si>
  <si>
    <t>leaf_Z23 (SD)</t>
  </si>
  <si>
    <t>leaf_Z71 (SD)</t>
  </si>
  <si>
    <t>spike_Z32 (SD)</t>
  </si>
  <si>
    <t>spike_Z39 (SD)</t>
  </si>
  <si>
    <t>spike_Z65 (SD)</t>
  </si>
  <si>
    <t>grain_Z71 (SD)</t>
  </si>
  <si>
    <t>grain_Z75 (SD)</t>
  </si>
  <si>
    <t>grain_Z85 (SD)</t>
  </si>
  <si>
    <r>
      <rPr>
        <b/>
        <sz val="11"/>
        <rFont val="Times New Roman"/>
        <charset val="134"/>
      </rPr>
      <t xml:space="preserve">Table S7. Analysis of expression levels (TPM) of wheat </t>
    </r>
    <r>
      <rPr>
        <b/>
        <i/>
        <sz val="11"/>
        <rFont val="Times New Roman"/>
        <charset val="134"/>
      </rPr>
      <t>ARID</t>
    </r>
    <r>
      <rPr>
        <b/>
        <sz val="11"/>
        <rFont val="Times New Roman"/>
        <charset val="134"/>
      </rPr>
      <t xml:space="preserve"> family genes in different abiotic stress.</t>
    </r>
  </si>
  <si>
    <t>Control</t>
  </si>
  <si>
    <t>Salt Only</t>
  </si>
  <si>
    <t>Drought Only</t>
  </si>
  <si>
    <t>Heat Only</t>
  </si>
  <si>
    <t>Salt + Drought</t>
  </si>
  <si>
    <t>Salt + Heat</t>
  </si>
  <si>
    <t>Heat + Drought</t>
  </si>
  <si>
    <t>Salt + Drought+ Heat</t>
  </si>
  <si>
    <t>Salt Only (Fold change)</t>
  </si>
  <si>
    <t>Drought Only (Fold change)</t>
  </si>
  <si>
    <t>Heat Only (Fold change)</t>
  </si>
  <si>
    <t>Salt + Drought (Fold change)</t>
  </si>
  <si>
    <t>Salt + Heat (Fold change)</t>
  </si>
  <si>
    <t>Heat + Drought (Fold change)</t>
  </si>
  <si>
    <t>Salt + Drought+ Heat (Fold change)</t>
  </si>
  <si>
    <r>
      <rPr>
        <b/>
        <sz val="11"/>
        <rFont val="Times New Roman"/>
        <charset val="134"/>
      </rPr>
      <t xml:space="preserve">Table S8. Analysis of expression levels  (TPM) of wheat </t>
    </r>
    <r>
      <rPr>
        <b/>
        <i/>
        <sz val="11"/>
        <rFont val="Times New Roman"/>
        <charset val="134"/>
      </rPr>
      <t>ARID</t>
    </r>
    <r>
      <rPr>
        <b/>
        <sz val="11"/>
        <rFont val="Times New Roman"/>
        <charset val="134"/>
      </rPr>
      <t xml:space="preserve"> family genes under different hormone treatment.</t>
    </r>
  </si>
  <si>
    <t>DMSO 3h</t>
  </si>
  <si>
    <t>6BA 3h</t>
  </si>
  <si>
    <t>ABA 3h</t>
  </si>
  <si>
    <t>SA 3h</t>
  </si>
  <si>
    <t>DMSO 3h (SD)</t>
  </si>
  <si>
    <t>6BA 3h (SD)</t>
  </si>
  <si>
    <t>ABA 3h (SD)</t>
  </si>
  <si>
    <t>SA 3h (SD)</t>
  </si>
  <si>
    <t>DMSO 1h</t>
  </si>
  <si>
    <t>GA 1h</t>
  </si>
  <si>
    <t>JA 1h</t>
  </si>
  <si>
    <t>DMSO 1h (SD)</t>
  </si>
  <si>
    <t>GA 1h (SD)</t>
  </si>
  <si>
    <t>JA 1h (SD)</t>
  </si>
  <si>
    <r>
      <t xml:space="preserve">Table S9. Relative expression of </t>
    </r>
    <r>
      <rPr>
        <b/>
        <i/>
        <sz val="11"/>
        <rFont val="Times New Roman"/>
        <charset val="134"/>
      </rPr>
      <t>TaARID</t>
    </r>
    <r>
      <rPr>
        <b/>
        <sz val="11"/>
        <rFont val="Times New Roman"/>
        <charset val="134"/>
      </rPr>
      <t xml:space="preserve"> genes under salt stress by qRT-PCR</t>
    </r>
  </si>
  <si>
    <t>Root 0 h</t>
  </si>
  <si>
    <t>Root 6 h</t>
  </si>
  <si>
    <t>Root 12 h</t>
  </si>
  <si>
    <t>Root 24 h</t>
  </si>
  <si>
    <t>Root 48 h</t>
  </si>
  <si>
    <t>Leaf 0 h</t>
  </si>
  <si>
    <t>Leaf  6 h</t>
  </si>
  <si>
    <t>Leaf  12 h</t>
  </si>
  <si>
    <t>Leaf  24 h</t>
  </si>
  <si>
    <t>Leaf  48 h</t>
  </si>
  <si>
    <t>ARID Ct</t>
  </si>
  <si>
    <t>EF1α Ct</t>
  </si>
  <si>
    <t>ACT Ct</t>
  </si>
  <si>
    <t>Expression level</t>
  </si>
  <si>
    <t>SE</t>
  </si>
  <si>
    <t>Mean</t>
  </si>
  <si>
    <t>Relative expression level</t>
  </si>
  <si>
    <t>Table S10. qRT-PCR Primers used  in this study.</t>
  </si>
  <si>
    <t>Gene</t>
  </si>
  <si>
    <t>Primer name</t>
  </si>
  <si>
    <t>Primer sequence</t>
  </si>
  <si>
    <t>Slope</t>
  </si>
  <si>
    <t xml:space="preserve">Amplification efficiency (%) </t>
  </si>
  <si>
    <t>R2</t>
  </si>
  <si>
    <t>TaARID1-F</t>
  </si>
  <si>
    <t>GTCACACAAGGACCACAC</t>
  </si>
  <si>
    <t>TaARID1-R</t>
  </si>
  <si>
    <t>AACCATCGTACTGAGGCC</t>
  </si>
  <si>
    <t>TaARID2-F</t>
  </si>
  <si>
    <t>ATCTAACACAAGCAACAGAACC</t>
  </si>
  <si>
    <t>TaARID2-R</t>
  </si>
  <si>
    <t>TTATGACGAGCCGCATGTAT</t>
  </si>
  <si>
    <t>TaARID3-F</t>
  </si>
  <si>
    <t>CACACAAGGACCACGCAAC</t>
  </si>
  <si>
    <t>TaARID3-R</t>
  </si>
  <si>
    <t>GCCATGATTCTGTCCAGCAC</t>
  </si>
  <si>
    <t>TaARID4-F</t>
  </si>
  <si>
    <t>CCCGAACTTACCATGACCC</t>
  </si>
  <si>
    <t>TaARID4-R</t>
  </si>
  <si>
    <t>GCAACCTCCTCGCCCATAT</t>
  </si>
  <si>
    <t>TaARID5-F</t>
  </si>
  <si>
    <t>CCATTGGCATCCTTCTTATC</t>
  </si>
  <si>
    <t>TaARID5-R</t>
  </si>
  <si>
    <t>TGAGCACACCGAGGC</t>
  </si>
  <si>
    <t>TaARID6-F</t>
  </si>
  <si>
    <t>GAGGGATCAGCAGCAC</t>
  </si>
  <si>
    <t>TaARID6-R</t>
  </si>
  <si>
    <t>AAGTATCCATCCACCAAG</t>
  </si>
  <si>
    <t>TaARID7-F</t>
  </si>
  <si>
    <t>GTGGCTCATCAGGTCAAGAG</t>
  </si>
  <si>
    <t>TaARID7-R</t>
  </si>
  <si>
    <t>CCTTTAACTCAGCCACCTCG</t>
  </si>
  <si>
    <t>TaARID8-F</t>
  </si>
  <si>
    <t>TTGGCGGATGGATACTTT</t>
  </si>
  <si>
    <t>TaARID8-R</t>
  </si>
  <si>
    <t>AGTTTATTAGCATCCGAACC</t>
  </si>
  <si>
    <t>TaARID9-F</t>
  </si>
  <si>
    <t>CCATTGGCATCCTTCTTATT</t>
  </si>
  <si>
    <t>TaARID9-R</t>
  </si>
  <si>
    <t>AGCAGGAAATGGAGATGAC</t>
  </si>
  <si>
    <t>TaARID10-F</t>
  </si>
  <si>
    <t>TCCACAGCTTGTGGTG</t>
  </si>
  <si>
    <t>TaARID10-R</t>
  </si>
  <si>
    <t>CACCAGCTGAATCTTTCCT</t>
  </si>
  <si>
    <t>TaARID11-F</t>
  </si>
  <si>
    <t>CTAGCACCAGAAATTTCATAT</t>
  </si>
  <si>
    <t>TaARID11-R</t>
  </si>
  <si>
    <t>CGGTCTGCATCTTGTC</t>
  </si>
  <si>
    <t>TaARID12-F</t>
  </si>
  <si>
    <t>GCCTATCCAAGTGTGCTCT</t>
  </si>
  <si>
    <t>TaARID12-R</t>
  </si>
  <si>
    <t>GGTGTGGTTTCGCATCTTT</t>
  </si>
  <si>
    <t>TaARID13-F</t>
  </si>
  <si>
    <t>GATTGGACAGCAGCATATG</t>
  </si>
  <si>
    <t>TaARID13-R</t>
  </si>
  <si>
    <t>AGCCTATGAGCAATCCTG</t>
  </si>
  <si>
    <t>TaARID14-F</t>
  </si>
  <si>
    <t>CACACTGCGCCATC</t>
  </si>
  <si>
    <t>TaARID14-R</t>
  </si>
  <si>
    <t>ATGAGCCACGACGGT</t>
  </si>
  <si>
    <t>TaARID15-F</t>
  </si>
  <si>
    <t>GGTATCAATGCTAGGCTCAC</t>
  </si>
  <si>
    <t>TaARID15-R</t>
  </si>
  <si>
    <t>GTAACTATTGATGAAGTGGACTG</t>
  </si>
  <si>
    <t>TaARID16-F</t>
  </si>
  <si>
    <t>CGTGACCCTCGAGAAAAG</t>
  </si>
  <si>
    <t>TaARID16-R</t>
  </si>
  <si>
    <t>GACGACGAGGAGGATGAC</t>
  </si>
  <si>
    <t>TaARID17-F</t>
  </si>
  <si>
    <t>CACCGTTCACCAATCATTTTACTAAT</t>
  </si>
  <si>
    <t>TaARID17-R</t>
  </si>
  <si>
    <t>TGCACGTAAACAACACTGC</t>
  </si>
  <si>
    <t>TaARID18-F</t>
  </si>
  <si>
    <t>CATCATCATCCTCATCATCTTCAT</t>
  </si>
  <si>
    <t>TaARID18-R</t>
  </si>
  <si>
    <t>CCAATGCGGGGGACT</t>
  </si>
  <si>
    <t>TaARID19-F</t>
  </si>
  <si>
    <t>GAGACTCCATGCTGCTGT</t>
  </si>
  <si>
    <t>TaARID19-R</t>
  </si>
  <si>
    <t>CCGGAAGAGGAGAAATCAAAC</t>
  </si>
  <si>
    <t>TaARID20-F</t>
  </si>
  <si>
    <t>CTCCACAATCTCCCAGAAG</t>
  </si>
  <si>
    <t>TaARID20-R</t>
  </si>
  <si>
    <t>GCAAGAACCCTGACAGC</t>
  </si>
  <si>
    <t>EF-1α</t>
  </si>
  <si>
    <t>EF-1α--F</t>
  </si>
  <si>
    <t>TGGTGTCATCAAGCCTGGTATGGT</t>
  </si>
  <si>
    <t>EF-1α-R</t>
  </si>
  <si>
    <t>ACTCATGGTGCATCTCAACGGACT</t>
  </si>
  <si>
    <t>ACT</t>
  </si>
  <si>
    <t>ACT-F</t>
  </si>
  <si>
    <t>GGAGAAGCTCGCTTACGTG</t>
  </si>
  <si>
    <t>ACT-R</t>
  </si>
  <si>
    <t>GGGCACCTGAACCTTTCTGA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</si>
</sst>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1"/>
      <name val="Times New Roman"/>
      <charset val="134"/>
    </font>
    <font>
      <i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i/>
      <sz val="9"/>
      <color rgb="FF000000"/>
      <name val="Times New Roman"/>
      <charset val="134"/>
    </font>
    <font>
      <sz val="11"/>
      <color rgb="FF333333"/>
      <name val="Times New Roman"/>
      <charset val="134"/>
    </font>
    <font>
      <sz val="11"/>
      <color theme="1"/>
      <name val="宋体"/>
      <charset val="134"/>
    </font>
    <font>
      <sz val="11"/>
      <color rgb="FF014371"/>
      <name val="Arial"/>
      <charset val="134"/>
    </font>
    <font>
      <b/>
      <sz val="11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i/>
      <sz val="12"/>
      <color theme="1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b/>
      <i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n">
        <color rgb="FFBFBFBF"/>
      </left>
      <right style="thin">
        <color rgb="FFBFBFBF"/>
      </right>
      <top/>
      <bottom style="thick">
        <color theme="1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76" fontId="2" fillId="0" borderId="0" xfId="0" applyNumberFormat="1" applyFont="1">
      <alignment vertical="center"/>
    </xf>
    <xf numFmtId="0" fontId="3" fillId="0" borderId="1" xfId="0" applyFont="1" applyBorder="1" applyAlignment="1"/>
    <xf numFmtId="0" fontId="3" fillId="0" borderId="0" xfId="0" applyFont="1" applyAlignment="1"/>
    <xf numFmtId="176" fontId="3" fillId="0" borderId="0" xfId="0" applyNumberFormat="1" applyFont="1" applyAlignment="1"/>
    <xf numFmtId="0" fontId="3" fillId="0" borderId="2" xfId="0" applyFont="1" applyBorder="1" applyAlignment="1">
      <alignment horizontal="center" vertical="top"/>
    </xf>
    <xf numFmtId="176" fontId="3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5" fillId="0" borderId="0" xfId="3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4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Fill="1" applyAlignment="1"/>
    <xf numFmtId="0" fontId="3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0" fontId="5" fillId="0" borderId="5" xfId="0" applyFont="1" applyFill="1" applyBorder="1" applyAlignment="1"/>
    <xf numFmtId="0" fontId="6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/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5" xfId="0" applyFont="1" applyFill="1" applyBorder="1">
      <alignment vertical="center"/>
    </xf>
    <xf numFmtId="0" fontId="5" fillId="0" borderId="0" xfId="0" applyFont="1" applyFill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/>
    <xf numFmtId="0" fontId="5" fillId="0" borderId="10" xfId="0" applyFont="1" applyFill="1" applyBorder="1" applyAlignment="1">
      <alignment horizont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3" fillId="0" borderId="1" xfId="0" applyFont="1" applyBorder="1" applyAlignment="1">
      <alignment vertical="center"/>
    </xf>
    <xf numFmtId="176" fontId="6" fillId="0" borderId="0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4" xfId="0" applyFont="1" applyBorder="1">
      <alignment vertical="center"/>
    </xf>
    <xf numFmtId="0" fontId="17" fillId="0" borderId="4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9366</xdr:rowOff>
    </xdr:from>
    <xdr:to>
      <xdr:col>2</xdr:col>
      <xdr:colOff>2873375</xdr:colOff>
      <xdr:row>3</xdr:row>
      <xdr:rowOff>16510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9560" y="707390"/>
          <a:ext cx="2873375" cy="642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2456180</xdr:colOff>
      <xdr:row>3</xdr:row>
      <xdr:rowOff>614680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9560" y="1333500"/>
          <a:ext cx="245618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2780030</xdr:colOff>
      <xdr:row>4</xdr:row>
      <xdr:rowOff>614680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29560" y="1968500"/>
          <a:ext cx="278003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2705100</xdr:colOff>
      <xdr:row>5</xdr:row>
      <xdr:rowOff>614680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29560" y="2603500"/>
          <a:ext cx="270510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3136265</xdr:colOff>
      <xdr:row>6</xdr:row>
      <xdr:rowOff>614680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829560" y="3238500"/>
          <a:ext cx="313626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1731010</xdr:colOff>
      <xdr:row>6</xdr:row>
      <xdr:rowOff>628015</xdr:rowOff>
    </xdr:from>
    <xdr:to>
      <xdr:col>2</xdr:col>
      <xdr:colOff>2568575</xdr:colOff>
      <xdr:row>7</xdr:row>
      <xdr:rowOff>607695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802890" y="3866515"/>
          <a:ext cx="259524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2748915</xdr:colOff>
      <xdr:row>8</xdr:row>
      <xdr:rowOff>614680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829560" y="4508500"/>
          <a:ext cx="274891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2588260</xdr:colOff>
      <xdr:row>9</xdr:row>
      <xdr:rowOff>614680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829560" y="5143500"/>
          <a:ext cx="258826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2837815</xdr:colOff>
      <xdr:row>10</xdr:row>
      <xdr:rowOff>614680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829560" y="5778500"/>
          <a:ext cx="283781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3782060</xdr:colOff>
      <xdr:row>11</xdr:row>
      <xdr:rowOff>614680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829560" y="6413500"/>
          <a:ext cx="378206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3882390</xdr:colOff>
      <xdr:row>12</xdr:row>
      <xdr:rowOff>614680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829560" y="7048500"/>
          <a:ext cx="3882390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1699260</xdr:colOff>
      <xdr:row>20</xdr:row>
      <xdr:rowOff>25400</xdr:rowOff>
    </xdr:from>
    <xdr:to>
      <xdr:col>2</xdr:col>
      <xdr:colOff>8580755</xdr:colOff>
      <xdr:row>21</xdr:row>
      <xdr:rowOff>5080</xdr:rowOff>
    </xdr:to>
    <xdr:pic>
      <xdr:nvPicPr>
        <xdr:cNvPr id="2" name="图片 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771140" y="12153900"/>
          <a:ext cx="863917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3</xdr:col>
      <xdr:colOff>28575</xdr:colOff>
      <xdr:row>21</xdr:row>
      <xdr:rowOff>614680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829560" y="12763500"/>
          <a:ext cx="898715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</xdr:colOff>
      <xdr:row>13</xdr:row>
      <xdr:rowOff>12019</xdr:rowOff>
    </xdr:from>
    <xdr:to>
      <xdr:col>2</xdr:col>
      <xdr:colOff>3810000</xdr:colOff>
      <xdr:row>13</xdr:row>
      <xdr:rowOff>628707</xdr:rowOff>
    </xdr:to>
    <xdr:pic>
      <xdr:nvPicPr>
        <xdr:cNvPr id="22" name="图片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829560" y="7694930"/>
          <a:ext cx="3810000" cy="617220"/>
        </a:xfrm>
        <a:prstGeom prst="rect">
          <a:avLst/>
        </a:prstGeom>
      </xdr:spPr>
    </xdr:pic>
    <xdr:clientData/>
  </xdr:twoCellAnchor>
  <xdr:twoCellAnchor editAs="oneCell">
    <xdr:from>
      <xdr:col>1</xdr:col>
      <xdr:colOff>1793872</xdr:colOff>
      <xdr:row>13</xdr:row>
      <xdr:rowOff>630061</xdr:rowOff>
    </xdr:from>
    <xdr:to>
      <xdr:col>2</xdr:col>
      <xdr:colOff>2389188</xdr:colOff>
      <xdr:row>15</xdr:row>
      <xdr:rowOff>3428</xdr:rowOff>
    </xdr:to>
    <xdr:pic>
      <xdr:nvPicPr>
        <xdr:cNvPr id="23" name="图片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829560" y="8313420"/>
          <a:ext cx="2388870" cy="6432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19117</xdr:rowOff>
    </xdr:from>
    <xdr:to>
      <xdr:col>2</xdr:col>
      <xdr:colOff>2468563</xdr:colOff>
      <xdr:row>15</xdr:row>
      <xdr:rowOff>619930</xdr:rowOff>
    </xdr:to>
    <xdr:pic>
      <xdr:nvPicPr>
        <xdr:cNvPr id="25" name="图片 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829560" y="8972550"/>
          <a:ext cx="2468245" cy="60071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15874</xdr:rowOff>
    </xdr:from>
    <xdr:to>
      <xdr:col>2</xdr:col>
      <xdr:colOff>2373942</xdr:colOff>
      <xdr:row>16</xdr:row>
      <xdr:rowOff>617535</xdr:rowOff>
    </xdr:to>
    <xdr:pic>
      <xdr:nvPicPr>
        <xdr:cNvPr id="26" name="图片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829560" y="9603740"/>
          <a:ext cx="2373630" cy="601980"/>
        </a:xfrm>
        <a:prstGeom prst="rect">
          <a:avLst/>
        </a:prstGeom>
      </xdr:spPr>
    </xdr:pic>
    <xdr:clientData/>
  </xdr:twoCellAnchor>
  <xdr:twoCellAnchor editAs="oneCell">
    <xdr:from>
      <xdr:col>1</xdr:col>
      <xdr:colOff>1793870</xdr:colOff>
      <xdr:row>17</xdr:row>
      <xdr:rowOff>13022</xdr:rowOff>
    </xdr:from>
    <xdr:to>
      <xdr:col>2</xdr:col>
      <xdr:colOff>2540000</xdr:colOff>
      <xdr:row>17</xdr:row>
      <xdr:rowOff>620773</xdr:rowOff>
    </xdr:to>
    <xdr:pic>
      <xdr:nvPicPr>
        <xdr:cNvPr id="27" name="图片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829560" y="10236200"/>
          <a:ext cx="2540000" cy="607695"/>
        </a:xfrm>
        <a:prstGeom prst="rect">
          <a:avLst/>
        </a:prstGeom>
      </xdr:spPr>
    </xdr:pic>
    <xdr:clientData/>
  </xdr:twoCellAnchor>
  <xdr:twoCellAnchor editAs="oneCell">
    <xdr:from>
      <xdr:col>1</xdr:col>
      <xdr:colOff>1793874</xdr:colOff>
      <xdr:row>18</xdr:row>
      <xdr:rowOff>17646</xdr:rowOff>
    </xdr:from>
    <xdr:to>
      <xdr:col>2</xdr:col>
      <xdr:colOff>2508250</xdr:colOff>
      <xdr:row>18</xdr:row>
      <xdr:rowOff>629162</xdr:rowOff>
    </xdr:to>
    <xdr:pic>
      <xdr:nvPicPr>
        <xdr:cNvPr id="29" name="图片 2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829560" y="10875645"/>
          <a:ext cx="2508250" cy="611505"/>
        </a:xfrm>
        <a:prstGeom prst="rect">
          <a:avLst/>
        </a:prstGeom>
      </xdr:spPr>
    </xdr:pic>
    <xdr:clientData/>
  </xdr:twoCellAnchor>
  <xdr:twoCellAnchor editAs="oneCell">
    <xdr:from>
      <xdr:col>1</xdr:col>
      <xdr:colOff>1777999</xdr:colOff>
      <xdr:row>19</xdr:row>
      <xdr:rowOff>31894</xdr:rowOff>
    </xdr:from>
    <xdr:to>
      <xdr:col>2</xdr:col>
      <xdr:colOff>2603499</xdr:colOff>
      <xdr:row>19</xdr:row>
      <xdr:rowOff>612832</xdr:rowOff>
    </xdr:to>
    <xdr:pic>
      <xdr:nvPicPr>
        <xdr:cNvPr id="31" name="图片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829560" y="11525250"/>
          <a:ext cx="260286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cbi.nlm.nih.gov/gene/?term=TraesCS6D03G0422700" TargetMode="External"/><Relationship Id="rId8" Type="http://schemas.openxmlformats.org/officeDocument/2006/relationships/hyperlink" Target="https://www.ncbi.nlm.nih.gov/gene/?term=TraesCS2B03G0655700" TargetMode="External"/><Relationship Id="rId7" Type="http://schemas.openxmlformats.org/officeDocument/2006/relationships/hyperlink" Target="https://www.ncbi.nlm.nih.gov/gene/?term=TraesCS1D03G0356700" TargetMode="External"/><Relationship Id="rId6" Type="http://schemas.openxmlformats.org/officeDocument/2006/relationships/hyperlink" Target="https://www.ncbi.nlm.nih.gov/gene/?term=TraesCS1B03G0462100" TargetMode="External"/><Relationship Id="rId5" Type="http://schemas.openxmlformats.org/officeDocument/2006/relationships/hyperlink" Target="https://www.ncbi.nlm.nih.gov/gene/?term=TraesCS5B03G0568100" TargetMode="External"/><Relationship Id="rId4" Type="http://schemas.openxmlformats.org/officeDocument/2006/relationships/hyperlink" Target="https://www.ncbi.nlm.nih.gov/gene/?term=TraesCS2D03G0001000" TargetMode="External"/><Relationship Id="rId3" Type="http://schemas.openxmlformats.org/officeDocument/2006/relationships/hyperlink" Target="https://www.ncbi.nlm.nih.gov/gene/?term=TraesCS6B03G0588900" TargetMode="External"/><Relationship Id="rId21" Type="http://schemas.openxmlformats.org/officeDocument/2006/relationships/hyperlink" Target="https://www.ebi.ac.uk/QuickGO/term/GO:0005634" TargetMode="External"/><Relationship Id="rId20" Type="http://schemas.openxmlformats.org/officeDocument/2006/relationships/hyperlink" Target="https://www.ncbi.nlm.nih.gov/gene/?term=TraesCS2A03G0001600" TargetMode="External"/><Relationship Id="rId2" Type="http://schemas.openxmlformats.org/officeDocument/2006/relationships/hyperlink" Target="https://www.ncbi.nlm.nih.gov/gene/?term=TraesCS5A03G0558100" TargetMode="External"/><Relationship Id="rId19" Type="http://schemas.openxmlformats.org/officeDocument/2006/relationships/hyperlink" Target="https://www.ncbi.nlm.nih.gov/gene/?term=TraesCS2B03G0001000" TargetMode="External"/><Relationship Id="rId18" Type="http://schemas.openxmlformats.org/officeDocument/2006/relationships/hyperlink" Target="https://www.ncbi.nlm.nih.gov/gene/?term=TraesCS7A03G1381500" TargetMode="External"/><Relationship Id="rId17" Type="http://schemas.openxmlformats.org/officeDocument/2006/relationships/hyperlink" Target="https://www.ncbi.nlm.nih.gov/gene/?term=TraesCS6D03G0625300" TargetMode="External"/><Relationship Id="rId16" Type="http://schemas.openxmlformats.org/officeDocument/2006/relationships/hyperlink" Target="https://www.ncbi.nlm.nih.gov/gene/?term=TraesCS6B03G0884100" TargetMode="External"/><Relationship Id="rId15" Type="http://schemas.openxmlformats.org/officeDocument/2006/relationships/hyperlink" Target="https://www.ncbi.nlm.nih.gov/gene/?term=TraesCS6A03G0743100" TargetMode="External"/><Relationship Id="rId14" Type="http://schemas.openxmlformats.org/officeDocument/2006/relationships/hyperlink" Target="https://www.ncbi.nlm.nih.gov/gene/?term=TraesCS7B03G1336300" TargetMode="External"/><Relationship Id="rId13" Type="http://schemas.openxmlformats.org/officeDocument/2006/relationships/hyperlink" Target="https://www.ncbi.nlm.nih.gov/gene/?term=TraesCS2D03G0555700" TargetMode="External"/><Relationship Id="rId12" Type="http://schemas.openxmlformats.org/officeDocument/2006/relationships/hyperlink" Target="https://www.ncbi.nlm.nih.gov/gene/?term=TraesCS5D03G0523800" TargetMode="External"/><Relationship Id="rId11" Type="http://schemas.openxmlformats.org/officeDocument/2006/relationships/hyperlink" Target="https://www.ncbi.nlm.nih.gov/gene/?term=TraesCS2A03G0559100" TargetMode="External"/><Relationship Id="rId10" Type="http://schemas.openxmlformats.org/officeDocument/2006/relationships/hyperlink" Target="https://www.ncbi.nlm.nih.gov/gene/?term=TraesCS6A03G0482800" TargetMode="External"/><Relationship Id="rId1" Type="http://schemas.openxmlformats.org/officeDocument/2006/relationships/hyperlink" Target="https://www.ncbi.nlm.nih.gov/gene/?term=TraesCS1A03G038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B17" sqref="A1:C32"/>
    </sheetView>
  </sheetViews>
  <sheetFormatPr defaultColWidth="9" defaultRowHeight="14.4" outlineLevelCol="2"/>
  <cols>
    <col min="1" max="1" width="18.6666666666667" style="85" customWidth="1"/>
    <col min="2" max="2" width="25.8888888888889" style="85" customWidth="1"/>
    <col min="3" max="3" width="24.4537037037037" style="85" customWidth="1"/>
    <col min="4" max="16384" width="9" style="85"/>
  </cols>
  <sheetData>
    <row r="1" s="108" customFormat="1" ht="14.55" spans="1:3">
      <c r="A1" s="79" t="s">
        <v>0</v>
      </c>
      <c r="B1" s="79"/>
      <c r="C1" s="79"/>
    </row>
    <row r="2" s="109" customFormat="1" ht="15.15" spans="1:3">
      <c r="A2" s="34" t="s">
        <v>1</v>
      </c>
      <c r="B2" s="34" t="s">
        <v>2</v>
      </c>
      <c r="C2" s="111" t="s">
        <v>3</v>
      </c>
    </row>
    <row r="3" spans="1:3">
      <c r="A3" s="9" t="s">
        <v>4</v>
      </c>
      <c r="B3" s="9" t="s">
        <v>5</v>
      </c>
      <c r="C3" s="77" t="s">
        <v>6</v>
      </c>
    </row>
    <row r="4" spans="1:3">
      <c r="A4" s="112" t="s">
        <v>7</v>
      </c>
      <c r="B4" s="112" t="s">
        <v>8</v>
      </c>
      <c r="C4" s="77" t="s">
        <v>9</v>
      </c>
    </row>
    <row r="5" spans="1:3">
      <c r="A5" s="112" t="s">
        <v>10</v>
      </c>
      <c r="B5" s="112" t="s">
        <v>11</v>
      </c>
      <c r="C5" s="77" t="s">
        <v>12</v>
      </c>
    </row>
    <row r="6" spans="1:3">
      <c r="A6" s="112" t="s">
        <v>13</v>
      </c>
      <c r="B6" s="112" t="s">
        <v>14</v>
      </c>
      <c r="C6" s="77" t="s">
        <v>15</v>
      </c>
    </row>
    <row r="7" spans="1:3">
      <c r="A7" s="112" t="s">
        <v>16</v>
      </c>
      <c r="B7" s="112" t="s">
        <v>17</v>
      </c>
      <c r="C7" s="77" t="s">
        <v>18</v>
      </c>
    </row>
    <row r="8" spans="1:3">
      <c r="A8" s="112" t="s">
        <v>19</v>
      </c>
      <c r="B8" s="112" t="s">
        <v>11</v>
      </c>
      <c r="C8" s="77" t="s">
        <v>20</v>
      </c>
    </row>
    <row r="9" spans="1:3">
      <c r="A9" s="112" t="s">
        <v>21</v>
      </c>
      <c r="B9" s="112" t="s">
        <v>22</v>
      </c>
      <c r="C9" s="77" t="s">
        <v>23</v>
      </c>
    </row>
    <row r="10" spans="1:3">
      <c r="A10" s="112" t="s">
        <v>24</v>
      </c>
      <c r="B10" s="112" t="s">
        <v>25</v>
      </c>
      <c r="C10" s="77" t="s">
        <v>26</v>
      </c>
    </row>
    <row r="11" spans="1:3">
      <c r="A11" s="112" t="s">
        <v>27</v>
      </c>
      <c r="B11" s="112" t="s">
        <v>28</v>
      </c>
      <c r="C11" s="77" t="s">
        <v>29</v>
      </c>
    </row>
    <row r="12" spans="1:3">
      <c r="A12" s="112" t="s">
        <v>30</v>
      </c>
      <c r="B12" s="112" t="s">
        <v>31</v>
      </c>
      <c r="C12" s="77" t="s">
        <v>32</v>
      </c>
    </row>
    <row r="13" ht="20" customHeight="1" spans="1:3">
      <c r="A13" s="112" t="s">
        <v>33</v>
      </c>
      <c r="B13" s="112" t="s">
        <v>34</v>
      </c>
      <c r="C13" s="113" t="s">
        <v>35</v>
      </c>
    </row>
    <row r="14" spans="1:3">
      <c r="A14" s="9" t="s">
        <v>36</v>
      </c>
      <c r="B14" s="9" t="s">
        <v>37</v>
      </c>
      <c r="C14" s="77" t="s">
        <v>38</v>
      </c>
    </row>
    <row r="15" spans="1:3">
      <c r="A15" s="9" t="s">
        <v>39</v>
      </c>
      <c r="B15" s="9" t="s">
        <v>40</v>
      </c>
      <c r="C15" s="77" t="s">
        <v>41</v>
      </c>
    </row>
    <row r="16" spans="1:3">
      <c r="A16" s="9" t="s">
        <v>42</v>
      </c>
      <c r="B16" s="9" t="s">
        <v>43</v>
      </c>
      <c r="C16" s="77" t="s">
        <v>44</v>
      </c>
    </row>
    <row r="17" spans="1:3">
      <c r="A17" s="9" t="s">
        <v>45</v>
      </c>
      <c r="B17" s="9" t="s">
        <v>46</v>
      </c>
      <c r="C17" s="77" t="s">
        <v>47</v>
      </c>
    </row>
    <row r="18" spans="1:3">
      <c r="A18" s="9" t="s">
        <v>48</v>
      </c>
      <c r="B18" s="9" t="s">
        <v>49</v>
      </c>
      <c r="C18" s="77" t="s">
        <v>50</v>
      </c>
    </row>
    <row r="19" spans="1:3">
      <c r="A19" s="9" t="s">
        <v>51</v>
      </c>
      <c r="B19" s="9" t="s">
        <v>52</v>
      </c>
      <c r="C19" s="77" t="s">
        <v>53</v>
      </c>
    </row>
    <row r="20" ht="18" customHeight="1" spans="1:3">
      <c r="A20" s="9" t="s">
        <v>54</v>
      </c>
      <c r="B20" s="9" t="s">
        <v>55</v>
      </c>
      <c r="C20" s="113" t="s">
        <v>56</v>
      </c>
    </row>
    <row r="21" spans="1:3">
      <c r="A21" s="9" t="s">
        <v>57</v>
      </c>
      <c r="B21" s="9" t="s">
        <v>58</v>
      </c>
      <c r="C21" s="77" t="s">
        <v>59</v>
      </c>
    </row>
    <row r="22" spans="1:3">
      <c r="A22" s="9" t="s">
        <v>60</v>
      </c>
      <c r="B22" s="9" t="s">
        <v>61</v>
      </c>
      <c r="C22" s="77" t="s">
        <v>62</v>
      </c>
    </row>
    <row r="23" spans="1:3">
      <c r="A23" s="9" t="s">
        <v>63</v>
      </c>
      <c r="B23" s="9" t="s">
        <v>64</v>
      </c>
      <c r="C23" s="77" t="s">
        <v>65</v>
      </c>
    </row>
    <row r="24" spans="1:3">
      <c r="A24" s="9" t="s">
        <v>66</v>
      </c>
      <c r="B24" s="9" t="s">
        <v>67</v>
      </c>
      <c r="C24" s="77" t="s">
        <v>68</v>
      </c>
    </row>
    <row r="25" spans="1:3">
      <c r="A25" s="9" t="s">
        <v>69</v>
      </c>
      <c r="B25" s="9" t="s">
        <v>70</v>
      </c>
      <c r="C25" s="77" t="s">
        <v>71</v>
      </c>
    </row>
    <row r="26" spans="1:3">
      <c r="A26" s="9" t="s">
        <v>72</v>
      </c>
      <c r="B26" s="9" t="s">
        <v>73</v>
      </c>
      <c r="C26" s="77" t="s">
        <v>74</v>
      </c>
    </row>
    <row r="27" spans="1:3">
      <c r="A27" s="9" t="s">
        <v>75</v>
      </c>
      <c r="B27" s="9" t="s">
        <v>76</v>
      </c>
      <c r="C27" s="77" t="s">
        <v>77</v>
      </c>
    </row>
    <row r="28" spans="1:3">
      <c r="A28" s="9" t="s">
        <v>78</v>
      </c>
      <c r="B28" s="9" t="s">
        <v>79</v>
      </c>
      <c r="C28" s="77" t="s">
        <v>80</v>
      </c>
    </row>
    <row r="29" spans="1:3">
      <c r="A29" s="9" t="s">
        <v>81</v>
      </c>
      <c r="B29" s="9" t="s">
        <v>82</v>
      </c>
      <c r="C29" s="77" t="s">
        <v>83</v>
      </c>
    </row>
    <row r="30" spans="1:3">
      <c r="A30" s="9" t="s">
        <v>84</v>
      </c>
      <c r="B30" s="9" t="s">
        <v>85</v>
      </c>
      <c r="C30" s="77" t="s">
        <v>86</v>
      </c>
    </row>
    <row r="31" spans="1:3">
      <c r="A31" s="9" t="s">
        <v>87</v>
      </c>
      <c r="B31" s="9" t="s">
        <v>88</v>
      </c>
      <c r="C31" s="77" t="s">
        <v>89</v>
      </c>
    </row>
    <row r="32" s="110" customFormat="1" ht="15.15" spans="1:3">
      <c r="A32" s="16" t="s">
        <v>90</v>
      </c>
      <c r="B32" s="16" t="s">
        <v>91</v>
      </c>
      <c r="C32" s="114" t="s">
        <v>92</v>
      </c>
    </row>
    <row r="33" ht="15.15"/>
  </sheetData>
  <conditionalFormatting sqref="A2:C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zoomScale="70" zoomScaleNormal="70" workbookViewId="0">
      <selection activeCell="A1" sqref="A1:F1"/>
    </sheetView>
  </sheetViews>
  <sheetFormatPr defaultColWidth="9" defaultRowHeight="43" customHeight="1" outlineLevelCol="5"/>
  <cols>
    <col min="1" max="1" width="15.6296296296296" style="54" customWidth="1"/>
    <col min="2" max="2" width="25.6296296296296" style="54" customWidth="1"/>
    <col min="3" max="3" width="130.62962962963" style="54" customWidth="1"/>
    <col min="4" max="4" width="41.5555555555556" style="42" customWidth="1"/>
    <col min="5" max="5" width="52.1759259259259" style="54" customWidth="1"/>
    <col min="6" max="6" width="58.3611111111111" style="54" customWidth="1"/>
    <col min="7" max="16384" width="9" style="54"/>
  </cols>
  <sheetData>
    <row r="1" s="97" customFormat="1" ht="31" customHeight="1" spans="1:6">
      <c r="A1" s="50" t="s">
        <v>93</v>
      </c>
      <c r="B1" s="50"/>
      <c r="C1" s="50"/>
      <c r="D1" s="100"/>
      <c r="E1" s="50"/>
      <c r="F1" s="50"/>
    </row>
    <row r="2" s="98" customFormat="1" ht="24" customHeight="1" spans="1:5">
      <c r="A2" s="101" t="s">
        <v>1</v>
      </c>
      <c r="B2" s="102" t="s">
        <v>2</v>
      </c>
      <c r="C2" s="102" t="s">
        <v>94</v>
      </c>
      <c r="D2" s="103" t="s">
        <v>95</v>
      </c>
      <c r="E2" s="102" t="s">
        <v>96</v>
      </c>
    </row>
    <row r="3" ht="50" customHeight="1" spans="1:5">
      <c r="A3" s="104" t="s">
        <v>97</v>
      </c>
      <c r="B3" s="104" t="s">
        <v>98</v>
      </c>
      <c r="C3" s="104"/>
      <c r="D3" s="105" t="s">
        <v>99</v>
      </c>
      <c r="E3" s="104" t="s">
        <v>100</v>
      </c>
    </row>
    <row r="4" ht="50" customHeight="1" spans="1:5">
      <c r="A4" s="104" t="s">
        <v>101</v>
      </c>
      <c r="B4" s="104" t="s">
        <v>102</v>
      </c>
      <c r="C4" s="104"/>
      <c r="D4" s="105" t="s">
        <v>99</v>
      </c>
      <c r="E4" s="104" t="s">
        <v>103</v>
      </c>
    </row>
    <row r="5" ht="50" customHeight="1" spans="1:5">
      <c r="A5" s="104" t="s">
        <v>104</v>
      </c>
      <c r="B5" s="104" t="s">
        <v>105</v>
      </c>
      <c r="C5" s="104"/>
      <c r="D5" s="105" t="s">
        <v>99</v>
      </c>
      <c r="E5" s="104" t="s">
        <v>106</v>
      </c>
    </row>
    <row r="6" ht="50" customHeight="1" spans="1:5">
      <c r="A6" s="104" t="s">
        <v>107</v>
      </c>
      <c r="B6" s="104" t="s">
        <v>108</v>
      </c>
      <c r="C6" s="104"/>
      <c r="D6" s="105" t="s">
        <v>99</v>
      </c>
      <c r="E6" s="104" t="s">
        <v>109</v>
      </c>
    </row>
    <row r="7" ht="50" customHeight="1" spans="1:5">
      <c r="A7" s="104" t="s">
        <v>110</v>
      </c>
      <c r="B7" s="104" t="s">
        <v>111</v>
      </c>
      <c r="C7" s="104"/>
      <c r="D7" s="105" t="s">
        <v>112</v>
      </c>
      <c r="E7" s="104" t="s">
        <v>113</v>
      </c>
    </row>
    <row r="8" ht="50" customHeight="1" spans="1:5">
      <c r="A8" s="104" t="s">
        <v>114</v>
      </c>
      <c r="B8" s="104" t="s">
        <v>115</v>
      </c>
      <c r="C8" s="104"/>
      <c r="D8" s="105" t="s">
        <v>99</v>
      </c>
      <c r="E8" s="104" t="s">
        <v>116</v>
      </c>
    </row>
    <row r="9" ht="50" customHeight="1" spans="1:5">
      <c r="A9" s="104" t="s">
        <v>117</v>
      </c>
      <c r="B9" s="104" t="s">
        <v>118</v>
      </c>
      <c r="C9" s="104"/>
      <c r="D9" s="105" t="s">
        <v>112</v>
      </c>
      <c r="E9" s="104" t="s">
        <v>119</v>
      </c>
    </row>
    <row r="10" ht="50" customHeight="1" spans="1:5">
      <c r="A10" s="104" t="s">
        <v>120</v>
      </c>
      <c r="B10" s="104" t="s">
        <v>121</v>
      </c>
      <c r="C10" s="104"/>
      <c r="D10" s="105" t="s">
        <v>99</v>
      </c>
      <c r="E10" s="104" t="s">
        <v>122</v>
      </c>
    </row>
    <row r="11" ht="50" customHeight="1" spans="1:5">
      <c r="A11" s="104" t="s">
        <v>123</v>
      </c>
      <c r="B11" s="104" t="s">
        <v>124</v>
      </c>
      <c r="C11" s="104"/>
      <c r="D11" s="105" t="s">
        <v>112</v>
      </c>
      <c r="E11" s="104" t="s">
        <v>125</v>
      </c>
    </row>
    <row r="12" ht="50" customHeight="1" spans="1:5">
      <c r="A12" s="104" t="s">
        <v>126</v>
      </c>
      <c r="B12" s="104" t="s">
        <v>127</v>
      </c>
      <c r="C12" s="104"/>
      <c r="D12" s="105" t="s">
        <v>128</v>
      </c>
      <c r="E12" s="104" t="s">
        <v>129</v>
      </c>
    </row>
    <row r="13" ht="50" customHeight="1" spans="1:5">
      <c r="A13" s="104" t="s">
        <v>130</v>
      </c>
      <c r="B13" s="104" t="s">
        <v>131</v>
      </c>
      <c r="C13" s="104"/>
      <c r="D13" s="105" t="s">
        <v>128</v>
      </c>
      <c r="E13" s="104" t="s">
        <v>132</v>
      </c>
    </row>
    <row r="14" ht="50" customHeight="1" spans="1:5">
      <c r="A14" s="104" t="s">
        <v>133</v>
      </c>
      <c r="B14" s="104" t="s">
        <v>134</v>
      </c>
      <c r="C14" s="104"/>
      <c r="D14" s="105" t="s">
        <v>128</v>
      </c>
      <c r="E14" s="104" t="s">
        <v>135</v>
      </c>
    </row>
    <row r="15" ht="50" customHeight="1" spans="1:5">
      <c r="A15" s="104" t="s">
        <v>136</v>
      </c>
      <c r="B15" s="104" t="s">
        <v>137</v>
      </c>
      <c r="C15" s="104"/>
      <c r="D15" s="105" t="s">
        <v>112</v>
      </c>
      <c r="E15" s="104" t="s">
        <v>138</v>
      </c>
    </row>
    <row r="16" ht="50" customHeight="1" spans="1:5">
      <c r="A16" s="104" t="s">
        <v>139</v>
      </c>
      <c r="B16" s="104" t="s">
        <v>140</v>
      </c>
      <c r="C16" s="104"/>
      <c r="D16" s="105" t="s">
        <v>112</v>
      </c>
      <c r="E16" s="104" t="s">
        <v>141</v>
      </c>
    </row>
    <row r="17" ht="50" customHeight="1" spans="1:5">
      <c r="A17" s="104" t="s">
        <v>142</v>
      </c>
      <c r="B17" s="104" t="s">
        <v>143</v>
      </c>
      <c r="C17" s="104"/>
      <c r="D17" s="105" t="s">
        <v>112</v>
      </c>
      <c r="E17" s="104" t="s">
        <v>144</v>
      </c>
    </row>
    <row r="18" ht="50" customHeight="1" spans="1:5">
      <c r="A18" s="104" t="s">
        <v>145</v>
      </c>
      <c r="B18" s="104" t="s">
        <v>146</v>
      </c>
      <c r="C18" s="104"/>
      <c r="D18" s="105" t="s">
        <v>112</v>
      </c>
      <c r="E18" s="104" t="s">
        <v>147</v>
      </c>
    </row>
    <row r="19" ht="50" customHeight="1" spans="1:5">
      <c r="A19" s="104" t="s">
        <v>148</v>
      </c>
      <c r="B19" s="104" t="s">
        <v>149</v>
      </c>
      <c r="C19" s="104"/>
      <c r="D19" s="105" t="s">
        <v>112</v>
      </c>
      <c r="E19" s="104" t="s">
        <v>150</v>
      </c>
    </row>
    <row r="20" ht="50" customHeight="1" spans="1:5">
      <c r="A20" s="104" t="s">
        <v>151</v>
      </c>
      <c r="B20" s="104" t="s">
        <v>152</v>
      </c>
      <c r="C20" s="104"/>
      <c r="D20" s="105" t="s">
        <v>112</v>
      </c>
      <c r="E20" s="104" t="s">
        <v>153</v>
      </c>
    </row>
    <row r="21" ht="50" customHeight="1" spans="1:5">
      <c r="A21" s="104" t="s">
        <v>154</v>
      </c>
      <c r="B21" s="104" t="s">
        <v>155</v>
      </c>
      <c r="C21" s="104"/>
      <c r="D21" s="105" t="s">
        <v>128</v>
      </c>
      <c r="E21" s="104" t="s">
        <v>156</v>
      </c>
    </row>
    <row r="22" s="99" customFormat="1" ht="50" customHeight="1" spans="1:5">
      <c r="A22" s="106" t="s">
        <v>157</v>
      </c>
      <c r="B22" s="106" t="s">
        <v>158</v>
      </c>
      <c r="C22" s="106"/>
      <c r="D22" s="107" t="s">
        <v>128</v>
      </c>
      <c r="E22" s="106" t="s">
        <v>159</v>
      </c>
    </row>
    <row r="23" ht="50" customHeight="1"/>
  </sheetData>
  <sortState ref="A3:G23">
    <sortCondition ref="B3"/>
  </sortState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32"/>
  <sheetViews>
    <sheetView zoomScale="90" zoomScaleNormal="90" workbookViewId="0">
      <selection activeCell="A3" sqref="A3"/>
    </sheetView>
  </sheetViews>
  <sheetFormatPr defaultColWidth="8.90740740740741" defaultRowHeight="14.4"/>
  <cols>
    <col min="1" max="1" width="27.0925925925926" style="85" customWidth="1"/>
    <col min="2" max="2" width="23.9074074074074" style="54" customWidth="1"/>
    <col min="3" max="3" width="11.4537037037037" style="85" customWidth="1"/>
    <col min="4" max="4" width="24.6296296296296" style="86" customWidth="1"/>
    <col min="5" max="5" width="15.3611111111111" style="85" customWidth="1"/>
    <col min="6" max="6" width="19.6296296296296" style="85" customWidth="1"/>
    <col min="7" max="7" width="18.6296296296296" style="85" customWidth="1"/>
    <col min="8" max="8" width="16.4537037037037" style="85" customWidth="1"/>
    <col min="9" max="9" width="19.8148148148148" style="85" customWidth="1"/>
    <col min="10" max="10" width="17.5462962962963" style="85" customWidth="1"/>
    <col min="11" max="11" width="16.4537037037037" style="85" customWidth="1"/>
    <col min="12" max="12" width="18.1759259259259" style="85" customWidth="1"/>
    <col min="13" max="16384" width="8.90740740740741" style="85"/>
  </cols>
  <sheetData>
    <row r="1" s="50" customFormat="1" ht="14.55" spans="1:1">
      <c r="A1" s="50" t="s">
        <v>160</v>
      </c>
    </row>
    <row r="2" s="82" customFormat="1" ht="28.35" spans="1:12">
      <c r="A2" s="87" t="s">
        <v>2</v>
      </c>
      <c r="B2" s="87" t="s">
        <v>1</v>
      </c>
      <c r="C2" s="87" t="s">
        <v>161</v>
      </c>
      <c r="D2" s="87" t="s">
        <v>162</v>
      </c>
      <c r="E2" s="87" t="s">
        <v>163</v>
      </c>
      <c r="F2" s="87" t="s">
        <v>164</v>
      </c>
      <c r="G2" s="87" t="s">
        <v>165</v>
      </c>
      <c r="H2" s="87" t="s">
        <v>166</v>
      </c>
      <c r="I2" s="87" t="s">
        <v>167</v>
      </c>
      <c r="J2" s="87" t="s">
        <v>168</v>
      </c>
      <c r="K2" s="87" t="s">
        <v>169</v>
      </c>
      <c r="L2" s="87" t="s">
        <v>170</v>
      </c>
    </row>
    <row r="3" s="83" customFormat="1" spans="1:12">
      <c r="A3" s="88" t="s">
        <v>98</v>
      </c>
      <c r="B3" s="88" t="s">
        <v>97</v>
      </c>
      <c r="C3" s="52" t="s">
        <v>171</v>
      </c>
      <c r="D3" s="89" t="s">
        <v>172</v>
      </c>
      <c r="E3" s="90">
        <v>24639</v>
      </c>
      <c r="F3" s="52">
        <v>516</v>
      </c>
      <c r="G3" s="52">
        <v>55727.01</v>
      </c>
      <c r="H3" s="52">
        <v>8.98</v>
      </c>
      <c r="I3" s="52">
        <v>53.49</v>
      </c>
      <c r="J3" s="52">
        <v>75.35</v>
      </c>
      <c r="K3" s="52">
        <v>-0.457</v>
      </c>
      <c r="L3" s="95" t="s">
        <v>173</v>
      </c>
    </row>
    <row r="4" s="83" customFormat="1" spans="1:12">
      <c r="A4" s="88" t="s">
        <v>102</v>
      </c>
      <c r="B4" s="88" t="s">
        <v>101</v>
      </c>
      <c r="C4" s="52" t="s">
        <v>174</v>
      </c>
      <c r="D4" s="89" t="s">
        <v>175</v>
      </c>
      <c r="E4" s="90">
        <v>10649</v>
      </c>
      <c r="F4" s="52">
        <v>512</v>
      </c>
      <c r="G4" s="52">
        <v>55233.45</v>
      </c>
      <c r="H4" s="52">
        <v>8.87</v>
      </c>
      <c r="I4" s="52">
        <v>51.32</v>
      </c>
      <c r="J4" s="52">
        <v>74.22</v>
      </c>
      <c r="K4" s="52">
        <v>-0.46</v>
      </c>
      <c r="L4" s="95" t="s">
        <v>173</v>
      </c>
    </row>
    <row r="5" s="83" customFormat="1" spans="1:12">
      <c r="A5" s="88" t="s">
        <v>105</v>
      </c>
      <c r="B5" s="88" t="s">
        <v>104</v>
      </c>
      <c r="C5" s="52" t="s">
        <v>176</v>
      </c>
      <c r="D5" s="89" t="s">
        <v>177</v>
      </c>
      <c r="E5" s="90">
        <v>9673</v>
      </c>
      <c r="F5" s="52">
        <v>512</v>
      </c>
      <c r="G5" s="52">
        <v>55309.55</v>
      </c>
      <c r="H5" s="52">
        <v>8.98</v>
      </c>
      <c r="I5" s="52">
        <v>50.96</v>
      </c>
      <c r="J5" s="52">
        <v>74.22</v>
      </c>
      <c r="K5" s="52">
        <v>-0.468</v>
      </c>
      <c r="L5" s="95" t="s">
        <v>173</v>
      </c>
    </row>
    <row r="6" s="83" customFormat="1" spans="1:12">
      <c r="A6" s="88" t="s">
        <v>108</v>
      </c>
      <c r="B6" s="88" t="s">
        <v>107</v>
      </c>
      <c r="C6" s="52" t="s">
        <v>178</v>
      </c>
      <c r="D6" s="89" t="s">
        <v>179</v>
      </c>
      <c r="E6" s="90">
        <v>3484</v>
      </c>
      <c r="F6" s="52">
        <v>508</v>
      </c>
      <c r="G6" s="52">
        <v>56222.59</v>
      </c>
      <c r="H6" s="52">
        <v>6.69</v>
      </c>
      <c r="I6" s="52">
        <v>54.1</v>
      </c>
      <c r="J6" s="52">
        <v>76.67</v>
      </c>
      <c r="K6" s="52">
        <v>-0.396</v>
      </c>
      <c r="L6" s="95" t="s">
        <v>173</v>
      </c>
    </row>
    <row r="7" s="83" customFormat="1" spans="1:12">
      <c r="A7" s="88" t="s">
        <v>111</v>
      </c>
      <c r="B7" s="88" t="s">
        <v>110</v>
      </c>
      <c r="C7" s="52" t="s">
        <v>178</v>
      </c>
      <c r="D7" s="89" t="s">
        <v>180</v>
      </c>
      <c r="E7" s="90">
        <v>7764</v>
      </c>
      <c r="F7" s="52">
        <v>552</v>
      </c>
      <c r="G7" s="52">
        <v>59830.52</v>
      </c>
      <c r="H7" s="52">
        <v>4.51</v>
      </c>
      <c r="I7" s="52">
        <v>32.34</v>
      </c>
      <c r="J7" s="52">
        <v>66.09</v>
      </c>
      <c r="K7" s="52">
        <v>-0.756</v>
      </c>
      <c r="L7" s="95" t="s">
        <v>173</v>
      </c>
    </row>
    <row r="8" s="83" customFormat="1" spans="1:12">
      <c r="A8" s="88" t="s">
        <v>115</v>
      </c>
      <c r="B8" s="88" t="s">
        <v>114</v>
      </c>
      <c r="C8" s="52" t="s">
        <v>181</v>
      </c>
      <c r="D8" s="89" t="s">
        <v>182</v>
      </c>
      <c r="E8" s="90">
        <v>3352</v>
      </c>
      <c r="F8" s="52">
        <v>508</v>
      </c>
      <c r="G8" s="52">
        <v>56476.04</v>
      </c>
      <c r="H8" s="52">
        <v>7.85</v>
      </c>
      <c r="I8" s="52">
        <v>53.15</v>
      </c>
      <c r="J8" s="52">
        <v>76.63</v>
      </c>
      <c r="K8" s="52">
        <v>-0.4</v>
      </c>
      <c r="L8" s="95" t="s">
        <v>173</v>
      </c>
    </row>
    <row r="9" s="83" customFormat="1" spans="1:12">
      <c r="A9" s="88" t="s">
        <v>118</v>
      </c>
      <c r="B9" s="88" t="s">
        <v>117</v>
      </c>
      <c r="C9" s="52" t="s">
        <v>181</v>
      </c>
      <c r="D9" s="89" t="s">
        <v>183</v>
      </c>
      <c r="E9" s="90">
        <v>6539</v>
      </c>
      <c r="F9" s="52">
        <v>548</v>
      </c>
      <c r="G9" s="52">
        <v>59507.22</v>
      </c>
      <c r="H9" s="52">
        <v>4.56</v>
      </c>
      <c r="I9" s="52">
        <v>32.89</v>
      </c>
      <c r="J9" s="52">
        <v>64.96</v>
      </c>
      <c r="K9" s="52">
        <v>-0.767</v>
      </c>
      <c r="L9" s="95" t="s">
        <v>173</v>
      </c>
    </row>
    <row r="10" s="83" customFormat="1" spans="1:12">
      <c r="A10" s="88" t="s">
        <v>121</v>
      </c>
      <c r="B10" s="88" t="s">
        <v>120</v>
      </c>
      <c r="C10" s="52" t="s">
        <v>184</v>
      </c>
      <c r="D10" s="89" t="s">
        <v>185</v>
      </c>
      <c r="E10" s="90">
        <v>3449</v>
      </c>
      <c r="F10" s="52">
        <v>506</v>
      </c>
      <c r="G10" s="52">
        <v>56220.82</v>
      </c>
      <c r="H10" s="52">
        <v>8.53</v>
      </c>
      <c r="I10" s="52">
        <v>52.26</v>
      </c>
      <c r="J10" s="52">
        <v>77.75</v>
      </c>
      <c r="K10" s="52">
        <v>-0.406</v>
      </c>
      <c r="L10" s="95" t="s">
        <v>173</v>
      </c>
    </row>
    <row r="11" s="83" customFormat="1" spans="1:12">
      <c r="A11" s="88" t="s">
        <v>124</v>
      </c>
      <c r="B11" s="88" t="s">
        <v>123</v>
      </c>
      <c r="C11" s="52" t="s">
        <v>184</v>
      </c>
      <c r="D11" s="89" t="s">
        <v>186</v>
      </c>
      <c r="E11" s="90">
        <v>7384</v>
      </c>
      <c r="F11" s="52">
        <v>552</v>
      </c>
      <c r="G11" s="52">
        <v>59656.32</v>
      </c>
      <c r="H11" s="52">
        <v>4.55</v>
      </c>
      <c r="I11" s="52">
        <v>30.97</v>
      </c>
      <c r="J11" s="52">
        <v>65.2</v>
      </c>
      <c r="K11" s="52">
        <v>-0.762</v>
      </c>
      <c r="L11" s="95" t="s">
        <v>173</v>
      </c>
    </row>
    <row r="12" s="83" customFormat="1" spans="1:12">
      <c r="A12" s="88" t="s">
        <v>127</v>
      </c>
      <c r="B12" s="88" t="s">
        <v>126</v>
      </c>
      <c r="C12" s="52" t="s">
        <v>187</v>
      </c>
      <c r="D12" s="89" t="s">
        <v>188</v>
      </c>
      <c r="E12" s="90">
        <v>6900</v>
      </c>
      <c r="F12" s="52">
        <v>773</v>
      </c>
      <c r="G12" s="52">
        <v>85128.86</v>
      </c>
      <c r="H12" s="52">
        <v>7.78</v>
      </c>
      <c r="I12" s="52">
        <v>49.38</v>
      </c>
      <c r="J12" s="52">
        <v>78.58</v>
      </c>
      <c r="K12" s="52">
        <v>-0.327</v>
      </c>
      <c r="L12" s="95" t="s">
        <v>173</v>
      </c>
    </row>
    <row r="13" s="83" customFormat="1" spans="1:12">
      <c r="A13" s="88" t="s">
        <v>131</v>
      </c>
      <c r="B13" s="88" t="s">
        <v>130</v>
      </c>
      <c r="C13" s="52" t="s">
        <v>189</v>
      </c>
      <c r="D13" s="89" t="s">
        <v>190</v>
      </c>
      <c r="E13" s="90">
        <v>6879</v>
      </c>
      <c r="F13" s="52">
        <v>780</v>
      </c>
      <c r="G13" s="52">
        <v>85888.66</v>
      </c>
      <c r="H13" s="52">
        <v>7.33</v>
      </c>
      <c r="I13" s="52">
        <v>48.96</v>
      </c>
      <c r="J13" s="52">
        <v>79.37</v>
      </c>
      <c r="K13" s="52">
        <v>-0.318</v>
      </c>
      <c r="L13" s="95" t="s">
        <v>173</v>
      </c>
    </row>
    <row r="14" s="83" customFormat="1" spans="1:12">
      <c r="A14" s="88" t="s">
        <v>134</v>
      </c>
      <c r="B14" s="88" t="s">
        <v>133</v>
      </c>
      <c r="C14" s="52" t="s">
        <v>191</v>
      </c>
      <c r="D14" s="89" t="s">
        <v>192</v>
      </c>
      <c r="E14" s="90">
        <v>6845</v>
      </c>
      <c r="F14" s="52">
        <v>773</v>
      </c>
      <c r="G14" s="52">
        <v>85114.79</v>
      </c>
      <c r="H14" s="52">
        <v>7.78</v>
      </c>
      <c r="I14" s="52">
        <v>49.72</v>
      </c>
      <c r="J14" s="52">
        <v>78.33</v>
      </c>
      <c r="K14" s="52">
        <v>-0.331</v>
      </c>
      <c r="L14" s="95" t="s">
        <v>173</v>
      </c>
    </row>
    <row r="15" s="83" customFormat="1" spans="1:12">
      <c r="A15" s="88" t="s">
        <v>137</v>
      </c>
      <c r="B15" s="88" t="s">
        <v>136</v>
      </c>
      <c r="C15" s="52" t="s">
        <v>193</v>
      </c>
      <c r="D15" s="89" t="s">
        <v>194</v>
      </c>
      <c r="E15" s="90">
        <v>4745</v>
      </c>
      <c r="F15" s="52">
        <v>454</v>
      </c>
      <c r="G15" s="52">
        <v>50846.93</v>
      </c>
      <c r="H15" s="52">
        <v>8.23</v>
      </c>
      <c r="I15" s="52">
        <v>45.23</v>
      </c>
      <c r="J15" s="52">
        <v>62.58</v>
      </c>
      <c r="K15" s="52">
        <v>-0.825</v>
      </c>
      <c r="L15" s="95" t="s">
        <v>173</v>
      </c>
    </row>
    <row r="16" s="83" customFormat="1" spans="1:12">
      <c r="A16" s="88" t="s">
        <v>140</v>
      </c>
      <c r="B16" s="88" t="s">
        <v>139</v>
      </c>
      <c r="C16" s="52" t="s">
        <v>193</v>
      </c>
      <c r="D16" s="89" t="s">
        <v>195</v>
      </c>
      <c r="E16" s="90">
        <v>5737</v>
      </c>
      <c r="F16" s="52">
        <v>463</v>
      </c>
      <c r="G16" s="52">
        <v>51191.3</v>
      </c>
      <c r="H16" s="52">
        <v>4.79</v>
      </c>
      <c r="I16" s="52">
        <v>47.35</v>
      </c>
      <c r="J16" s="52">
        <v>60.06</v>
      </c>
      <c r="K16" s="52">
        <v>-0.895</v>
      </c>
      <c r="L16" s="95" t="s">
        <v>173</v>
      </c>
    </row>
    <row r="17" s="83" customFormat="1" spans="1:12">
      <c r="A17" s="88" t="s">
        <v>143</v>
      </c>
      <c r="B17" s="88" t="s">
        <v>142</v>
      </c>
      <c r="C17" s="52" t="s">
        <v>196</v>
      </c>
      <c r="D17" s="89" t="s">
        <v>197</v>
      </c>
      <c r="E17" s="90">
        <v>5510</v>
      </c>
      <c r="F17" s="52">
        <v>454</v>
      </c>
      <c r="G17" s="52">
        <v>50747.87</v>
      </c>
      <c r="H17" s="52">
        <v>8.58</v>
      </c>
      <c r="I17" s="52">
        <v>45.87</v>
      </c>
      <c r="J17" s="52">
        <v>63.44</v>
      </c>
      <c r="K17" s="52">
        <v>-0.807</v>
      </c>
      <c r="L17" s="95" t="s">
        <v>173</v>
      </c>
    </row>
    <row r="18" s="83" customFormat="1" spans="1:12">
      <c r="A18" s="88" t="s">
        <v>146</v>
      </c>
      <c r="B18" s="88" t="s">
        <v>145</v>
      </c>
      <c r="C18" s="52" t="s">
        <v>196</v>
      </c>
      <c r="D18" s="89" t="s">
        <v>198</v>
      </c>
      <c r="E18" s="90">
        <v>6236</v>
      </c>
      <c r="F18" s="52">
        <v>466</v>
      </c>
      <c r="G18" s="52">
        <v>51478.43</v>
      </c>
      <c r="H18" s="52">
        <v>4.72</v>
      </c>
      <c r="I18" s="52">
        <v>45.92</v>
      </c>
      <c r="J18" s="52">
        <v>60.11</v>
      </c>
      <c r="K18" s="52">
        <v>-0.911</v>
      </c>
      <c r="L18" s="95" t="s">
        <v>173</v>
      </c>
    </row>
    <row r="19" s="83" customFormat="1" spans="1:12">
      <c r="A19" s="88" t="s">
        <v>149</v>
      </c>
      <c r="B19" s="88" t="s">
        <v>148</v>
      </c>
      <c r="C19" s="52" t="s">
        <v>199</v>
      </c>
      <c r="D19" s="89" t="s">
        <v>200</v>
      </c>
      <c r="E19" s="90">
        <v>4924</v>
      </c>
      <c r="F19" s="52">
        <v>454</v>
      </c>
      <c r="G19" s="52">
        <v>50793.84</v>
      </c>
      <c r="H19" s="52">
        <v>7.75</v>
      </c>
      <c r="I19" s="52">
        <v>49.05</v>
      </c>
      <c r="J19" s="52">
        <v>62.8</v>
      </c>
      <c r="K19" s="52">
        <v>-0.829</v>
      </c>
      <c r="L19" s="95" t="s">
        <v>173</v>
      </c>
    </row>
    <row r="20" s="83" customFormat="1" spans="1:12">
      <c r="A20" s="88" t="s">
        <v>152</v>
      </c>
      <c r="B20" s="88" t="s">
        <v>151</v>
      </c>
      <c r="C20" s="52" t="s">
        <v>199</v>
      </c>
      <c r="D20" s="89" t="s">
        <v>201</v>
      </c>
      <c r="E20" s="90">
        <v>6541</v>
      </c>
      <c r="F20" s="52">
        <v>466</v>
      </c>
      <c r="G20" s="52">
        <v>51346.41</v>
      </c>
      <c r="H20" s="52">
        <v>4.75</v>
      </c>
      <c r="I20" s="52">
        <v>48.38</v>
      </c>
      <c r="J20" s="52">
        <v>61.76</v>
      </c>
      <c r="K20" s="52">
        <v>-0.867</v>
      </c>
      <c r="L20" s="95" t="s">
        <v>173</v>
      </c>
    </row>
    <row r="21" s="83" customFormat="1" spans="1:12">
      <c r="A21" s="88" t="s">
        <v>155</v>
      </c>
      <c r="B21" s="88" t="s">
        <v>154</v>
      </c>
      <c r="C21" s="52" t="s">
        <v>202</v>
      </c>
      <c r="D21" s="89" t="s">
        <v>203</v>
      </c>
      <c r="E21" s="90">
        <v>15485</v>
      </c>
      <c r="F21" s="52">
        <v>1893</v>
      </c>
      <c r="G21" s="52">
        <v>212382.73</v>
      </c>
      <c r="H21" s="52">
        <v>5.85</v>
      </c>
      <c r="I21" s="52">
        <v>52.43</v>
      </c>
      <c r="J21" s="52">
        <v>84.87</v>
      </c>
      <c r="K21" s="52">
        <v>-0.341</v>
      </c>
      <c r="L21" s="95" t="s">
        <v>173</v>
      </c>
    </row>
    <row r="22" s="84" customFormat="1" ht="15.15" spans="1:12">
      <c r="A22" s="57" t="s">
        <v>158</v>
      </c>
      <c r="B22" s="57" t="s">
        <v>157</v>
      </c>
      <c r="C22" s="53" t="s">
        <v>204</v>
      </c>
      <c r="D22" s="53" t="s">
        <v>205</v>
      </c>
      <c r="E22" s="91">
        <v>14683</v>
      </c>
      <c r="F22" s="53">
        <v>1695</v>
      </c>
      <c r="G22" s="53">
        <v>190644.91</v>
      </c>
      <c r="H22" s="53">
        <v>5.51</v>
      </c>
      <c r="I22" s="53">
        <v>51.31</v>
      </c>
      <c r="J22" s="53">
        <v>86.53</v>
      </c>
      <c r="K22" s="53">
        <v>-0.338</v>
      </c>
      <c r="L22" s="96" t="s">
        <v>173</v>
      </c>
    </row>
    <row r="23" ht="15.15" spans="2:5">
      <c r="B23" s="92"/>
      <c r="D23" s="93"/>
      <c r="E23" s="94"/>
    </row>
    <row r="24" spans="4:5">
      <c r="D24" s="93"/>
      <c r="E24" s="94"/>
    </row>
    <row r="25" spans="2:5">
      <c r="B25" s="92"/>
      <c r="D25" s="93"/>
      <c r="E25" s="94"/>
    </row>
    <row r="26" spans="4:5">
      <c r="D26" s="93"/>
      <c r="E26" s="94"/>
    </row>
    <row r="27" spans="4:5">
      <c r="D27" s="93"/>
      <c r="E27" s="94"/>
    </row>
    <row r="28" spans="4:5">
      <c r="D28" s="93"/>
      <c r="E28" s="94"/>
    </row>
    <row r="29" spans="4:5">
      <c r="D29" s="93"/>
      <c r="E29" s="94"/>
    </row>
    <row r="30" spans="4:5">
      <c r="D30" s="93"/>
      <c r="E30" s="94"/>
    </row>
    <row r="31" spans="4:5">
      <c r="D31" s="93"/>
      <c r="E31" s="94"/>
    </row>
    <row r="32" spans="4:5">
      <c r="D32" s="93"/>
      <c r="E32" s="94"/>
    </row>
    <row r="33" spans="4:5">
      <c r="D33" s="93"/>
      <c r="E33" s="94"/>
    </row>
    <row r="34" spans="4:5">
      <c r="D34" s="93"/>
      <c r="E34" s="94"/>
    </row>
    <row r="35" spans="4:5">
      <c r="D35" s="93"/>
      <c r="E35" s="94"/>
    </row>
    <row r="36" spans="4:5">
      <c r="D36" s="93"/>
      <c r="E36" s="94"/>
    </row>
    <row r="37" spans="4:5">
      <c r="D37" s="93"/>
      <c r="E37" s="94"/>
    </row>
    <row r="38" spans="4:5">
      <c r="D38" s="93"/>
      <c r="E38" s="94"/>
    </row>
    <row r="39" spans="4:5">
      <c r="D39" s="93"/>
      <c r="E39" s="94"/>
    </row>
    <row r="40" spans="4:5">
      <c r="D40" s="93"/>
      <c r="E40" s="94"/>
    </row>
    <row r="41" spans="4:5">
      <c r="D41" s="93"/>
      <c r="E41" s="94"/>
    </row>
    <row r="42" spans="4:5">
      <c r="D42" s="93"/>
      <c r="E42" s="94"/>
    </row>
    <row r="43" spans="4:5">
      <c r="D43" s="93"/>
      <c r="E43" s="94"/>
    </row>
    <row r="44" spans="4:5">
      <c r="D44" s="93"/>
      <c r="E44" s="94"/>
    </row>
    <row r="45" spans="4:5">
      <c r="D45" s="93"/>
      <c r="E45" s="94"/>
    </row>
    <row r="46" spans="4:5">
      <c r="D46" s="93"/>
      <c r="E46" s="94"/>
    </row>
    <row r="47" spans="4:5">
      <c r="D47" s="93"/>
      <c r="E47" s="94"/>
    </row>
    <row r="48" spans="4:5">
      <c r="D48" s="93"/>
      <c r="E48" s="94"/>
    </row>
    <row r="49" spans="4:5">
      <c r="D49" s="93"/>
      <c r="E49" s="94"/>
    </row>
    <row r="50" spans="4:5">
      <c r="D50" s="93"/>
      <c r="E50" s="94"/>
    </row>
    <row r="51" spans="4:5">
      <c r="D51" s="93"/>
      <c r="E51" s="94"/>
    </row>
    <row r="52" spans="4:5">
      <c r="D52" s="93"/>
      <c r="E52" s="94"/>
    </row>
    <row r="53" spans="4:5">
      <c r="D53" s="93"/>
      <c r="E53" s="94"/>
    </row>
    <row r="54" spans="4:5">
      <c r="D54" s="93"/>
      <c r="E54" s="94"/>
    </row>
    <row r="55" spans="4:5">
      <c r="D55" s="93"/>
      <c r="E55" s="94"/>
    </row>
    <row r="56" spans="4:5">
      <c r="D56" s="93"/>
      <c r="E56" s="94"/>
    </row>
    <row r="57" spans="4:5">
      <c r="D57" s="93"/>
      <c r="E57" s="94"/>
    </row>
    <row r="58" spans="4:5">
      <c r="D58" s="93"/>
      <c r="E58" s="94"/>
    </row>
    <row r="59" spans="4:5">
      <c r="D59" s="93"/>
      <c r="E59" s="94"/>
    </row>
    <row r="60" spans="4:5">
      <c r="D60" s="93"/>
      <c r="E60" s="94"/>
    </row>
    <row r="61" spans="4:5">
      <c r="D61" s="93"/>
      <c r="E61" s="94"/>
    </row>
    <row r="62" spans="4:5">
      <c r="D62" s="93"/>
      <c r="E62" s="94"/>
    </row>
    <row r="63" spans="4:5">
      <c r="D63" s="93"/>
      <c r="E63" s="94"/>
    </row>
    <row r="64" spans="4:5">
      <c r="D64" s="93"/>
      <c r="E64" s="94"/>
    </row>
    <row r="65" spans="4:5">
      <c r="D65" s="93"/>
      <c r="E65" s="94"/>
    </row>
    <row r="66" spans="4:5">
      <c r="D66" s="93"/>
      <c r="E66" s="94"/>
    </row>
    <row r="67" spans="4:5">
      <c r="D67" s="93"/>
      <c r="E67" s="94"/>
    </row>
    <row r="68" spans="4:5">
      <c r="D68" s="93"/>
      <c r="E68" s="94"/>
    </row>
    <row r="69" spans="4:5">
      <c r="D69" s="93"/>
      <c r="E69" s="94"/>
    </row>
    <row r="70" spans="4:5">
      <c r="D70" s="93"/>
      <c r="E70" s="94"/>
    </row>
    <row r="71" spans="4:5">
      <c r="D71" s="93"/>
      <c r="E71" s="94"/>
    </row>
    <row r="72" spans="4:5">
      <c r="D72" s="93"/>
      <c r="E72" s="94"/>
    </row>
    <row r="73" spans="4:5">
      <c r="D73" s="93"/>
      <c r="E73" s="94"/>
    </row>
    <row r="74" spans="4:5">
      <c r="D74" s="93"/>
      <c r="E74" s="94"/>
    </row>
    <row r="75" spans="4:5">
      <c r="D75" s="93"/>
      <c r="E75" s="94"/>
    </row>
    <row r="76" spans="4:5">
      <c r="D76" s="93"/>
      <c r="E76" s="94"/>
    </row>
    <row r="77" spans="4:5">
      <c r="D77" s="93"/>
      <c r="E77" s="94"/>
    </row>
    <row r="78" spans="4:5">
      <c r="D78" s="93"/>
      <c r="E78" s="94"/>
    </row>
    <row r="79" spans="4:5">
      <c r="D79" s="93"/>
      <c r="E79" s="94"/>
    </row>
    <row r="80" spans="4:5">
      <c r="D80" s="93"/>
      <c r="E80" s="94"/>
    </row>
    <row r="81" spans="4:5">
      <c r="D81" s="93"/>
      <c r="E81" s="94"/>
    </row>
    <row r="82" spans="4:5">
      <c r="D82" s="93"/>
      <c r="E82" s="94"/>
    </row>
    <row r="83" spans="4:5">
      <c r="D83" s="93"/>
      <c r="E83" s="94"/>
    </row>
    <row r="84" spans="4:5">
      <c r="D84" s="93"/>
      <c r="E84" s="94"/>
    </row>
    <row r="85" spans="4:5">
      <c r="D85" s="93"/>
      <c r="E85" s="94"/>
    </row>
    <row r="86" spans="4:5">
      <c r="D86" s="93"/>
      <c r="E86" s="94"/>
    </row>
    <row r="87" spans="4:5">
      <c r="D87" s="93"/>
      <c r="E87" s="94"/>
    </row>
    <row r="88" spans="4:5">
      <c r="D88" s="93"/>
      <c r="E88" s="94"/>
    </row>
    <row r="89" spans="4:5">
      <c r="D89" s="93"/>
      <c r="E89" s="94"/>
    </row>
    <row r="90" spans="4:5">
      <c r="D90" s="93"/>
      <c r="E90" s="94"/>
    </row>
    <row r="91" spans="4:5">
      <c r="D91" s="93"/>
      <c r="E91" s="94"/>
    </row>
    <row r="92" spans="4:5">
      <c r="D92" s="93"/>
      <c r="E92" s="94"/>
    </row>
    <row r="93" spans="4:5">
      <c r="D93" s="93"/>
      <c r="E93" s="94"/>
    </row>
    <row r="94" spans="4:5">
      <c r="D94" s="93"/>
      <c r="E94" s="94"/>
    </row>
    <row r="95" spans="4:5">
      <c r="D95" s="93"/>
      <c r="E95" s="94"/>
    </row>
    <row r="96" spans="4:5">
      <c r="D96" s="93"/>
      <c r="E96" s="94"/>
    </row>
    <row r="97" spans="4:5">
      <c r="D97" s="93"/>
      <c r="E97" s="94"/>
    </row>
    <row r="98" spans="4:5">
      <c r="D98" s="93"/>
      <c r="E98" s="94"/>
    </row>
    <row r="99" spans="4:5">
      <c r="D99" s="93"/>
      <c r="E99" s="94"/>
    </row>
    <row r="100" spans="4:5">
      <c r="D100" s="93"/>
      <c r="E100" s="94"/>
    </row>
    <row r="101" spans="4:5">
      <c r="D101" s="93"/>
      <c r="E101" s="94"/>
    </row>
    <row r="102" spans="4:5">
      <c r="D102" s="93"/>
      <c r="E102" s="94"/>
    </row>
    <row r="103" spans="4:5">
      <c r="D103" s="93"/>
      <c r="E103" s="94"/>
    </row>
    <row r="104" spans="4:5">
      <c r="D104" s="93"/>
      <c r="E104" s="94"/>
    </row>
    <row r="105" spans="4:5">
      <c r="D105" s="93"/>
      <c r="E105" s="94"/>
    </row>
    <row r="106" spans="4:5">
      <c r="D106" s="93"/>
      <c r="E106" s="94"/>
    </row>
    <row r="107" spans="4:5">
      <c r="D107" s="93"/>
      <c r="E107" s="94"/>
    </row>
    <row r="108" spans="4:5">
      <c r="D108" s="93"/>
      <c r="E108" s="94"/>
    </row>
    <row r="109" spans="4:5">
      <c r="D109" s="93"/>
      <c r="E109" s="94"/>
    </row>
    <row r="110" spans="4:5">
      <c r="D110" s="93"/>
      <c r="E110" s="94"/>
    </row>
    <row r="111" spans="4:5">
      <c r="D111" s="93"/>
      <c r="E111" s="94"/>
    </row>
    <row r="112" spans="4:5">
      <c r="D112" s="93"/>
      <c r="E112" s="94"/>
    </row>
    <row r="113" spans="4:5">
      <c r="D113" s="93"/>
      <c r="E113" s="94"/>
    </row>
    <row r="114" spans="4:5">
      <c r="D114" s="93"/>
      <c r="E114" s="94"/>
    </row>
    <row r="115" spans="4:5">
      <c r="D115" s="93"/>
      <c r="E115" s="94"/>
    </row>
    <row r="116" spans="4:5">
      <c r="D116" s="93"/>
      <c r="E116" s="94"/>
    </row>
    <row r="117" spans="4:5">
      <c r="D117" s="93"/>
      <c r="E117" s="94"/>
    </row>
    <row r="118" spans="4:5">
      <c r="D118" s="93"/>
      <c r="E118" s="94"/>
    </row>
    <row r="119" spans="4:5">
      <c r="D119" s="93"/>
      <c r="E119" s="94"/>
    </row>
    <row r="120" spans="4:5">
      <c r="D120" s="93"/>
      <c r="E120" s="94"/>
    </row>
    <row r="121" spans="4:5">
      <c r="D121" s="93"/>
      <c r="E121" s="94"/>
    </row>
    <row r="122" spans="4:5">
      <c r="D122" s="93"/>
      <c r="E122" s="94"/>
    </row>
    <row r="123" spans="4:5">
      <c r="D123" s="93"/>
      <c r="E123" s="94"/>
    </row>
    <row r="124" spans="4:5">
      <c r="D124" s="93"/>
      <c r="E124" s="94"/>
    </row>
    <row r="125" spans="4:5">
      <c r="D125" s="93"/>
      <c r="E125" s="94"/>
    </row>
    <row r="126" spans="4:5">
      <c r="D126" s="93"/>
      <c r="E126" s="94"/>
    </row>
    <row r="127" spans="4:5">
      <c r="D127" s="93"/>
      <c r="E127" s="94"/>
    </row>
    <row r="128" spans="4:5">
      <c r="D128" s="93"/>
      <c r="E128" s="94"/>
    </row>
    <row r="129" spans="4:5">
      <c r="D129" s="93"/>
      <c r="E129" s="94"/>
    </row>
    <row r="130" spans="4:5">
      <c r="D130" s="93"/>
      <c r="E130" s="94"/>
    </row>
    <row r="131" spans="4:5">
      <c r="D131" s="93"/>
      <c r="E131" s="94"/>
    </row>
    <row r="132" spans="4:5">
      <c r="D132" s="93"/>
      <c r="E132" s="94"/>
    </row>
    <row r="133" spans="4:5">
      <c r="D133" s="93"/>
      <c r="E133" s="94"/>
    </row>
    <row r="134" spans="4:5">
      <c r="D134" s="93"/>
      <c r="E134" s="94"/>
    </row>
    <row r="135" spans="4:5">
      <c r="D135" s="93"/>
      <c r="E135" s="94"/>
    </row>
    <row r="136" spans="4:5">
      <c r="D136" s="93"/>
      <c r="E136" s="94"/>
    </row>
    <row r="137" spans="4:5">
      <c r="D137" s="93"/>
      <c r="E137" s="94"/>
    </row>
    <row r="138" spans="4:5">
      <c r="D138" s="93"/>
      <c r="E138" s="94"/>
    </row>
    <row r="139" spans="4:5">
      <c r="D139" s="93"/>
      <c r="E139" s="94"/>
    </row>
    <row r="140" spans="4:5">
      <c r="D140" s="93"/>
      <c r="E140" s="94"/>
    </row>
    <row r="141" spans="4:5">
      <c r="D141" s="93"/>
      <c r="E141" s="94"/>
    </row>
    <row r="142" spans="4:5">
      <c r="D142" s="93"/>
      <c r="E142" s="94"/>
    </row>
    <row r="143" spans="4:5">
      <c r="D143" s="93"/>
      <c r="E143" s="94"/>
    </row>
    <row r="144" spans="4:5">
      <c r="D144" s="93"/>
      <c r="E144" s="94"/>
    </row>
    <row r="145" spans="4:5">
      <c r="D145" s="93"/>
      <c r="E145" s="94"/>
    </row>
    <row r="146" spans="4:5">
      <c r="D146" s="93"/>
      <c r="E146" s="94"/>
    </row>
    <row r="147" spans="4:5">
      <c r="D147" s="93"/>
      <c r="E147" s="94"/>
    </row>
    <row r="148" spans="4:5">
      <c r="D148" s="93"/>
      <c r="E148" s="94"/>
    </row>
    <row r="149" spans="4:5">
      <c r="D149" s="93"/>
      <c r="E149" s="94"/>
    </row>
    <row r="150" spans="4:5">
      <c r="D150" s="93"/>
      <c r="E150" s="94"/>
    </row>
    <row r="151" spans="4:5">
      <c r="D151" s="93"/>
      <c r="E151" s="94"/>
    </row>
    <row r="152" spans="4:5">
      <c r="D152" s="93"/>
      <c r="E152" s="94"/>
    </row>
    <row r="153" spans="4:5">
      <c r="D153" s="93"/>
      <c r="E153" s="94"/>
    </row>
    <row r="154" spans="4:5">
      <c r="D154" s="93"/>
      <c r="E154" s="94"/>
    </row>
    <row r="155" spans="4:5">
      <c r="D155" s="93"/>
      <c r="E155" s="94"/>
    </row>
    <row r="156" spans="4:5">
      <c r="D156" s="93"/>
      <c r="E156" s="94"/>
    </row>
    <row r="157" spans="4:5">
      <c r="D157" s="93"/>
      <c r="E157" s="94"/>
    </row>
    <row r="158" spans="4:5">
      <c r="D158" s="93"/>
      <c r="E158" s="94"/>
    </row>
    <row r="159" spans="4:5">
      <c r="D159" s="93"/>
      <c r="E159" s="94"/>
    </row>
    <row r="160" spans="4:5">
      <c r="D160" s="93"/>
      <c r="E160" s="94"/>
    </row>
    <row r="161" spans="4:5">
      <c r="D161" s="93"/>
      <c r="E161" s="94"/>
    </row>
    <row r="162" spans="4:5">
      <c r="D162" s="93"/>
      <c r="E162" s="94"/>
    </row>
    <row r="163" spans="4:5">
      <c r="D163" s="93"/>
      <c r="E163" s="94"/>
    </row>
    <row r="164" spans="4:5">
      <c r="D164" s="93"/>
      <c r="E164" s="94"/>
    </row>
    <row r="165" spans="4:5">
      <c r="D165" s="93"/>
      <c r="E165" s="94"/>
    </row>
    <row r="166" spans="4:5">
      <c r="D166" s="93"/>
      <c r="E166" s="94"/>
    </row>
    <row r="167" spans="4:5">
      <c r="D167" s="93"/>
      <c r="E167" s="94"/>
    </row>
    <row r="168" spans="4:5">
      <c r="D168" s="93"/>
      <c r="E168" s="94"/>
    </row>
    <row r="169" spans="4:5">
      <c r="D169" s="93"/>
      <c r="E169" s="94"/>
    </row>
    <row r="170" spans="4:5">
      <c r="D170" s="93"/>
      <c r="E170" s="94"/>
    </row>
    <row r="171" spans="4:5">
      <c r="D171" s="93"/>
      <c r="E171" s="94"/>
    </row>
    <row r="172" spans="4:5">
      <c r="D172" s="93"/>
      <c r="E172" s="94"/>
    </row>
    <row r="173" spans="4:5">
      <c r="D173" s="93"/>
      <c r="E173" s="94"/>
    </row>
    <row r="174" spans="4:5">
      <c r="D174" s="93"/>
      <c r="E174" s="94"/>
    </row>
    <row r="175" spans="4:5">
      <c r="D175" s="93"/>
      <c r="E175" s="94"/>
    </row>
    <row r="176" spans="4:5">
      <c r="D176" s="93"/>
      <c r="E176" s="94"/>
    </row>
    <row r="177" spans="4:5">
      <c r="D177" s="93"/>
      <c r="E177" s="94"/>
    </row>
    <row r="178" spans="4:5">
      <c r="D178" s="93"/>
      <c r="E178" s="94"/>
    </row>
    <row r="179" spans="4:5">
      <c r="D179" s="93"/>
      <c r="E179" s="94"/>
    </row>
    <row r="180" spans="4:5">
      <c r="D180" s="93"/>
      <c r="E180" s="94"/>
    </row>
    <row r="181" spans="4:5">
      <c r="D181" s="93"/>
      <c r="E181" s="94"/>
    </row>
    <row r="182" spans="4:5">
      <c r="D182" s="93"/>
      <c r="E182" s="94"/>
    </row>
    <row r="183" spans="4:5">
      <c r="D183" s="93"/>
      <c r="E183" s="94"/>
    </row>
    <row r="184" spans="4:5">
      <c r="D184" s="93"/>
      <c r="E184" s="94"/>
    </row>
    <row r="185" spans="4:5">
      <c r="D185" s="93"/>
      <c r="E185" s="94"/>
    </row>
    <row r="186" spans="4:5">
      <c r="D186" s="93"/>
      <c r="E186" s="94"/>
    </row>
    <row r="187" spans="4:5">
      <c r="D187" s="93"/>
      <c r="E187" s="94"/>
    </row>
    <row r="188" spans="4:5">
      <c r="D188" s="93"/>
      <c r="E188" s="94"/>
    </row>
    <row r="189" spans="4:5">
      <c r="D189" s="93"/>
      <c r="E189" s="94"/>
    </row>
    <row r="190" spans="4:5">
      <c r="D190" s="93"/>
      <c r="E190" s="94"/>
    </row>
    <row r="191" spans="4:5">
      <c r="D191" s="93"/>
      <c r="E191" s="94"/>
    </row>
    <row r="192" spans="4:5">
      <c r="D192" s="93"/>
      <c r="E192" s="94"/>
    </row>
    <row r="193" spans="4:5">
      <c r="D193" s="93"/>
      <c r="E193" s="94"/>
    </row>
    <row r="194" spans="4:5">
      <c r="D194" s="93"/>
      <c r="E194" s="94"/>
    </row>
    <row r="195" spans="4:5">
      <c r="D195" s="93"/>
      <c r="E195" s="94"/>
    </row>
    <row r="196" spans="4:5">
      <c r="D196" s="93"/>
      <c r="E196" s="94"/>
    </row>
    <row r="197" spans="4:5">
      <c r="D197" s="93"/>
      <c r="E197" s="94"/>
    </row>
    <row r="198" spans="4:5">
      <c r="D198" s="93"/>
      <c r="E198" s="94"/>
    </row>
    <row r="199" spans="4:5">
      <c r="D199" s="93"/>
      <c r="E199" s="94"/>
    </row>
    <row r="200" spans="4:5">
      <c r="D200" s="93"/>
      <c r="E200" s="94"/>
    </row>
    <row r="201" spans="4:5">
      <c r="D201" s="93"/>
      <c r="E201" s="94"/>
    </row>
    <row r="202" spans="4:5">
      <c r="D202" s="93"/>
      <c r="E202" s="94"/>
    </row>
    <row r="203" spans="4:5">
      <c r="D203" s="93"/>
      <c r="E203" s="94"/>
    </row>
    <row r="204" spans="4:5">
      <c r="D204" s="93"/>
      <c r="E204" s="94"/>
    </row>
    <row r="205" spans="4:5">
      <c r="D205" s="93"/>
      <c r="E205" s="94"/>
    </row>
    <row r="206" spans="4:5">
      <c r="D206" s="93"/>
      <c r="E206" s="94"/>
    </row>
    <row r="207" spans="4:5">
      <c r="D207" s="93"/>
      <c r="E207" s="94"/>
    </row>
    <row r="208" spans="4:5">
      <c r="D208" s="93"/>
      <c r="E208" s="94"/>
    </row>
    <row r="209" spans="4:5">
      <c r="D209" s="93"/>
      <c r="E209" s="94"/>
    </row>
    <row r="210" spans="4:5">
      <c r="D210" s="93"/>
      <c r="E210" s="94"/>
    </row>
    <row r="211" spans="4:5">
      <c r="D211" s="93"/>
      <c r="E211" s="94"/>
    </row>
    <row r="212" spans="4:5">
      <c r="D212" s="93"/>
      <c r="E212" s="94"/>
    </row>
    <row r="213" spans="4:5">
      <c r="D213" s="93"/>
      <c r="E213" s="94"/>
    </row>
    <row r="214" spans="4:5">
      <c r="D214" s="93"/>
      <c r="E214" s="94"/>
    </row>
    <row r="215" spans="4:5">
      <c r="D215" s="93"/>
      <c r="E215" s="94"/>
    </row>
    <row r="216" spans="4:5">
      <c r="D216" s="93"/>
      <c r="E216" s="94"/>
    </row>
    <row r="217" spans="4:5">
      <c r="D217" s="93"/>
      <c r="E217" s="94"/>
    </row>
    <row r="218" spans="4:5">
      <c r="D218" s="93"/>
      <c r="E218" s="94"/>
    </row>
    <row r="219" spans="4:5">
      <c r="D219" s="93"/>
      <c r="E219" s="94"/>
    </row>
    <row r="220" spans="4:5">
      <c r="D220" s="93"/>
      <c r="E220" s="94"/>
    </row>
    <row r="221" spans="4:5">
      <c r="D221" s="93"/>
      <c r="E221" s="94"/>
    </row>
    <row r="222" spans="4:5">
      <c r="D222" s="93"/>
      <c r="E222" s="94"/>
    </row>
    <row r="223" spans="4:5">
      <c r="D223" s="93"/>
      <c r="E223" s="94"/>
    </row>
    <row r="224" spans="4:5">
      <c r="D224" s="93"/>
      <c r="E224" s="94"/>
    </row>
    <row r="225" spans="4:5">
      <c r="D225" s="93"/>
      <c r="E225" s="94"/>
    </row>
    <row r="226" spans="4:5">
      <c r="D226" s="93"/>
      <c r="E226" s="94"/>
    </row>
    <row r="227" spans="4:5">
      <c r="D227" s="93"/>
      <c r="E227" s="94"/>
    </row>
    <row r="228" spans="4:5">
      <c r="D228" s="93"/>
      <c r="E228" s="94"/>
    </row>
    <row r="229" spans="4:5">
      <c r="D229" s="93"/>
      <c r="E229" s="94"/>
    </row>
    <row r="230" spans="4:5">
      <c r="D230" s="93"/>
      <c r="E230" s="94"/>
    </row>
    <row r="231" spans="4:5">
      <c r="D231" s="93"/>
      <c r="E231" s="94"/>
    </row>
    <row r="232" spans="4:5">
      <c r="D232" s="93"/>
      <c r="E232" s="94"/>
    </row>
    <row r="233" spans="4:5">
      <c r="D233" s="93"/>
      <c r="E233" s="94"/>
    </row>
    <row r="234" spans="4:5">
      <c r="D234" s="93"/>
      <c r="E234" s="94"/>
    </row>
    <row r="235" spans="4:5">
      <c r="D235" s="93"/>
      <c r="E235" s="94"/>
    </row>
    <row r="236" spans="4:5">
      <c r="D236" s="93"/>
      <c r="E236" s="94"/>
    </row>
    <row r="237" spans="4:5">
      <c r="D237" s="93"/>
      <c r="E237" s="94"/>
    </row>
    <row r="238" spans="4:5">
      <c r="D238" s="93"/>
      <c r="E238" s="94"/>
    </row>
    <row r="239" spans="4:5">
      <c r="D239" s="93"/>
      <c r="E239" s="94"/>
    </row>
    <row r="240" spans="4:5">
      <c r="D240" s="93"/>
      <c r="E240" s="94"/>
    </row>
    <row r="241" spans="4:5">
      <c r="D241" s="93"/>
      <c r="E241" s="94"/>
    </row>
    <row r="242" spans="4:5">
      <c r="D242" s="93"/>
      <c r="E242" s="94"/>
    </row>
    <row r="243" spans="4:5">
      <c r="D243" s="93"/>
      <c r="E243" s="94"/>
    </row>
    <row r="244" spans="4:5">
      <c r="D244" s="93"/>
      <c r="E244" s="94"/>
    </row>
    <row r="245" spans="4:5">
      <c r="D245" s="93"/>
      <c r="E245" s="94"/>
    </row>
    <row r="246" spans="4:5">
      <c r="D246" s="93"/>
      <c r="E246" s="94"/>
    </row>
    <row r="247" spans="4:5">
      <c r="D247" s="93"/>
      <c r="E247" s="94"/>
    </row>
    <row r="248" spans="4:5">
      <c r="D248" s="93"/>
      <c r="E248" s="94"/>
    </row>
    <row r="249" spans="4:5">
      <c r="D249" s="93"/>
      <c r="E249" s="94"/>
    </row>
    <row r="250" spans="4:5">
      <c r="D250" s="93"/>
      <c r="E250" s="94"/>
    </row>
    <row r="251" spans="4:5">
      <c r="D251" s="93"/>
      <c r="E251" s="94"/>
    </row>
    <row r="252" spans="4:5">
      <c r="D252" s="93"/>
      <c r="E252" s="94"/>
    </row>
    <row r="253" spans="4:5">
      <c r="D253" s="93"/>
      <c r="E253" s="94"/>
    </row>
    <row r="254" spans="4:5">
      <c r="D254" s="93"/>
      <c r="E254" s="94"/>
    </row>
    <row r="255" spans="4:5">
      <c r="D255" s="93"/>
      <c r="E255" s="94"/>
    </row>
    <row r="256" spans="4:5">
      <c r="D256" s="93"/>
      <c r="E256" s="94"/>
    </row>
    <row r="257" spans="4:5">
      <c r="D257" s="93"/>
      <c r="E257" s="94"/>
    </row>
    <row r="258" spans="4:5">
      <c r="D258" s="93"/>
      <c r="E258" s="94"/>
    </row>
    <row r="259" spans="4:5">
      <c r="D259" s="93"/>
      <c r="E259" s="94"/>
    </row>
    <row r="260" spans="4:5">
      <c r="D260" s="93"/>
      <c r="E260" s="94"/>
    </row>
    <row r="261" spans="4:5">
      <c r="D261" s="93"/>
      <c r="E261" s="94"/>
    </row>
    <row r="262" spans="4:5">
      <c r="D262" s="93"/>
      <c r="E262" s="94"/>
    </row>
    <row r="263" spans="4:5">
      <c r="D263" s="93"/>
      <c r="E263" s="94"/>
    </row>
    <row r="264" spans="4:5">
      <c r="D264" s="93"/>
      <c r="E264" s="94"/>
    </row>
    <row r="265" spans="4:5">
      <c r="D265" s="93"/>
      <c r="E265" s="94"/>
    </row>
    <row r="266" spans="4:5">
      <c r="D266" s="93"/>
      <c r="E266" s="94"/>
    </row>
    <row r="267" spans="4:5">
      <c r="D267" s="93"/>
      <c r="E267" s="94"/>
    </row>
    <row r="268" spans="4:5">
      <c r="D268" s="93"/>
      <c r="E268" s="94"/>
    </row>
    <row r="269" spans="4:5">
      <c r="D269" s="93"/>
      <c r="E269" s="94"/>
    </row>
    <row r="270" spans="4:5">
      <c r="D270" s="93"/>
      <c r="E270" s="94"/>
    </row>
    <row r="271" spans="4:5">
      <c r="D271" s="93"/>
      <c r="E271" s="94"/>
    </row>
    <row r="272" spans="4:5">
      <c r="D272" s="93"/>
      <c r="E272" s="94"/>
    </row>
    <row r="273" spans="4:5">
      <c r="D273" s="93"/>
      <c r="E273" s="94"/>
    </row>
    <row r="274" spans="4:5">
      <c r="D274" s="93"/>
      <c r="E274" s="94"/>
    </row>
    <row r="275" spans="4:5">
      <c r="D275" s="93"/>
      <c r="E275" s="94"/>
    </row>
    <row r="276" spans="4:5">
      <c r="D276" s="93"/>
      <c r="E276" s="94"/>
    </row>
    <row r="277" spans="4:5">
      <c r="D277" s="93"/>
      <c r="E277" s="94"/>
    </row>
    <row r="278" spans="4:5">
      <c r="D278" s="93"/>
      <c r="E278" s="94"/>
    </row>
    <row r="279" spans="4:5">
      <c r="D279" s="93"/>
      <c r="E279" s="94"/>
    </row>
    <row r="280" spans="4:5">
      <c r="D280" s="93"/>
      <c r="E280" s="94"/>
    </row>
    <row r="281" spans="4:5">
      <c r="D281" s="93"/>
      <c r="E281" s="94"/>
    </row>
    <row r="282" spans="4:5">
      <c r="D282" s="93"/>
      <c r="E282" s="94"/>
    </row>
    <row r="283" spans="4:5">
      <c r="D283" s="93"/>
      <c r="E283" s="94"/>
    </row>
    <row r="284" spans="4:5">
      <c r="D284" s="93"/>
      <c r="E284" s="94"/>
    </row>
    <row r="285" spans="4:5">
      <c r="D285" s="93"/>
      <c r="E285" s="94"/>
    </row>
    <row r="286" spans="4:5">
      <c r="D286" s="93"/>
      <c r="E286" s="94"/>
    </row>
    <row r="287" spans="4:5">
      <c r="D287" s="93"/>
      <c r="E287" s="94"/>
    </row>
    <row r="288" spans="4:5">
      <c r="D288" s="93"/>
      <c r="E288" s="94"/>
    </row>
    <row r="289" spans="4:5">
      <c r="D289" s="93"/>
      <c r="E289" s="94"/>
    </row>
    <row r="290" spans="4:5">
      <c r="D290" s="93"/>
      <c r="E290" s="94"/>
    </row>
    <row r="291" spans="4:5">
      <c r="D291" s="93"/>
      <c r="E291" s="94"/>
    </row>
    <row r="292" spans="4:5">
      <c r="D292" s="93"/>
      <c r="E292" s="94"/>
    </row>
    <row r="293" spans="4:5">
      <c r="D293" s="93"/>
      <c r="E293" s="94"/>
    </row>
    <row r="294" spans="4:5">
      <c r="D294" s="93"/>
      <c r="E294" s="94"/>
    </row>
    <row r="295" spans="4:5">
      <c r="D295" s="93"/>
      <c r="E295" s="94"/>
    </row>
    <row r="296" spans="4:5">
      <c r="D296" s="93"/>
      <c r="E296" s="94"/>
    </row>
    <row r="297" spans="4:5">
      <c r="D297" s="93"/>
      <c r="E297" s="94"/>
    </row>
    <row r="298" spans="4:5">
      <c r="D298" s="93"/>
      <c r="E298" s="94"/>
    </row>
    <row r="299" spans="4:5">
      <c r="D299" s="93"/>
      <c r="E299" s="94"/>
    </row>
    <row r="300" spans="4:5">
      <c r="D300" s="93"/>
      <c r="E300" s="94"/>
    </row>
    <row r="301" spans="4:5">
      <c r="D301" s="93"/>
      <c r="E301" s="94"/>
    </row>
    <row r="302" spans="4:5">
      <c r="D302" s="93"/>
      <c r="E302" s="94"/>
    </row>
    <row r="303" spans="4:5">
      <c r="D303" s="93"/>
      <c r="E303" s="94"/>
    </row>
    <row r="304" spans="4:5">
      <c r="D304" s="93"/>
      <c r="E304" s="94"/>
    </row>
    <row r="305" spans="4:5">
      <c r="D305" s="93"/>
      <c r="E305" s="94"/>
    </row>
    <row r="306" spans="4:5">
      <c r="D306" s="93"/>
      <c r="E306" s="94"/>
    </row>
    <row r="307" spans="4:5">
      <c r="D307" s="93"/>
      <c r="E307" s="94"/>
    </row>
    <row r="308" spans="4:5">
      <c r="D308" s="93"/>
      <c r="E308" s="94"/>
    </row>
    <row r="309" spans="4:5">
      <c r="D309" s="93"/>
      <c r="E309" s="94"/>
    </row>
    <row r="310" spans="4:5">
      <c r="D310" s="93"/>
      <c r="E310" s="94"/>
    </row>
    <row r="311" spans="4:5">
      <c r="D311" s="93"/>
      <c r="E311" s="94"/>
    </row>
    <row r="312" spans="4:5">
      <c r="D312" s="93"/>
      <c r="E312" s="94"/>
    </row>
    <row r="313" spans="4:5">
      <c r="D313" s="93"/>
      <c r="E313" s="94"/>
    </row>
    <row r="314" spans="4:5">
      <c r="D314" s="93"/>
      <c r="E314" s="94"/>
    </row>
    <row r="315" spans="4:5">
      <c r="D315" s="93"/>
      <c r="E315" s="94"/>
    </row>
    <row r="316" spans="4:5">
      <c r="D316" s="93"/>
      <c r="E316" s="94"/>
    </row>
    <row r="317" spans="4:5">
      <c r="D317" s="93"/>
      <c r="E317" s="94"/>
    </row>
    <row r="318" spans="4:5">
      <c r="D318" s="93"/>
      <c r="E318" s="94"/>
    </row>
    <row r="319" spans="4:5">
      <c r="D319" s="93"/>
      <c r="E319" s="94"/>
    </row>
    <row r="320" spans="4:5">
      <c r="D320" s="93"/>
      <c r="E320" s="94"/>
    </row>
    <row r="321" spans="4:5">
      <c r="D321" s="93"/>
      <c r="E321" s="94"/>
    </row>
    <row r="322" spans="4:5">
      <c r="D322" s="93"/>
      <c r="E322" s="94"/>
    </row>
    <row r="323" spans="4:5">
      <c r="D323" s="93"/>
      <c r="E323" s="94"/>
    </row>
    <row r="324" spans="4:5">
      <c r="D324" s="93"/>
      <c r="E324" s="94"/>
    </row>
    <row r="325" spans="4:5">
      <c r="D325" s="93"/>
      <c r="E325" s="94"/>
    </row>
    <row r="326" spans="4:5">
      <c r="D326" s="93"/>
      <c r="E326" s="94"/>
    </row>
    <row r="327" spans="4:5">
      <c r="D327" s="93"/>
      <c r="E327" s="94"/>
    </row>
    <row r="328" spans="4:5">
      <c r="D328" s="93"/>
      <c r="E328" s="94"/>
    </row>
    <row r="329" spans="4:5">
      <c r="D329" s="93"/>
      <c r="E329" s="94"/>
    </row>
    <row r="330" spans="4:5">
      <c r="D330" s="93"/>
      <c r="E330" s="94"/>
    </row>
    <row r="331" spans="4:5">
      <c r="D331" s="93"/>
      <c r="E331" s="94"/>
    </row>
    <row r="332" spans="4:5">
      <c r="D332" s="93"/>
      <c r="E332" s="94"/>
    </row>
    <row r="333" spans="4:5">
      <c r="D333" s="93"/>
      <c r="E333" s="94"/>
    </row>
    <row r="334" spans="4:5">
      <c r="D334" s="93"/>
      <c r="E334" s="94"/>
    </row>
    <row r="335" spans="4:5">
      <c r="D335" s="93"/>
      <c r="E335" s="94"/>
    </row>
    <row r="336" spans="4:5">
      <c r="D336" s="93"/>
      <c r="E336" s="94"/>
    </row>
    <row r="337" spans="4:5">
      <c r="D337" s="93"/>
      <c r="E337" s="94"/>
    </row>
    <row r="338" spans="4:5">
      <c r="D338" s="93"/>
      <c r="E338" s="94"/>
    </row>
    <row r="339" spans="4:5">
      <c r="D339" s="93"/>
      <c r="E339" s="94"/>
    </row>
    <row r="340" spans="4:5">
      <c r="D340" s="93"/>
      <c r="E340" s="94"/>
    </row>
    <row r="341" spans="4:5">
      <c r="D341" s="93"/>
      <c r="E341" s="94"/>
    </row>
    <row r="342" spans="4:5">
      <c r="D342" s="93"/>
      <c r="E342" s="94"/>
    </row>
    <row r="343" spans="4:5">
      <c r="D343" s="93"/>
      <c r="E343" s="94"/>
    </row>
    <row r="344" spans="4:5">
      <c r="D344" s="93"/>
      <c r="E344" s="94"/>
    </row>
    <row r="345" spans="4:5">
      <c r="D345" s="93"/>
      <c r="E345" s="94"/>
    </row>
    <row r="346" spans="4:5">
      <c r="D346" s="93"/>
      <c r="E346" s="94"/>
    </row>
    <row r="347" spans="4:5">
      <c r="D347" s="93"/>
      <c r="E347" s="94"/>
    </row>
    <row r="348" spans="4:5">
      <c r="D348" s="93"/>
      <c r="E348" s="94"/>
    </row>
    <row r="349" spans="4:5">
      <c r="D349" s="93"/>
      <c r="E349" s="94"/>
    </row>
    <row r="350" spans="4:5">
      <c r="D350" s="93"/>
      <c r="E350" s="94"/>
    </row>
    <row r="351" spans="4:5">
      <c r="D351" s="93"/>
      <c r="E351" s="94"/>
    </row>
    <row r="352" spans="4:5">
      <c r="D352" s="93"/>
      <c r="E352" s="94"/>
    </row>
    <row r="353" spans="4:5">
      <c r="D353" s="93"/>
      <c r="E353" s="94"/>
    </row>
    <row r="354" spans="4:5">
      <c r="D354" s="93"/>
      <c r="E354" s="94"/>
    </row>
    <row r="355" spans="4:5">
      <c r="D355" s="93"/>
      <c r="E355" s="94"/>
    </row>
    <row r="356" spans="4:5">
      <c r="D356" s="93"/>
      <c r="E356" s="94"/>
    </row>
    <row r="357" spans="4:5">
      <c r="D357" s="93"/>
      <c r="E357" s="94"/>
    </row>
    <row r="358" spans="4:5">
      <c r="D358" s="93"/>
      <c r="E358" s="94"/>
    </row>
    <row r="359" spans="4:5">
      <c r="D359" s="93"/>
      <c r="E359" s="94"/>
    </row>
    <row r="360" spans="4:5">
      <c r="D360" s="93"/>
      <c r="E360" s="94"/>
    </row>
    <row r="361" spans="4:5">
      <c r="D361" s="93"/>
      <c r="E361" s="94"/>
    </row>
    <row r="362" spans="4:5">
      <c r="D362" s="93"/>
      <c r="E362" s="94"/>
    </row>
    <row r="363" spans="4:5">
      <c r="D363" s="93"/>
      <c r="E363" s="94"/>
    </row>
    <row r="364" spans="4:5">
      <c r="D364" s="93"/>
      <c r="E364" s="94"/>
    </row>
    <row r="365" spans="4:5">
      <c r="D365" s="93"/>
      <c r="E365" s="94"/>
    </row>
    <row r="366" spans="4:5">
      <c r="D366" s="93"/>
      <c r="E366" s="94"/>
    </row>
    <row r="367" spans="4:5">
      <c r="D367" s="93"/>
      <c r="E367" s="94"/>
    </row>
    <row r="368" spans="4:5">
      <c r="D368" s="93"/>
      <c r="E368" s="94"/>
    </row>
    <row r="369" spans="4:5">
      <c r="D369" s="93"/>
      <c r="E369" s="94"/>
    </row>
    <row r="370" spans="4:5">
      <c r="D370" s="93"/>
      <c r="E370" s="94"/>
    </row>
    <row r="371" spans="4:5">
      <c r="D371" s="93"/>
      <c r="E371" s="94"/>
    </row>
    <row r="372" spans="4:5">
      <c r="D372" s="93"/>
      <c r="E372" s="94"/>
    </row>
    <row r="373" spans="4:5">
      <c r="D373" s="93"/>
      <c r="E373" s="94"/>
    </row>
    <row r="374" spans="4:5">
      <c r="D374" s="93"/>
      <c r="E374" s="94"/>
    </row>
    <row r="375" spans="4:5">
      <c r="D375" s="93"/>
      <c r="E375" s="94"/>
    </row>
    <row r="376" spans="4:5">
      <c r="D376" s="93"/>
      <c r="E376" s="94"/>
    </row>
    <row r="377" spans="4:5">
      <c r="D377" s="93"/>
      <c r="E377" s="94"/>
    </row>
    <row r="378" spans="4:5">
      <c r="D378" s="93"/>
      <c r="E378" s="94"/>
    </row>
    <row r="379" spans="4:5">
      <c r="D379" s="93"/>
      <c r="E379" s="94"/>
    </row>
    <row r="380" spans="4:5">
      <c r="D380" s="93"/>
      <c r="E380" s="94"/>
    </row>
    <row r="381" spans="4:5">
      <c r="D381" s="93"/>
      <c r="E381" s="94"/>
    </row>
    <row r="382" spans="4:5">
      <c r="D382" s="93"/>
      <c r="E382" s="94"/>
    </row>
    <row r="383" spans="4:5">
      <c r="D383" s="93"/>
      <c r="E383" s="94"/>
    </row>
    <row r="384" spans="4:5">
      <c r="D384" s="93"/>
      <c r="E384" s="94"/>
    </row>
    <row r="385" spans="4:5">
      <c r="D385" s="93"/>
      <c r="E385" s="94"/>
    </row>
    <row r="386" spans="4:5">
      <c r="D386" s="93"/>
      <c r="E386" s="94"/>
    </row>
    <row r="387" spans="4:5">
      <c r="D387" s="93"/>
      <c r="E387" s="94"/>
    </row>
    <row r="388" spans="4:5">
      <c r="D388" s="93"/>
      <c r="E388" s="94"/>
    </row>
    <row r="389" spans="4:5">
      <c r="D389" s="93"/>
      <c r="E389" s="94"/>
    </row>
    <row r="390" spans="4:5">
      <c r="D390" s="93"/>
      <c r="E390" s="94"/>
    </row>
    <row r="391" spans="4:5">
      <c r="D391" s="93"/>
      <c r="E391" s="94"/>
    </row>
    <row r="392" spans="4:5">
      <c r="D392" s="93"/>
      <c r="E392" s="94"/>
    </row>
    <row r="393" spans="4:5">
      <c r="D393" s="93"/>
      <c r="E393" s="94"/>
    </row>
    <row r="394" spans="4:5">
      <c r="D394" s="93"/>
      <c r="E394" s="94"/>
    </row>
    <row r="395" spans="4:5">
      <c r="D395" s="93"/>
      <c r="E395" s="94"/>
    </row>
    <row r="396" spans="4:5">
      <c r="D396" s="93"/>
      <c r="E396" s="94"/>
    </row>
    <row r="397" spans="4:5">
      <c r="D397" s="93"/>
      <c r="E397" s="94"/>
    </row>
    <row r="398" spans="4:5">
      <c r="D398" s="93"/>
      <c r="E398" s="94"/>
    </row>
    <row r="399" spans="4:5">
      <c r="D399" s="93"/>
      <c r="E399" s="94"/>
    </row>
    <row r="400" spans="4:5">
      <c r="D400" s="93"/>
      <c r="E400" s="94"/>
    </row>
    <row r="401" spans="4:5">
      <c r="D401" s="93"/>
      <c r="E401" s="94"/>
    </row>
    <row r="402" spans="4:5">
      <c r="D402" s="93"/>
      <c r="E402" s="94"/>
    </row>
    <row r="403" spans="4:5">
      <c r="D403" s="93"/>
      <c r="E403" s="94"/>
    </row>
    <row r="404" spans="4:5">
      <c r="D404" s="93"/>
      <c r="E404" s="94"/>
    </row>
    <row r="405" spans="4:5">
      <c r="D405" s="93"/>
      <c r="E405" s="94"/>
    </row>
    <row r="406" spans="4:5">
      <c r="D406" s="93"/>
      <c r="E406" s="94"/>
    </row>
    <row r="407" spans="4:5">
      <c r="D407" s="93"/>
      <c r="E407" s="94"/>
    </row>
    <row r="408" spans="4:5">
      <c r="D408" s="93"/>
      <c r="E408" s="94"/>
    </row>
    <row r="409" spans="4:5">
      <c r="D409" s="93"/>
      <c r="E409" s="94"/>
    </row>
    <row r="410" spans="4:5">
      <c r="D410" s="93"/>
      <c r="E410" s="94"/>
    </row>
    <row r="411" spans="4:5">
      <c r="D411" s="93"/>
      <c r="E411" s="94"/>
    </row>
    <row r="412" spans="4:5">
      <c r="D412" s="93"/>
      <c r="E412" s="94"/>
    </row>
    <row r="413" spans="4:5">
      <c r="D413" s="93"/>
      <c r="E413" s="94"/>
    </row>
    <row r="414" spans="4:5">
      <c r="D414" s="93"/>
      <c r="E414" s="94"/>
    </row>
    <row r="415" spans="4:5">
      <c r="D415" s="93"/>
      <c r="E415" s="94"/>
    </row>
    <row r="416" spans="4:5">
      <c r="D416" s="93"/>
      <c r="E416" s="94"/>
    </row>
    <row r="417" spans="4:5">
      <c r="D417" s="93"/>
      <c r="E417" s="94"/>
    </row>
    <row r="418" spans="4:5">
      <c r="D418" s="93"/>
      <c r="E418" s="94"/>
    </row>
    <row r="419" spans="4:5">
      <c r="D419" s="93"/>
      <c r="E419" s="94"/>
    </row>
    <row r="420" spans="4:5">
      <c r="D420" s="93"/>
      <c r="E420" s="94"/>
    </row>
    <row r="421" spans="4:5">
      <c r="D421" s="93"/>
      <c r="E421" s="94"/>
    </row>
    <row r="422" spans="4:5">
      <c r="D422" s="93"/>
      <c r="E422" s="94"/>
    </row>
    <row r="423" spans="4:5">
      <c r="D423" s="93"/>
      <c r="E423" s="94"/>
    </row>
    <row r="424" spans="4:5">
      <c r="D424" s="93"/>
      <c r="E424" s="94"/>
    </row>
    <row r="425" spans="4:5">
      <c r="D425" s="93"/>
      <c r="E425" s="94"/>
    </row>
    <row r="426" spans="4:5">
      <c r="D426" s="93"/>
      <c r="E426" s="94"/>
    </row>
    <row r="427" spans="4:5">
      <c r="D427" s="93"/>
      <c r="E427" s="94"/>
    </row>
    <row r="428" spans="4:5">
      <c r="D428" s="93"/>
      <c r="E428" s="94"/>
    </row>
    <row r="429" spans="4:5">
      <c r="D429" s="93"/>
      <c r="E429" s="94"/>
    </row>
    <row r="430" spans="4:5">
      <c r="D430" s="93"/>
      <c r="E430" s="94"/>
    </row>
    <row r="431" spans="4:5">
      <c r="D431" s="93"/>
      <c r="E431" s="94"/>
    </row>
    <row r="432" spans="4:5">
      <c r="D432" s="93"/>
      <c r="E432" s="94"/>
    </row>
    <row r="433" spans="4:5">
      <c r="D433" s="93"/>
      <c r="E433" s="94"/>
    </row>
    <row r="434" spans="4:5">
      <c r="D434" s="93"/>
      <c r="E434" s="94"/>
    </row>
    <row r="435" spans="4:5">
      <c r="D435" s="93"/>
      <c r="E435" s="94"/>
    </row>
    <row r="436" spans="4:5">
      <c r="D436" s="93"/>
      <c r="E436" s="94"/>
    </row>
    <row r="437" spans="4:5">
      <c r="D437" s="93"/>
      <c r="E437" s="94"/>
    </row>
    <row r="438" spans="4:5">
      <c r="D438" s="93"/>
      <c r="E438" s="94"/>
    </row>
    <row r="439" spans="4:5">
      <c r="D439" s="93"/>
      <c r="E439" s="94"/>
    </row>
    <row r="440" spans="4:5">
      <c r="D440" s="93"/>
      <c r="E440" s="94"/>
    </row>
    <row r="441" spans="4:5">
      <c r="D441" s="93"/>
      <c r="E441" s="94"/>
    </row>
    <row r="442" spans="4:5">
      <c r="D442" s="93"/>
      <c r="E442" s="94"/>
    </row>
    <row r="443" spans="4:5">
      <c r="D443" s="93"/>
      <c r="E443" s="94"/>
    </row>
    <row r="444" spans="4:5">
      <c r="D444" s="93"/>
      <c r="E444" s="94"/>
    </row>
    <row r="445" spans="4:5">
      <c r="D445" s="93"/>
      <c r="E445" s="94"/>
    </row>
    <row r="446" spans="4:5">
      <c r="D446" s="93"/>
      <c r="E446" s="94"/>
    </row>
    <row r="447" spans="4:5">
      <c r="D447" s="93"/>
      <c r="E447" s="94"/>
    </row>
    <row r="448" spans="4:5">
      <c r="D448" s="93"/>
      <c r="E448" s="94"/>
    </row>
    <row r="449" spans="4:5">
      <c r="D449" s="93"/>
      <c r="E449" s="94"/>
    </row>
    <row r="450" spans="4:5">
      <c r="D450" s="93"/>
      <c r="E450" s="94"/>
    </row>
    <row r="451" spans="4:5">
      <c r="D451" s="93"/>
      <c r="E451" s="94"/>
    </row>
    <row r="452" spans="4:5">
      <c r="D452" s="93"/>
      <c r="E452" s="94"/>
    </row>
    <row r="453" spans="4:5">
      <c r="D453" s="93"/>
      <c r="E453" s="94"/>
    </row>
    <row r="454" spans="4:5">
      <c r="D454" s="93"/>
      <c r="E454" s="94"/>
    </row>
    <row r="455" spans="4:5">
      <c r="D455" s="93"/>
      <c r="E455" s="94"/>
    </row>
    <row r="456" spans="4:5">
      <c r="D456" s="93"/>
      <c r="E456" s="94"/>
    </row>
    <row r="457" spans="4:5">
      <c r="D457" s="93"/>
      <c r="E457" s="94"/>
    </row>
    <row r="458" spans="4:5">
      <c r="D458" s="93"/>
      <c r="E458" s="94"/>
    </row>
    <row r="459" spans="4:5">
      <c r="D459" s="93"/>
      <c r="E459" s="94"/>
    </row>
    <row r="460" spans="4:5">
      <c r="D460" s="93"/>
      <c r="E460" s="94"/>
    </row>
    <row r="461" spans="4:5">
      <c r="D461" s="93"/>
      <c r="E461" s="94"/>
    </row>
    <row r="462" spans="4:5">
      <c r="D462" s="93"/>
      <c r="E462" s="94"/>
    </row>
    <row r="463" spans="4:5">
      <c r="D463" s="93"/>
      <c r="E463" s="94"/>
    </row>
    <row r="464" spans="4:5">
      <c r="D464" s="93"/>
      <c r="E464" s="94"/>
    </row>
    <row r="465" spans="4:5">
      <c r="D465" s="93"/>
      <c r="E465" s="94"/>
    </row>
    <row r="466" spans="4:5">
      <c r="D466" s="93"/>
      <c r="E466" s="94"/>
    </row>
    <row r="467" spans="4:5">
      <c r="D467" s="93"/>
      <c r="E467" s="94"/>
    </row>
    <row r="468" spans="4:5">
      <c r="D468" s="93"/>
      <c r="E468" s="94"/>
    </row>
    <row r="469" spans="4:5">
      <c r="D469" s="93"/>
      <c r="E469" s="94"/>
    </row>
    <row r="470" spans="4:5">
      <c r="D470" s="93"/>
      <c r="E470" s="94"/>
    </row>
    <row r="471" spans="4:5">
      <c r="D471" s="93"/>
      <c r="E471" s="94"/>
    </row>
    <row r="472" spans="4:5">
      <c r="D472" s="93"/>
      <c r="E472" s="94"/>
    </row>
    <row r="473" spans="4:5">
      <c r="D473" s="93"/>
      <c r="E473" s="94"/>
    </row>
    <row r="474" spans="4:5">
      <c r="D474" s="93"/>
      <c r="E474" s="94"/>
    </row>
    <row r="475" spans="4:5">
      <c r="D475" s="93"/>
      <c r="E475" s="94"/>
    </row>
    <row r="476" spans="4:5">
      <c r="D476" s="93"/>
      <c r="E476" s="94"/>
    </row>
    <row r="477" spans="4:5">
      <c r="D477" s="93"/>
      <c r="E477" s="94"/>
    </row>
    <row r="478" spans="4:5">
      <c r="D478" s="93"/>
      <c r="E478" s="94"/>
    </row>
    <row r="479" spans="4:5">
      <c r="D479" s="93"/>
      <c r="E479" s="94"/>
    </row>
    <row r="480" spans="4:5">
      <c r="D480" s="93"/>
      <c r="E480" s="94"/>
    </row>
    <row r="481" spans="4:5">
      <c r="D481" s="93"/>
      <c r="E481" s="94"/>
    </row>
    <row r="482" spans="4:5">
      <c r="D482" s="93"/>
      <c r="E482" s="94"/>
    </row>
    <row r="483" spans="4:5">
      <c r="D483" s="93"/>
      <c r="E483" s="94"/>
    </row>
    <row r="484" spans="4:5">
      <c r="D484" s="93"/>
      <c r="E484" s="94"/>
    </row>
    <row r="485" spans="4:5">
      <c r="D485" s="93"/>
      <c r="E485" s="94"/>
    </row>
    <row r="486" spans="4:5">
      <c r="D486" s="93"/>
      <c r="E486" s="94"/>
    </row>
    <row r="487" spans="4:5">
      <c r="D487" s="93"/>
      <c r="E487" s="94"/>
    </row>
    <row r="488" spans="4:5">
      <c r="D488" s="93"/>
      <c r="E488" s="94"/>
    </row>
    <row r="489" spans="4:5">
      <c r="D489" s="93"/>
      <c r="E489" s="94"/>
    </row>
    <row r="490" spans="4:5">
      <c r="D490" s="93"/>
      <c r="E490" s="94"/>
    </row>
    <row r="491" spans="4:5">
      <c r="D491" s="93"/>
      <c r="E491" s="94"/>
    </row>
    <row r="492" spans="4:5">
      <c r="D492" s="93"/>
      <c r="E492" s="94"/>
    </row>
    <row r="493" spans="4:5">
      <c r="D493" s="93"/>
      <c r="E493" s="94"/>
    </row>
    <row r="494" spans="4:5">
      <c r="D494" s="93"/>
      <c r="E494" s="94"/>
    </row>
    <row r="495" spans="4:5">
      <c r="D495" s="93"/>
      <c r="E495" s="94"/>
    </row>
    <row r="496" spans="4:5">
      <c r="D496" s="93"/>
      <c r="E496" s="94"/>
    </row>
    <row r="497" spans="4:5">
      <c r="D497" s="93"/>
      <c r="E497" s="94"/>
    </row>
    <row r="498" spans="4:5">
      <c r="D498" s="93"/>
      <c r="E498" s="94"/>
    </row>
    <row r="499" spans="4:5">
      <c r="D499" s="93"/>
      <c r="E499" s="94"/>
    </row>
    <row r="500" spans="4:5">
      <c r="D500" s="93"/>
      <c r="E500" s="94"/>
    </row>
    <row r="501" spans="4:5">
      <c r="D501" s="93"/>
      <c r="E501" s="94"/>
    </row>
    <row r="502" spans="4:5">
      <c r="D502" s="93"/>
      <c r="E502" s="94"/>
    </row>
    <row r="503" spans="4:5">
      <c r="D503" s="93"/>
      <c r="E503" s="94"/>
    </row>
    <row r="504" spans="4:5">
      <c r="D504" s="93"/>
      <c r="E504" s="94"/>
    </row>
    <row r="505" spans="4:5">
      <c r="D505" s="93"/>
      <c r="E505" s="94"/>
    </row>
    <row r="506" spans="4:5">
      <c r="D506" s="93"/>
      <c r="E506" s="94"/>
    </row>
    <row r="507" spans="4:5">
      <c r="D507" s="93"/>
      <c r="E507" s="94"/>
    </row>
    <row r="508" spans="4:5">
      <c r="D508" s="93"/>
      <c r="E508" s="94"/>
    </row>
    <row r="509" spans="4:5">
      <c r="D509" s="93"/>
      <c r="E509" s="94"/>
    </row>
    <row r="510" spans="4:5">
      <c r="D510" s="93"/>
      <c r="E510" s="94"/>
    </row>
    <row r="511" spans="4:5">
      <c r="D511" s="93"/>
      <c r="E511" s="94"/>
    </row>
    <row r="512" spans="4:5">
      <c r="D512" s="93"/>
      <c r="E512" s="94"/>
    </row>
    <row r="513" spans="4:5">
      <c r="D513" s="93"/>
      <c r="E513" s="94"/>
    </row>
    <row r="514" spans="4:5">
      <c r="D514" s="93"/>
      <c r="E514" s="94"/>
    </row>
    <row r="515" spans="4:5">
      <c r="D515" s="93"/>
      <c r="E515" s="94"/>
    </row>
    <row r="516" spans="4:5">
      <c r="D516" s="93"/>
      <c r="E516" s="94"/>
    </row>
    <row r="517" spans="4:5">
      <c r="D517" s="93"/>
      <c r="E517" s="94"/>
    </row>
    <row r="518" spans="4:5">
      <c r="D518" s="93"/>
      <c r="E518" s="94"/>
    </row>
    <row r="519" spans="4:5">
      <c r="D519" s="93"/>
      <c r="E519" s="94"/>
    </row>
    <row r="520" spans="4:5">
      <c r="D520" s="93"/>
      <c r="E520" s="94"/>
    </row>
    <row r="521" spans="4:5">
      <c r="D521" s="93"/>
      <c r="E521" s="94"/>
    </row>
    <row r="522" spans="4:5">
      <c r="D522" s="93"/>
      <c r="E522" s="94"/>
    </row>
    <row r="523" spans="4:5">
      <c r="D523" s="93"/>
      <c r="E523" s="94"/>
    </row>
    <row r="524" spans="4:5">
      <c r="D524" s="93"/>
      <c r="E524" s="94"/>
    </row>
    <row r="525" spans="4:5">
      <c r="D525" s="93"/>
      <c r="E525" s="94"/>
    </row>
    <row r="526" spans="4:5">
      <c r="D526" s="93"/>
      <c r="E526" s="94"/>
    </row>
    <row r="527" spans="4:5">
      <c r="D527" s="93"/>
      <c r="E527" s="94"/>
    </row>
    <row r="528" spans="4:5">
      <c r="D528" s="93"/>
      <c r="E528" s="94"/>
    </row>
    <row r="529" spans="4:5">
      <c r="D529" s="93"/>
      <c r="E529" s="94"/>
    </row>
    <row r="530" spans="4:5">
      <c r="D530" s="93"/>
      <c r="E530" s="94"/>
    </row>
    <row r="531" spans="4:5">
      <c r="D531" s="93"/>
      <c r="E531" s="94"/>
    </row>
    <row r="532" spans="4:5">
      <c r="D532" s="93"/>
      <c r="E532" s="94"/>
    </row>
    <row r="533" spans="4:5">
      <c r="D533" s="93"/>
      <c r="E533" s="94"/>
    </row>
    <row r="534" spans="4:5">
      <c r="D534" s="93"/>
      <c r="E534" s="94"/>
    </row>
    <row r="535" spans="4:5">
      <c r="D535" s="93"/>
      <c r="E535" s="94"/>
    </row>
    <row r="536" spans="4:5">
      <c r="D536" s="93"/>
      <c r="E536" s="94"/>
    </row>
    <row r="537" spans="4:5">
      <c r="D537" s="93"/>
      <c r="E537" s="94"/>
    </row>
    <row r="538" spans="4:5">
      <c r="D538" s="93"/>
      <c r="E538" s="94"/>
    </row>
    <row r="539" spans="4:5">
      <c r="D539" s="93"/>
      <c r="E539" s="94"/>
    </row>
    <row r="540" spans="4:5">
      <c r="D540" s="93"/>
      <c r="E540" s="94"/>
    </row>
    <row r="541" spans="4:5">
      <c r="D541" s="93"/>
      <c r="E541" s="94"/>
    </row>
    <row r="542" spans="4:5">
      <c r="D542" s="93"/>
      <c r="E542" s="94"/>
    </row>
    <row r="543" spans="4:5">
      <c r="D543" s="93"/>
      <c r="E543" s="94"/>
    </row>
    <row r="544" spans="4:5">
      <c r="D544" s="93"/>
      <c r="E544" s="94"/>
    </row>
    <row r="545" spans="4:5">
      <c r="D545" s="93"/>
      <c r="E545" s="94"/>
    </row>
    <row r="546" spans="4:5">
      <c r="D546" s="93"/>
      <c r="E546" s="94"/>
    </row>
    <row r="547" spans="4:5">
      <c r="D547" s="93"/>
      <c r="E547" s="94"/>
    </row>
    <row r="548" spans="4:5">
      <c r="D548" s="93"/>
      <c r="E548" s="94"/>
    </row>
    <row r="549" spans="4:5">
      <c r="D549" s="93"/>
      <c r="E549" s="94"/>
    </row>
    <row r="550" spans="4:5">
      <c r="D550" s="93"/>
      <c r="E550" s="94"/>
    </row>
    <row r="551" spans="4:5">
      <c r="D551" s="93"/>
      <c r="E551" s="94"/>
    </row>
    <row r="552" spans="4:5">
      <c r="D552" s="93"/>
      <c r="E552" s="94"/>
    </row>
    <row r="553" spans="4:5">
      <c r="D553" s="93"/>
      <c r="E553" s="94"/>
    </row>
    <row r="554" spans="4:5">
      <c r="D554" s="93"/>
      <c r="E554" s="94"/>
    </row>
    <row r="555" spans="4:5">
      <c r="D555" s="93"/>
      <c r="E555" s="94"/>
    </row>
    <row r="556" spans="4:5">
      <c r="D556" s="93"/>
      <c r="E556" s="94"/>
    </row>
    <row r="557" spans="4:5">
      <c r="D557" s="93"/>
      <c r="E557" s="94"/>
    </row>
    <row r="558" spans="4:5">
      <c r="D558" s="93"/>
      <c r="E558" s="94"/>
    </row>
    <row r="559" spans="4:5">
      <c r="D559" s="93"/>
      <c r="E559" s="94"/>
    </row>
    <row r="560" spans="4:5">
      <c r="D560" s="93"/>
      <c r="E560" s="94"/>
    </row>
    <row r="561" spans="4:5">
      <c r="D561" s="93"/>
      <c r="E561" s="94"/>
    </row>
    <row r="562" spans="4:5">
      <c r="D562" s="93"/>
      <c r="E562" s="94"/>
    </row>
    <row r="563" spans="4:5">
      <c r="D563" s="93"/>
      <c r="E563" s="94"/>
    </row>
    <row r="564" spans="4:5">
      <c r="D564" s="93"/>
      <c r="E564" s="94"/>
    </row>
    <row r="565" spans="4:5">
      <c r="D565" s="93"/>
      <c r="E565" s="94"/>
    </row>
    <row r="566" spans="4:5">
      <c r="D566" s="93"/>
      <c r="E566" s="94"/>
    </row>
    <row r="567" spans="4:5">
      <c r="D567" s="93"/>
      <c r="E567" s="94"/>
    </row>
    <row r="568" spans="4:5">
      <c r="D568" s="93"/>
      <c r="E568" s="94"/>
    </row>
    <row r="569" spans="4:5">
      <c r="D569" s="93"/>
      <c r="E569" s="94"/>
    </row>
    <row r="570" spans="4:5">
      <c r="D570" s="93"/>
      <c r="E570" s="94"/>
    </row>
    <row r="571" spans="4:5">
      <c r="D571" s="93"/>
      <c r="E571" s="94"/>
    </row>
    <row r="572" spans="4:5">
      <c r="D572" s="93"/>
      <c r="E572" s="94"/>
    </row>
    <row r="573" spans="4:5">
      <c r="D573" s="93"/>
      <c r="E573" s="94"/>
    </row>
    <row r="574" spans="4:5">
      <c r="D574" s="93"/>
      <c r="E574" s="94"/>
    </row>
    <row r="575" spans="4:5">
      <c r="D575" s="93"/>
      <c r="E575" s="94"/>
    </row>
    <row r="576" spans="4:5">
      <c r="D576" s="93"/>
      <c r="E576" s="94"/>
    </row>
    <row r="577" spans="4:5">
      <c r="D577" s="93"/>
      <c r="E577" s="94"/>
    </row>
    <row r="578" spans="4:5">
      <c r="D578" s="93"/>
      <c r="E578" s="94"/>
    </row>
    <row r="579" spans="4:5">
      <c r="D579" s="93"/>
      <c r="E579" s="94"/>
    </row>
    <row r="580" spans="4:5">
      <c r="D580" s="93"/>
      <c r="E580" s="94"/>
    </row>
    <row r="581" spans="4:5">
      <c r="D581" s="93"/>
      <c r="E581" s="94"/>
    </row>
    <row r="582" spans="4:5">
      <c r="D582" s="93"/>
      <c r="E582" s="94"/>
    </row>
    <row r="583" spans="4:5">
      <c r="D583" s="93"/>
      <c r="E583" s="94"/>
    </row>
    <row r="584" spans="4:5">
      <c r="D584" s="93"/>
      <c r="E584" s="94"/>
    </row>
    <row r="585" spans="4:5">
      <c r="D585" s="93"/>
      <c r="E585" s="94"/>
    </row>
    <row r="586" spans="4:5">
      <c r="D586" s="93"/>
      <c r="E586" s="94"/>
    </row>
    <row r="587" spans="4:5">
      <c r="D587" s="93"/>
      <c r="E587" s="94"/>
    </row>
    <row r="588" spans="4:5">
      <c r="D588" s="93"/>
      <c r="E588" s="94"/>
    </row>
    <row r="589" spans="4:5">
      <c r="D589" s="93"/>
      <c r="E589" s="94"/>
    </row>
    <row r="590" spans="4:5">
      <c r="D590" s="93"/>
      <c r="E590" s="94"/>
    </row>
    <row r="591" spans="4:5">
      <c r="D591" s="93"/>
      <c r="E591" s="94"/>
    </row>
    <row r="592" spans="4:5">
      <c r="D592" s="93"/>
      <c r="E592" s="94"/>
    </row>
    <row r="593" spans="4:5">
      <c r="D593" s="93"/>
      <c r="E593" s="94"/>
    </row>
    <row r="594" spans="4:5">
      <c r="D594" s="93"/>
      <c r="E594" s="94"/>
    </row>
    <row r="595" spans="4:5">
      <c r="D595" s="93"/>
      <c r="E595" s="94"/>
    </row>
    <row r="596" spans="4:5">
      <c r="D596" s="93"/>
      <c r="E596" s="94"/>
    </row>
    <row r="597" spans="4:5">
      <c r="D597" s="93"/>
      <c r="E597" s="94"/>
    </row>
    <row r="598" spans="4:5">
      <c r="D598" s="93"/>
      <c r="E598" s="94"/>
    </row>
    <row r="599" spans="4:5">
      <c r="D599" s="93"/>
      <c r="E599" s="94"/>
    </row>
    <row r="600" spans="4:5">
      <c r="D600" s="93"/>
      <c r="E600" s="94"/>
    </row>
    <row r="601" spans="4:5">
      <c r="D601" s="93"/>
      <c r="E601" s="94"/>
    </row>
    <row r="602" spans="4:5">
      <c r="D602" s="93"/>
      <c r="E602" s="94"/>
    </row>
    <row r="603" spans="4:5">
      <c r="D603" s="93"/>
      <c r="E603" s="94"/>
    </row>
    <row r="604" spans="4:5">
      <c r="D604" s="93"/>
      <c r="E604" s="94"/>
    </row>
    <row r="605" spans="4:5">
      <c r="D605" s="93"/>
      <c r="E605" s="94"/>
    </row>
    <row r="606" spans="4:5">
      <c r="D606" s="93"/>
      <c r="E606" s="94"/>
    </row>
    <row r="607" spans="4:5">
      <c r="D607" s="93"/>
      <c r="E607" s="94"/>
    </row>
    <row r="608" spans="4:5">
      <c r="D608" s="93"/>
      <c r="E608" s="94"/>
    </row>
    <row r="609" spans="4:5">
      <c r="D609" s="93"/>
      <c r="E609" s="94"/>
    </row>
    <row r="610" spans="4:5">
      <c r="D610" s="93"/>
      <c r="E610" s="94"/>
    </row>
    <row r="611" spans="4:5">
      <c r="D611" s="93"/>
      <c r="E611" s="94"/>
    </row>
    <row r="612" spans="4:5">
      <c r="D612" s="93"/>
      <c r="E612" s="94"/>
    </row>
    <row r="613" spans="4:5">
      <c r="D613" s="93"/>
      <c r="E613" s="94"/>
    </row>
    <row r="614" spans="4:5">
      <c r="D614" s="93"/>
      <c r="E614" s="94"/>
    </row>
    <row r="615" spans="4:5">
      <c r="D615" s="93"/>
      <c r="E615" s="94"/>
    </row>
    <row r="616" spans="4:5">
      <c r="D616" s="93"/>
      <c r="E616" s="94"/>
    </row>
    <row r="617" spans="4:5">
      <c r="D617" s="93"/>
      <c r="E617" s="94"/>
    </row>
    <row r="618" spans="4:5">
      <c r="D618" s="93"/>
      <c r="E618" s="94"/>
    </row>
    <row r="619" spans="4:5">
      <c r="D619" s="93"/>
      <c r="E619" s="94"/>
    </row>
    <row r="620" spans="4:5">
      <c r="D620" s="93"/>
      <c r="E620" s="94"/>
    </row>
    <row r="621" spans="4:5">
      <c r="D621" s="93"/>
      <c r="E621" s="94"/>
    </row>
    <row r="622" spans="4:5">
      <c r="D622" s="93"/>
      <c r="E622" s="94"/>
    </row>
    <row r="623" spans="4:5">
      <c r="D623" s="93"/>
      <c r="E623" s="94"/>
    </row>
    <row r="624" spans="4:5">
      <c r="D624" s="93"/>
      <c r="E624" s="94"/>
    </row>
    <row r="625" spans="4:5">
      <c r="D625" s="93"/>
      <c r="E625" s="94"/>
    </row>
    <row r="626" spans="4:5">
      <c r="D626" s="93"/>
      <c r="E626" s="94"/>
    </row>
    <row r="627" spans="4:5">
      <c r="D627" s="93"/>
      <c r="E627" s="94"/>
    </row>
    <row r="628" spans="4:5">
      <c r="D628" s="93"/>
      <c r="E628" s="94"/>
    </row>
    <row r="629" spans="4:5">
      <c r="D629" s="93"/>
      <c r="E629" s="94"/>
    </row>
    <row r="630" spans="4:5">
      <c r="D630" s="93"/>
      <c r="E630" s="94"/>
    </row>
    <row r="631" spans="4:5">
      <c r="D631" s="93"/>
      <c r="E631" s="94"/>
    </row>
    <row r="632" spans="4:5">
      <c r="D632" s="93"/>
      <c r="E632" s="94"/>
    </row>
    <row r="633" spans="4:5">
      <c r="D633" s="93"/>
      <c r="E633" s="94"/>
    </row>
    <row r="634" spans="4:5">
      <c r="D634" s="93"/>
      <c r="E634" s="94"/>
    </row>
    <row r="635" spans="4:5">
      <c r="D635" s="93"/>
      <c r="E635" s="94"/>
    </row>
    <row r="636" spans="4:5">
      <c r="D636" s="93"/>
      <c r="E636" s="94"/>
    </row>
    <row r="637" spans="4:5">
      <c r="D637" s="93"/>
      <c r="E637" s="94"/>
    </row>
    <row r="638" spans="4:5">
      <c r="D638" s="93"/>
      <c r="E638" s="94"/>
    </row>
    <row r="639" spans="4:5">
      <c r="D639" s="93"/>
      <c r="E639" s="94"/>
    </row>
    <row r="640" spans="4:5">
      <c r="D640" s="93"/>
      <c r="E640" s="94"/>
    </row>
    <row r="641" spans="4:5">
      <c r="D641" s="93"/>
      <c r="E641" s="94"/>
    </row>
    <row r="642" spans="4:5">
      <c r="D642" s="93"/>
      <c r="E642" s="94"/>
    </row>
    <row r="643" spans="4:5">
      <c r="D643" s="93"/>
      <c r="E643" s="94"/>
    </row>
    <row r="644" spans="4:5">
      <c r="D644" s="93"/>
      <c r="E644" s="94"/>
    </row>
    <row r="645" spans="4:5">
      <c r="D645" s="93"/>
      <c r="E645" s="94"/>
    </row>
    <row r="646" spans="4:5">
      <c r="D646" s="93"/>
      <c r="E646" s="94"/>
    </row>
    <row r="647" spans="4:5">
      <c r="D647" s="93"/>
      <c r="E647" s="94"/>
    </row>
    <row r="648" spans="4:5">
      <c r="D648" s="93"/>
      <c r="E648" s="94"/>
    </row>
    <row r="649" spans="4:5">
      <c r="D649" s="93"/>
      <c r="E649" s="94"/>
    </row>
    <row r="650" spans="4:5">
      <c r="D650" s="93"/>
      <c r="E650" s="94"/>
    </row>
    <row r="651" spans="4:5">
      <c r="D651" s="93"/>
      <c r="E651" s="94"/>
    </row>
    <row r="652" spans="4:5">
      <c r="D652" s="93"/>
      <c r="E652" s="94"/>
    </row>
    <row r="653" spans="4:5">
      <c r="D653" s="93"/>
      <c r="E653" s="94"/>
    </row>
    <row r="654" spans="4:5">
      <c r="D654" s="93"/>
      <c r="E654" s="94"/>
    </row>
    <row r="655" spans="4:5">
      <c r="D655" s="93"/>
      <c r="E655" s="94"/>
    </row>
    <row r="656" spans="4:5">
      <c r="D656" s="93"/>
      <c r="E656" s="94"/>
    </row>
    <row r="657" spans="4:5">
      <c r="D657" s="93"/>
      <c r="E657" s="94"/>
    </row>
    <row r="658" spans="4:5">
      <c r="D658" s="93"/>
      <c r="E658" s="94"/>
    </row>
    <row r="659" spans="4:5">
      <c r="D659" s="93"/>
      <c r="E659" s="94"/>
    </row>
    <row r="660" spans="4:5">
      <c r="D660" s="93"/>
      <c r="E660" s="94"/>
    </row>
    <row r="661" spans="4:5">
      <c r="D661" s="93"/>
      <c r="E661" s="94"/>
    </row>
    <row r="662" spans="4:5">
      <c r="D662" s="93"/>
      <c r="E662" s="94"/>
    </row>
    <row r="663" spans="4:5">
      <c r="D663" s="93"/>
      <c r="E663" s="94"/>
    </row>
    <row r="664" spans="4:5">
      <c r="D664" s="93"/>
      <c r="E664" s="94"/>
    </row>
    <row r="665" spans="4:5">
      <c r="D665" s="93"/>
      <c r="E665" s="94"/>
    </row>
    <row r="666" spans="4:5">
      <c r="D666" s="93"/>
      <c r="E666" s="94"/>
    </row>
    <row r="667" spans="4:5">
      <c r="D667" s="93"/>
      <c r="E667" s="94"/>
    </row>
    <row r="668" spans="4:5">
      <c r="D668" s="93"/>
      <c r="E668" s="94"/>
    </row>
    <row r="669" spans="4:5">
      <c r="D669" s="93"/>
      <c r="E669" s="94"/>
    </row>
    <row r="670" spans="4:5">
      <c r="D670" s="93"/>
      <c r="E670" s="94"/>
    </row>
    <row r="671" spans="4:5">
      <c r="D671" s="93"/>
      <c r="E671" s="94"/>
    </row>
    <row r="672" spans="4:5">
      <c r="D672" s="93"/>
      <c r="E672" s="94"/>
    </row>
    <row r="673" spans="4:5">
      <c r="D673" s="93"/>
      <c r="E673" s="94"/>
    </row>
    <row r="674" spans="4:5">
      <c r="D674" s="93"/>
      <c r="E674" s="94"/>
    </row>
    <row r="675" spans="4:5">
      <c r="D675" s="93"/>
      <c r="E675" s="94"/>
    </row>
    <row r="676" spans="4:5">
      <c r="D676" s="93"/>
      <c r="E676" s="94"/>
    </row>
    <row r="677" spans="4:5">
      <c r="D677" s="93"/>
      <c r="E677" s="94"/>
    </row>
    <row r="678" spans="4:5">
      <c r="D678" s="93"/>
      <c r="E678" s="94"/>
    </row>
    <row r="679" spans="4:5">
      <c r="D679" s="93"/>
      <c r="E679" s="94"/>
    </row>
    <row r="680" spans="4:5">
      <c r="D680" s="93"/>
      <c r="E680" s="94"/>
    </row>
    <row r="681" spans="4:5">
      <c r="D681" s="93"/>
      <c r="E681" s="94"/>
    </row>
    <row r="682" spans="4:5">
      <c r="D682" s="93"/>
      <c r="E682" s="94"/>
    </row>
    <row r="683" spans="4:5">
      <c r="D683" s="93"/>
      <c r="E683" s="94"/>
    </row>
    <row r="684" spans="4:5">
      <c r="D684" s="93"/>
      <c r="E684" s="94"/>
    </row>
    <row r="685" spans="4:5">
      <c r="D685" s="93"/>
      <c r="E685" s="94"/>
    </row>
    <row r="686" spans="4:5">
      <c r="D686" s="93"/>
      <c r="E686" s="94"/>
    </row>
    <row r="687" spans="4:5">
      <c r="D687" s="93"/>
      <c r="E687" s="94"/>
    </row>
    <row r="688" spans="4:5">
      <c r="D688" s="93"/>
      <c r="E688" s="94"/>
    </row>
    <row r="689" spans="4:5">
      <c r="D689" s="93"/>
      <c r="E689" s="94"/>
    </row>
    <row r="690" spans="4:5">
      <c r="D690" s="93"/>
      <c r="E690" s="94"/>
    </row>
    <row r="691" spans="4:5">
      <c r="D691" s="93"/>
      <c r="E691" s="94"/>
    </row>
    <row r="692" spans="4:5">
      <c r="D692" s="93"/>
      <c r="E692" s="94"/>
    </row>
    <row r="693" spans="4:5">
      <c r="D693" s="93"/>
      <c r="E693" s="94"/>
    </row>
    <row r="694" spans="4:5">
      <c r="D694" s="93"/>
      <c r="E694" s="94"/>
    </row>
    <row r="695" spans="4:5">
      <c r="D695" s="93"/>
      <c r="E695" s="94"/>
    </row>
    <row r="696" spans="4:5">
      <c r="D696" s="93"/>
      <c r="E696" s="94"/>
    </row>
    <row r="697" spans="4:5">
      <c r="D697" s="93"/>
      <c r="E697" s="94"/>
    </row>
    <row r="698" spans="4:5">
      <c r="D698" s="93"/>
      <c r="E698" s="94"/>
    </row>
    <row r="699" spans="4:5">
      <c r="D699" s="93"/>
      <c r="E699" s="94"/>
    </row>
    <row r="700" spans="4:5">
      <c r="D700" s="93"/>
      <c r="E700" s="94"/>
    </row>
    <row r="701" spans="4:5">
      <c r="D701" s="93"/>
      <c r="E701" s="94"/>
    </row>
    <row r="702" spans="4:5">
      <c r="D702" s="93"/>
      <c r="E702" s="94"/>
    </row>
    <row r="703" spans="4:5">
      <c r="D703" s="93"/>
      <c r="E703" s="94"/>
    </row>
    <row r="704" spans="4:5">
      <c r="D704" s="93"/>
      <c r="E704" s="94"/>
    </row>
    <row r="705" spans="4:5">
      <c r="D705" s="93"/>
      <c r="E705" s="94"/>
    </row>
    <row r="706" spans="4:5">
      <c r="D706" s="93"/>
      <c r="E706" s="94"/>
    </row>
    <row r="707" spans="4:5">
      <c r="D707" s="93"/>
      <c r="E707" s="94"/>
    </row>
    <row r="708" spans="4:5">
      <c r="D708" s="93"/>
      <c r="E708" s="94"/>
    </row>
    <row r="709" spans="4:5">
      <c r="D709" s="93"/>
      <c r="E709" s="94"/>
    </row>
    <row r="710" spans="4:5">
      <c r="D710" s="93"/>
      <c r="E710" s="94"/>
    </row>
    <row r="711" spans="4:5">
      <c r="D711" s="93"/>
      <c r="E711" s="94"/>
    </row>
    <row r="712" spans="4:5">
      <c r="D712" s="93"/>
      <c r="E712" s="94"/>
    </row>
    <row r="713" spans="4:5">
      <c r="D713" s="93"/>
      <c r="E713" s="94"/>
    </row>
    <row r="714" spans="4:5">
      <c r="D714" s="93"/>
      <c r="E714" s="94"/>
    </row>
    <row r="715" spans="4:5">
      <c r="D715" s="93"/>
      <c r="E715" s="94"/>
    </row>
    <row r="716" spans="4:5">
      <c r="D716" s="93"/>
      <c r="E716" s="94"/>
    </row>
    <row r="717" spans="4:5">
      <c r="D717" s="93"/>
      <c r="E717" s="94"/>
    </row>
    <row r="718" spans="4:5">
      <c r="D718" s="93"/>
      <c r="E718" s="94"/>
    </row>
    <row r="719" spans="4:5">
      <c r="D719" s="93"/>
      <c r="E719" s="94"/>
    </row>
    <row r="720" spans="4:5">
      <c r="D720" s="93"/>
      <c r="E720" s="94"/>
    </row>
    <row r="721" spans="4:5">
      <c r="D721" s="93"/>
      <c r="E721" s="94"/>
    </row>
    <row r="722" spans="4:5">
      <c r="D722" s="93"/>
      <c r="E722" s="94"/>
    </row>
    <row r="723" spans="4:5">
      <c r="D723" s="93"/>
      <c r="E723" s="94"/>
    </row>
    <row r="724" spans="4:5">
      <c r="D724" s="93"/>
      <c r="E724" s="94"/>
    </row>
    <row r="725" spans="4:5">
      <c r="D725" s="93"/>
      <c r="E725" s="94"/>
    </row>
    <row r="726" spans="4:5">
      <c r="D726" s="93"/>
      <c r="E726" s="94"/>
    </row>
    <row r="727" spans="4:5">
      <c r="D727" s="93"/>
      <c r="E727" s="94"/>
    </row>
    <row r="728" spans="4:5">
      <c r="D728" s="93"/>
      <c r="E728" s="94"/>
    </row>
    <row r="729" spans="4:5">
      <c r="D729" s="93"/>
      <c r="E729" s="94"/>
    </row>
    <row r="730" spans="4:5">
      <c r="D730" s="93"/>
      <c r="E730" s="94"/>
    </row>
    <row r="731" spans="4:5">
      <c r="D731" s="93"/>
      <c r="E731" s="94"/>
    </row>
    <row r="732" spans="4:5">
      <c r="D732" s="93"/>
      <c r="E732" s="94"/>
    </row>
    <row r="733" spans="4:5">
      <c r="D733" s="93"/>
      <c r="E733" s="94"/>
    </row>
    <row r="734" spans="4:5">
      <c r="D734" s="93"/>
      <c r="E734" s="94"/>
    </row>
    <row r="735" spans="4:5">
      <c r="D735" s="93"/>
      <c r="E735" s="94"/>
    </row>
    <row r="736" spans="4:5">
      <c r="D736" s="93"/>
      <c r="E736" s="94"/>
    </row>
    <row r="737" spans="4:5">
      <c r="D737" s="93"/>
      <c r="E737" s="94"/>
    </row>
    <row r="738" spans="4:5">
      <c r="D738" s="93"/>
      <c r="E738" s="94"/>
    </row>
    <row r="739" spans="4:5">
      <c r="D739" s="93"/>
      <c r="E739" s="94"/>
    </row>
    <row r="740" spans="4:5">
      <c r="D740" s="93"/>
      <c r="E740" s="94"/>
    </row>
    <row r="741" spans="4:5">
      <c r="D741" s="93"/>
      <c r="E741" s="94"/>
    </row>
    <row r="742" spans="4:5">
      <c r="D742" s="93"/>
      <c r="E742" s="94"/>
    </row>
    <row r="743" spans="4:5">
      <c r="D743" s="93"/>
      <c r="E743" s="94"/>
    </row>
    <row r="744" spans="4:5">
      <c r="D744" s="93"/>
      <c r="E744" s="94"/>
    </row>
    <row r="745" spans="4:5">
      <c r="D745" s="93"/>
      <c r="E745" s="94"/>
    </row>
    <row r="746" spans="4:5">
      <c r="D746" s="93"/>
      <c r="E746" s="94"/>
    </row>
    <row r="747" spans="4:5">
      <c r="D747" s="93"/>
      <c r="E747" s="94"/>
    </row>
    <row r="748" spans="4:5">
      <c r="D748" s="93"/>
      <c r="E748" s="94"/>
    </row>
    <row r="749" spans="4:5">
      <c r="D749" s="93"/>
      <c r="E749" s="94"/>
    </row>
    <row r="750" spans="4:5">
      <c r="D750" s="93"/>
      <c r="E750" s="94"/>
    </row>
    <row r="751" spans="4:5">
      <c r="D751" s="93"/>
      <c r="E751" s="94"/>
    </row>
    <row r="752" spans="4:5">
      <c r="D752" s="93"/>
      <c r="E752" s="94"/>
    </row>
    <row r="753" spans="4:5">
      <c r="D753" s="93"/>
      <c r="E753" s="94"/>
    </row>
    <row r="754" spans="4:5">
      <c r="D754" s="93"/>
      <c r="E754" s="94"/>
    </row>
    <row r="755" spans="4:5">
      <c r="D755" s="93"/>
      <c r="E755" s="94"/>
    </row>
    <row r="756" spans="4:5">
      <c r="D756" s="93"/>
      <c r="E756" s="94"/>
    </row>
    <row r="757" spans="4:5">
      <c r="D757" s="93"/>
      <c r="E757" s="94"/>
    </row>
    <row r="758" spans="4:5">
      <c r="D758" s="93"/>
      <c r="E758" s="94"/>
    </row>
    <row r="759" spans="4:5">
      <c r="D759" s="93"/>
      <c r="E759" s="94"/>
    </row>
    <row r="760" spans="4:5">
      <c r="D760" s="93"/>
      <c r="E760" s="94"/>
    </row>
    <row r="761" spans="4:5">
      <c r="D761" s="93"/>
      <c r="E761" s="94"/>
    </row>
    <row r="762" spans="4:5">
      <c r="D762" s="93"/>
      <c r="E762" s="94"/>
    </row>
    <row r="763" spans="4:5">
      <c r="D763" s="93"/>
      <c r="E763" s="94"/>
    </row>
    <row r="764" spans="4:5">
      <c r="D764" s="93"/>
      <c r="E764" s="94"/>
    </row>
    <row r="765" spans="4:5">
      <c r="D765" s="93"/>
      <c r="E765" s="94"/>
    </row>
    <row r="766" spans="4:5">
      <c r="D766" s="93"/>
      <c r="E766" s="94"/>
    </row>
    <row r="767" spans="4:5">
      <c r="D767" s="93"/>
      <c r="E767" s="94"/>
    </row>
    <row r="768" spans="4:5">
      <c r="D768" s="93"/>
      <c r="E768" s="94"/>
    </row>
    <row r="769" spans="4:5">
      <c r="D769" s="93"/>
      <c r="E769" s="94"/>
    </row>
    <row r="770" spans="4:5">
      <c r="D770" s="93"/>
      <c r="E770" s="94"/>
    </row>
    <row r="771" spans="4:5">
      <c r="D771" s="93"/>
      <c r="E771" s="94"/>
    </row>
    <row r="772" spans="4:5">
      <c r="D772" s="93"/>
      <c r="E772" s="94"/>
    </row>
    <row r="773" spans="4:5">
      <c r="D773" s="93"/>
      <c r="E773" s="94"/>
    </row>
    <row r="774" spans="4:5">
      <c r="D774" s="93"/>
      <c r="E774" s="94"/>
    </row>
    <row r="775" spans="4:5">
      <c r="D775" s="93"/>
      <c r="E775" s="94"/>
    </row>
    <row r="776" spans="4:5">
      <c r="D776" s="93"/>
      <c r="E776" s="94"/>
    </row>
    <row r="777" spans="4:5">
      <c r="D777" s="93"/>
      <c r="E777" s="94"/>
    </row>
    <row r="778" spans="4:5">
      <c r="D778" s="93"/>
      <c r="E778" s="94"/>
    </row>
    <row r="779" spans="4:5">
      <c r="D779" s="93"/>
      <c r="E779" s="94"/>
    </row>
    <row r="780" spans="4:5">
      <c r="D780" s="93"/>
      <c r="E780" s="94"/>
    </row>
    <row r="781" spans="4:5">
      <c r="D781" s="93"/>
      <c r="E781" s="94"/>
    </row>
    <row r="782" spans="4:5">
      <c r="D782" s="93"/>
      <c r="E782" s="94"/>
    </row>
    <row r="783" spans="4:5">
      <c r="D783" s="93"/>
      <c r="E783" s="94"/>
    </row>
    <row r="784" spans="4:5">
      <c r="D784" s="93"/>
      <c r="E784" s="94"/>
    </row>
    <row r="785" spans="4:5">
      <c r="D785" s="93"/>
      <c r="E785" s="94"/>
    </row>
    <row r="786" spans="4:5">
      <c r="D786" s="93"/>
      <c r="E786" s="94"/>
    </row>
    <row r="787" spans="4:5">
      <c r="D787" s="93"/>
      <c r="E787" s="94"/>
    </row>
    <row r="788" spans="4:5">
      <c r="D788" s="93"/>
      <c r="E788" s="94"/>
    </row>
    <row r="789" spans="4:5">
      <c r="D789" s="93"/>
      <c r="E789" s="94"/>
    </row>
    <row r="790" spans="4:5">
      <c r="D790" s="93"/>
      <c r="E790" s="94"/>
    </row>
    <row r="791" spans="4:5">
      <c r="D791" s="93"/>
      <c r="E791" s="94"/>
    </row>
    <row r="792" spans="4:5">
      <c r="D792" s="93"/>
      <c r="E792" s="94"/>
    </row>
    <row r="793" spans="4:5">
      <c r="D793" s="93"/>
      <c r="E793" s="94"/>
    </row>
    <row r="794" spans="4:5">
      <c r="D794" s="93"/>
      <c r="E794" s="94"/>
    </row>
    <row r="795" spans="4:5">
      <c r="D795" s="93"/>
      <c r="E795" s="94"/>
    </row>
    <row r="796" spans="4:5">
      <c r="D796" s="93"/>
      <c r="E796" s="94"/>
    </row>
    <row r="797" spans="4:5">
      <c r="D797" s="93"/>
      <c r="E797" s="94"/>
    </row>
    <row r="798" spans="4:5">
      <c r="D798" s="93"/>
      <c r="E798" s="94"/>
    </row>
    <row r="799" spans="4:5">
      <c r="D799" s="93"/>
      <c r="E799" s="94"/>
    </row>
    <row r="800" spans="4:5">
      <c r="D800" s="93"/>
      <c r="E800" s="94"/>
    </row>
    <row r="801" spans="4:5">
      <c r="D801" s="93"/>
      <c r="E801" s="94"/>
    </row>
    <row r="802" spans="4:5">
      <c r="D802" s="93"/>
      <c r="E802" s="94"/>
    </row>
    <row r="803" spans="4:5">
      <c r="D803" s="93"/>
      <c r="E803" s="94"/>
    </row>
    <row r="804" spans="4:5">
      <c r="D804" s="93"/>
      <c r="E804" s="94"/>
    </row>
    <row r="805" spans="4:5">
      <c r="D805" s="93"/>
      <c r="E805" s="94"/>
    </row>
    <row r="806" spans="4:5">
      <c r="D806" s="93"/>
      <c r="E806" s="94"/>
    </row>
    <row r="807" spans="4:5">
      <c r="D807" s="93"/>
      <c r="E807" s="94"/>
    </row>
    <row r="808" spans="4:5">
      <c r="D808" s="93"/>
      <c r="E808" s="94"/>
    </row>
    <row r="809" spans="4:5">
      <c r="D809" s="93"/>
      <c r="E809" s="94"/>
    </row>
    <row r="810" spans="4:5">
      <c r="D810" s="93"/>
      <c r="E810" s="94"/>
    </row>
    <row r="811" spans="4:5">
      <c r="D811" s="93"/>
      <c r="E811" s="94"/>
    </row>
    <row r="812" spans="4:5">
      <c r="D812" s="93"/>
      <c r="E812" s="94"/>
    </row>
    <row r="813" spans="4:5">
      <c r="D813" s="93"/>
      <c r="E813" s="94"/>
    </row>
    <row r="814" spans="4:5">
      <c r="D814" s="93"/>
      <c r="E814" s="94"/>
    </row>
    <row r="815" spans="4:5">
      <c r="D815" s="93"/>
      <c r="E815" s="94"/>
    </row>
    <row r="816" spans="4:5">
      <c r="D816" s="93"/>
      <c r="E816" s="94"/>
    </row>
    <row r="817" spans="4:5">
      <c r="D817" s="93"/>
      <c r="E817" s="94"/>
    </row>
    <row r="818" spans="4:5">
      <c r="D818" s="93"/>
      <c r="E818" s="94"/>
    </row>
    <row r="819" spans="4:5">
      <c r="D819" s="93"/>
      <c r="E819" s="94"/>
    </row>
    <row r="820" spans="4:5">
      <c r="D820" s="93"/>
      <c r="E820" s="94"/>
    </row>
    <row r="821" spans="4:5">
      <c r="D821" s="93"/>
      <c r="E821" s="94"/>
    </row>
    <row r="822" spans="4:5">
      <c r="D822" s="93"/>
      <c r="E822" s="94"/>
    </row>
    <row r="823" spans="4:5">
      <c r="D823" s="93"/>
      <c r="E823" s="94"/>
    </row>
    <row r="824" spans="4:5">
      <c r="D824" s="93"/>
      <c r="E824" s="94"/>
    </row>
    <row r="825" spans="4:5">
      <c r="D825" s="93"/>
      <c r="E825" s="94"/>
    </row>
    <row r="826" spans="4:5">
      <c r="D826" s="93"/>
      <c r="E826" s="94"/>
    </row>
    <row r="827" spans="4:5">
      <c r="D827" s="93"/>
      <c r="E827" s="94"/>
    </row>
    <row r="828" spans="4:5">
      <c r="D828" s="93"/>
      <c r="E828" s="94"/>
    </row>
    <row r="829" spans="4:5">
      <c r="D829" s="93"/>
      <c r="E829" s="94"/>
    </row>
    <row r="830" spans="4:5">
      <c r="D830" s="93"/>
      <c r="E830" s="94"/>
    </row>
    <row r="831" spans="4:5">
      <c r="D831" s="93"/>
      <c r="E831" s="94"/>
    </row>
    <row r="832" spans="4:5">
      <c r="D832" s="93"/>
      <c r="E832" s="94"/>
    </row>
    <row r="833" spans="4:5">
      <c r="D833" s="93"/>
      <c r="E833" s="94"/>
    </row>
    <row r="834" spans="4:5">
      <c r="D834" s="93"/>
      <c r="E834" s="94"/>
    </row>
    <row r="835" spans="4:5">
      <c r="D835" s="93"/>
      <c r="E835" s="94"/>
    </row>
    <row r="836" spans="4:5">
      <c r="D836" s="93"/>
      <c r="E836" s="94"/>
    </row>
    <row r="837" spans="4:5">
      <c r="D837" s="93"/>
      <c r="E837" s="94"/>
    </row>
    <row r="838" spans="4:5">
      <c r="D838" s="93"/>
      <c r="E838" s="94"/>
    </row>
    <row r="839" spans="4:5">
      <c r="D839" s="93"/>
      <c r="E839" s="94"/>
    </row>
    <row r="840" spans="4:5">
      <c r="D840" s="93"/>
      <c r="E840" s="94"/>
    </row>
    <row r="841" spans="4:5">
      <c r="D841" s="93"/>
      <c r="E841" s="94"/>
    </row>
    <row r="842" spans="4:5">
      <c r="D842" s="93"/>
      <c r="E842" s="94"/>
    </row>
    <row r="843" spans="4:5">
      <c r="D843" s="93"/>
      <c r="E843" s="94"/>
    </row>
    <row r="844" spans="4:5">
      <c r="D844" s="93"/>
      <c r="E844" s="94"/>
    </row>
    <row r="845" spans="4:5">
      <c r="D845" s="93"/>
      <c r="E845" s="94"/>
    </row>
    <row r="846" spans="4:5">
      <c r="D846" s="93"/>
      <c r="E846" s="94"/>
    </row>
    <row r="847" spans="4:5">
      <c r="D847" s="93"/>
      <c r="E847" s="94"/>
    </row>
    <row r="848" spans="4:5">
      <c r="D848" s="93"/>
      <c r="E848" s="94"/>
    </row>
    <row r="849" spans="4:5">
      <c r="D849" s="93"/>
      <c r="E849" s="94"/>
    </row>
    <row r="850" spans="4:5">
      <c r="D850" s="93"/>
      <c r="E850" s="94"/>
    </row>
    <row r="851" spans="4:5">
      <c r="D851" s="93"/>
      <c r="E851" s="94"/>
    </row>
    <row r="852" spans="4:5">
      <c r="D852" s="93"/>
      <c r="E852" s="94"/>
    </row>
    <row r="853" spans="4:5">
      <c r="D853" s="93"/>
      <c r="E853" s="94"/>
    </row>
    <row r="854" spans="4:5">
      <c r="D854" s="93"/>
      <c r="E854" s="94"/>
    </row>
    <row r="855" spans="4:5">
      <c r="D855" s="93"/>
      <c r="E855" s="94"/>
    </row>
    <row r="856" spans="4:5">
      <c r="D856" s="93"/>
      <c r="E856" s="94"/>
    </row>
    <row r="857" spans="4:5">
      <c r="D857" s="93"/>
      <c r="E857" s="94"/>
    </row>
    <row r="858" spans="4:5">
      <c r="D858" s="93"/>
      <c r="E858" s="94"/>
    </row>
    <row r="859" spans="4:5">
      <c r="D859" s="93"/>
      <c r="E859" s="94"/>
    </row>
    <row r="860" spans="4:5">
      <c r="D860" s="93"/>
      <c r="E860" s="94"/>
    </row>
    <row r="861" spans="4:5">
      <c r="D861" s="93"/>
      <c r="E861" s="94"/>
    </row>
    <row r="862" spans="4:5">
      <c r="D862" s="93"/>
      <c r="E862" s="94"/>
    </row>
    <row r="863" spans="4:5">
      <c r="D863" s="93"/>
      <c r="E863" s="94"/>
    </row>
    <row r="864" spans="4:5">
      <c r="D864" s="93"/>
      <c r="E864" s="94"/>
    </row>
    <row r="865" spans="4:5">
      <c r="D865" s="93"/>
      <c r="E865" s="94"/>
    </row>
    <row r="866" spans="4:5">
      <c r="D866" s="93"/>
      <c r="E866" s="94"/>
    </row>
    <row r="867" spans="4:5">
      <c r="D867" s="93"/>
      <c r="E867" s="94"/>
    </row>
    <row r="868" spans="4:5">
      <c r="D868" s="93"/>
      <c r="E868" s="94"/>
    </row>
    <row r="869" spans="4:5">
      <c r="D869" s="93"/>
      <c r="E869" s="94"/>
    </row>
    <row r="870" spans="4:5">
      <c r="D870" s="93"/>
      <c r="E870" s="94"/>
    </row>
    <row r="871" spans="4:5">
      <c r="D871" s="93"/>
      <c r="E871" s="94"/>
    </row>
    <row r="872" spans="4:5">
      <c r="D872" s="93"/>
      <c r="E872" s="94"/>
    </row>
    <row r="873" spans="4:5">
      <c r="D873" s="93"/>
      <c r="E873" s="94"/>
    </row>
    <row r="874" spans="4:5">
      <c r="D874" s="93"/>
      <c r="E874" s="94"/>
    </row>
    <row r="875" spans="4:5">
      <c r="D875" s="93"/>
      <c r="E875" s="94"/>
    </row>
    <row r="876" spans="4:5">
      <c r="D876" s="93"/>
      <c r="E876" s="94"/>
    </row>
    <row r="877" spans="4:5">
      <c r="D877" s="93"/>
      <c r="E877" s="94"/>
    </row>
    <row r="878" spans="4:5">
      <c r="D878" s="93"/>
      <c r="E878" s="94"/>
    </row>
    <row r="879" spans="4:5">
      <c r="D879" s="93"/>
      <c r="E879" s="94"/>
    </row>
    <row r="880" spans="4:5">
      <c r="D880" s="93"/>
      <c r="E880" s="94"/>
    </row>
    <row r="881" spans="4:5">
      <c r="D881" s="93"/>
      <c r="E881" s="94"/>
    </row>
    <row r="882" spans="4:5">
      <c r="D882" s="93"/>
      <c r="E882" s="94"/>
    </row>
    <row r="883" spans="4:5">
      <c r="D883" s="93"/>
      <c r="E883" s="94"/>
    </row>
    <row r="884" spans="4:5">
      <c r="D884" s="93"/>
      <c r="E884" s="94"/>
    </row>
    <row r="885" spans="4:5">
      <c r="D885" s="93"/>
      <c r="E885" s="94"/>
    </row>
    <row r="886" spans="4:5">
      <c r="D886" s="93"/>
      <c r="E886" s="94"/>
    </row>
    <row r="887" spans="4:5">
      <c r="D887" s="93"/>
      <c r="E887" s="94"/>
    </row>
    <row r="888" spans="4:5">
      <c r="D888" s="93"/>
      <c r="E888" s="94"/>
    </row>
    <row r="889" spans="4:5">
      <c r="D889" s="93"/>
      <c r="E889" s="94"/>
    </row>
    <row r="890" spans="4:5">
      <c r="D890" s="93"/>
      <c r="E890" s="94"/>
    </row>
    <row r="891" spans="4:5">
      <c r="D891" s="93"/>
      <c r="E891" s="94"/>
    </row>
    <row r="892" spans="4:5">
      <c r="D892" s="93"/>
      <c r="E892" s="94"/>
    </row>
    <row r="893" spans="4:5">
      <c r="D893" s="93"/>
      <c r="E893" s="94"/>
    </row>
    <row r="894" spans="4:5">
      <c r="D894" s="93"/>
      <c r="E894" s="94"/>
    </row>
    <row r="895" spans="4:5">
      <c r="D895" s="93"/>
      <c r="E895" s="94"/>
    </row>
    <row r="896" spans="4:5">
      <c r="D896" s="93"/>
      <c r="E896" s="94"/>
    </row>
    <row r="897" spans="4:5">
      <c r="D897" s="93"/>
      <c r="E897" s="94"/>
    </row>
    <row r="898" spans="4:5">
      <c r="D898" s="93"/>
      <c r="E898" s="94"/>
    </row>
    <row r="899" spans="4:5">
      <c r="D899" s="93"/>
      <c r="E899" s="94"/>
    </row>
    <row r="900" spans="4:5">
      <c r="D900" s="93"/>
      <c r="E900" s="94"/>
    </row>
    <row r="901" spans="4:5">
      <c r="D901" s="93"/>
      <c r="E901" s="94"/>
    </row>
    <row r="902" spans="4:5">
      <c r="D902" s="93"/>
      <c r="E902" s="94"/>
    </row>
    <row r="903" spans="4:5">
      <c r="D903" s="93"/>
      <c r="E903" s="94"/>
    </row>
    <row r="904" spans="4:5">
      <c r="D904" s="93"/>
      <c r="E904" s="94"/>
    </row>
    <row r="905" spans="4:5">
      <c r="D905" s="93"/>
      <c r="E905" s="94"/>
    </row>
    <row r="906" spans="4:5">
      <c r="D906" s="93"/>
      <c r="E906" s="94"/>
    </row>
    <row r="907" spans="4:5">
      <c r="D907" s="93"/>
      <c r="E907" s="94"/>
    </row>
    <row r="908" spans="4:5">
      <c r="D908" s="93"/>
      <c r="E908" s="94"/>
    </row>
    <row r="909" spans="4:5">
      <c r="D909" s="93"/>
      <c r="E909" s="94"/>
    </row>
    <row r="910" spans="4:5">
      <c r="D910" s="93"/>
      <c r="E910" s="94"/>
    </row>
    <row r="911" spans="4:5">
      <c r="D911" s="93"/>
      <c r="E911" s="94"/>
    </row>
    <row r="912" spans="4:5">
      <c r="D912" s="93"/>
      <c r="E912" s="94"/>
    </row>
    <row r="913" spans="4:5">
      <c r="D913" s="93"/>
      <c r="E913" s="94"/>
    </row>
    <row r="914" spans="4:5">
      <c r="D914" s="93"/>
      <c r="E914" s="94"/>
    </row>
    <row r="915" spans="4:5">
      <c r="D915" s="93"/>
      <c r="E915" s="94"/>
    </row>
    <row r="916" spans="4:5">
      <c r="D916" s="93"/>
      <c r="E916" s="94"/>
    </row>
    <row r="917" spans="4:5">
      <c r="D917" s="93"/>
      <c r="E917" s="94"/>
    </row>
    <row r="918" spans="4:5">
      <c r="D918" s="93"/>
      <c r="E918" s="94"/>
    </row>
    <row r="919" spans="4:5">
      <c r="D919" s="93"/>
      <c r="E919" s="94"/>
    </row>
    <row r="920" spans="4:5">
      <c r="D920" s="93"/>
      <c r="E920" s="94"/>
    </row>
    <row r="921" spans="4:5">
      <c r="D921" s="93"/>
      <c r="E921" s="94"/>
    </row>
    <row r="922" spans="4:5">
      <c r="D922" s="93"/>
      <c r="E922" s="94"/>
    </row>
    <row r="923" spans="4:5">
      <c r="D923" s="93"/>
      <c r="E923" s="94"/>
    </row>
    <row r="924" spans="4:5">
      <c r="D924" s="93"/>
      <c r="E924" s="94"/>
    </row>
    <row r="925" spans="4:5">
      <c r="D925" s="93"/>
      <c r="E925" s="94"/>
    </row>
    <row r="926" spans="4:5">
      <c r="D926" s="93"/>
      <c r="E926" s="94"/>
    </row>
    <row r="927" spans="4:5">
      <c r="D927" s="93"/>
      <c r="E927" s="94"/>
    </row>
    <row r="928" spans="4:5">
      <c r="D928" s="93"/>
      <c r="E928" s="94"/>
    </row>
    <row r="929" spans="4:5">
      <c r="D929" s="93"/>
      <c r="E929" s="94"/>
    </row>
    <row r="930" spans="4:5">
      <c r="D930" s="93"/>
      <c r="E930" s="94"/>
    </row>
    <row r="931" spans="4:5">
      <c r="D931" s="93"/>
      <c r="E931" s="94"/>
    </row>
    <row r="932" spans="4:5">
      <c r="D932" s="93"/>
      <c r="E932" s="94"/>
    </row>
    <row r="933" spans="4:5">
      <c r="D933" s="93"/>
      <c r="E933" s="94"/>
    </row>
    <row r="934" spans="4:5">
      <c r="D934" s="93"/>
      <c r="E934" s="94"/>
    </row>
    <row r="935" spans="4:5">
      <c r="D935" s="93"/>
      <c r="E935" s="94"/>
    </row>
    <row r="936" spans="4:5">
      <c r="D936" s="93"/>
      <c r="E936" s="94"/>
    </row>
    <row r="937" spans="4:5">
      <c r="D937" s="93"/>
      <c r="E937" s="94"/>
    </row>
    <row r="938" spans="4:5">
      <c r="D938" s="93"/>
      <c r="E938" s="94"/>
    </row>
    <row r="939" spans="4:5">
      <c r="D939" s="93"/>
      <c r="E939" s="94"/>
    </row>
    <row r="940" spans="4:5">
      <c r="D940" s="93"/>
      <c r="E940" s="94"/>
    </row>
    <row r="941" spans="4:5">
      <c r="D941" s="93"/>
      <c r="E941" s="94"/>
    </row>
    <row r="942" spans="4:5">
      <c r="D942" s="93"/>
      <c r="E942" s="94"/>
    </row>
    <row r="943" spans="4:5">
      <c r="D943" s="93"/>
      <c r="E943" s="94"/>
    </row>
    <row r="944" spans="4:5">
      <c r="D944" s="93"/>
      <c r="E944" s="94"/>
    </row>
    <row r="945" spans="4:5">
      <c r="D945" s="93"/>
      <c r="E945" s="94"/>
    </row>
    <row r="946" spans="4:5">
      <c r="D946" s="93"/>
      <c r="E946" s="94"/>
    </row>
    <row r="947" spans="4:5">
      <c r="D947" s="93"/>
      <c r="E947" s="94"/>
    </row>
    <row r="948" spans="4:5">
      <c r="D948" s="93"/>
      <c r="E948" s="94"/>
    </row>
    <row r="949" spans="4:5">
      <c r="D949" s="93"/>
      <c r="E949" s="94"/>
    </row>
    <row r="950" spans="4:5">
      <c r="D950" s="93"/>
      <c r="E950" s="94"/>
    </row>
    <row r="951" spans="4:5">
      <c r="D951" s="93"/>
      <c r="E951" s="94"/>
    </row>
    <row r="952" spans="4:5">
      <c r="D952" s="93"/>
      <c r="E952" s="94"/>
    </row>
    <row r="953" spans="4:5">
      <c r="D953" s="93"/>
      <c r="E953" s="94"/>
    </row>
    <row r="954" spans="4:5">
      <c r="D954" s="93"/>
      <c r="E954" s="94"/>
    </row>
    <row r="955" spans="4:5">
      <c r="D955" s="93"/>
      <c r="E955" s="94"/>
    </row>
    <row r="956" spans="4:5">
      <c r="D956" s="93"/>
      <c r="E956" s="94"/>
    </row>
    <row r="957" spans="4:5">
      <c r="D957" s="93"/>
      <c r="E957" s="94"/>
    </row>
    <row r="958" spans="4:5">
      <c r="D958" s="93"/>
      <c r="E958" s="94"/>
    </row>
    <row r="959" spans="4:5">
      <c r="D959" s="93"/>
      <c r="E959" s="94"/>
    </row>
    <row r="960" spans="4:5">
      <c r="D960" s="93"/>
      <c r="E960" s="94"/>
    </row>
    <row r="961" spans="4:5">
      <c r="D961" s="93"/>
      <c r="E961" s="94"/>
    </row>
    <row r="962" spans="4:5">
      <c r="D962" s="93"/>
      <c r="E962" s="94"/>
    </row>
    <row r="963" spans="4:5">
      <c r="D963" s="93"/>
      <c r="E963" s="94"/>
    </row>
    <row r="964" spans="4:5">
      <c r="D964" s="93"/>
      <c r="E964" s="94"/>
    </row>
    <row r="965" spans="4:5">
      <c r="D965" s="93"/>
      <c r="E965" s="94"/>
    </row>
    <row r="966" spans="4:5">
      <c r="D966" s="93"/>
      <c r="E966" s="94"/>
    </row>
    <row r="967" spans="4:5">
      <c r="D967" s="93"/>
      <c r="E967" s="94"/>
    </row>
    <row r="968" spans="4:5">
      <c r="D968" s="93"/>
      <c r="E968" s="94"/>
    </row>
    <row r="969" spans="4:5">
      <c r="D969" s="93"/>
      <c r="E969" s="94"/>
    </row>
    <row r="970" spans="4:5">
      <c r="D970" s="93"/>
      <c r="E970" s="94"/>
    </row>
    <row r="971" spans="4:5">
      <c r="D971" s="93"/>
      <c r="E971" s="94"/>
    </row>
    <row r="972" spans="4:5">
      <c r="D972" s="93"/>
      <c r="E972" s="94"/>
    </row>
    <row r="973" spans="4:5">
      <c r="D973" s="93"/>
      <c r="E973" s="94"/>
    </row>
    <row r="974" spans="4:5">
      <c r="D974" s="93"/>
      <c r="E974" s="94"/>
    </row>
    <row r="975" spans="4:5">
      <c r="D975" s="93"/>
      <c r="E975" s="94"/>
    </row>
    <row r="976" spans="4:5">
      <c r="D976" s="93"/>
      <c r="E976" s="94"/>
    </row>
    <row r="977" spans="4:5">
      <c r="D977" s="93"/>
      <c r="E977" s="94"/>
    </row>
    <row r="978" spans="4:5">
      <c r="D978" s="93"/>
      <c r="E978" s="94"/>
    </row>
    <row r="979" spans="4:5">
      <c r="D979" s="93"/>
      <c r="E979" s="94"/>
    </row>
    <row r="980" spans="4:5">
      <c r="D980" s="93"/>
      <c r="E980" s="94"/>
    </row>
    <row r="981" spans="4:5">
      <c r="D981" s="93"/>
      <c r="E981" s="94"/>
    </row>
    <row r="982" spans="4:5">
      <c r="D982" s="93"/>
      <c r="E982" s="94"/>
    </row>
    <row r="983" spans="4:5">
      <c r="D983" s="93"/>
      <c r="E983" s="94"/>
    </row>
    <row r="984" spans="4:5">
      <c r="D984" s="93"/>
      <c r="E984" s="94"/>
    </row>
    <row r="985" spans="4:5">
      <c r="D985" s="93"/>
      <c r="E985" s="94"/>
    </row>
    <row r="986" spans="4:5">
      <c r="D986" s="93"/>
      <c r="E986" s="94"/>
    </row>
    <row r="987" spans="4:5">
      <c r="D987" s="93"/>
      <c r="E987" s="94"/>
    </row>
    <row r="988" spans="4:5">
      <c r="D988" s="93"/>
      <c r="E988" s="94"/>
    </row>
    <row r="989" spans="4:5">
      <c r="D989" s="93"/>
      <c r="E989" s="94"/>
    </row>
    <row r="990" spans="4:5">
      <c r="D990" s="93"/>
      <c r="E990" s="94"/>
    </row>
    <row r="991" spans="4:5">
      <c r="D991" s="93"/>
      <c r="E991" s="94"/>
    </row>
    <row r="992" spans="4:5">
      <c r="D992" s="93"/>
      <c r="E992" s="94"/>
    </row>
    <row r="993" spans="4:5">
      <c r="D993" s="93"/>
      <c r="E993" s="94"/>
    </row>
    <row r="994" spans="4:5">
      <c r="D994" s="93"/>
      <c r="E994" s="94"/>
    </row>
    <row r="995" spans="4:5">
      <c r="D995" s="93"/>
      <c r="E995" s="94"/>
    </row>
    <row r="996" spans="4:5">
      <c r="D996" s="93"/>
      <c r="E996" s="94"/>
    </row>
    <row r="997" spans="4:5">
      <c r="D997" s="93"/>
      <c r="E997" s="94"/>
    </row>
    <row r="998" spans="4:5">
      <c r="D998" s="93"/>
      <c r="E998" s="94"/>
    </row>
    <row r="999" spans="4:5">
      <c r="D999" s="93"/>
      <c r="E999" s="94"/>
    </row>
    <row r="1000" spans="4:5">
      <c r="D1000" s="93"/>
      <c r="E1000" s="94"/>
    </row>
    <row r="1001" spans="4:5">
      <c r="D1001" s="93"/>
      <c r="E1001" s="94"/>
    </row>
    <row r="1002" spans="4:5">
      <c r="D1002" s="93"/>
      <c r="E1002" s="94"/>
    </row>
    <row r="1003" spans="4:5">
      <c r="D1003" s="93"/>
      <c r="E1003" s="94"/>
    </row>
    <row r="1004" spans="4:5">
      <c r="D1004" s="93"/>
      <c r="E1004" s="94"/>
    </row>
    <row r="1005" spans="4:5">
      <c r="D1005" s="93"/>
      <c r="E1005" s="94"/>
    </row>
    <row r="1006" spans="4:5">
      <c r="D1006" s="93"/>
      <c r="E1006" s="94"/>
    </row>
    <row r="1007" spans="4:5">
      <c r="D1007" s="93"/>
      <c r="E1007" s="94"/>
    </row>
    <row r="1008" spans="4:5">
      <c r="D1008" s="93"/>
      <c r="E1008" s="94"/>
    </row>
    <row r="1009" spans="4:5">
      <c r="D1009" s="93"/>
      <c r="E1009" s="94"/>
    </row>
    <row r="1010" spans="4:5">
      <c r="D1010" s="93"/>
      <c r="E1010" s="94"/>
    </row>
    <row r="1011" spans="4:5">
      <c r="D1011" s="93"/>
      <c r="E1011" s="94"/>
    </row>
    <row r="1012" spans="4:5">
      <c r="D1012" s="93"/>
      <c r="E1012" s="94"/>
    </row>
    <row r="1013" spans="4:5">
      <c r="D1013" s="93"/>
      <c r="E1013" s="94"/>
    </row>
    <row r="1014" spans="4:5">
      <c r="D1014" s="93"/>
      <c r="E1014" s="94"/>
    </row>
    <row r="1015" spans="4:5">
      <c r="D1015" s="93"/>
      <c r="E1015" s="94"/>
    </row>
    <row r="1016" spans="4:5">
      <c r="D1016" s="93"/>
      <c r="E1016" s="94"/>
    </row>
    <row r="1017" spans="4:5">
      <c r="D1017" s="93"/>
      <c r="E1017" s="94"/>
    </row>
    <row r="1018" spans="4:5">
      <c r="D1018" s="93"/>
      <c r="E1018" s="94"/>
    </row>
    <row r="1019" spans="4:5">
      <c r="D1019" s="93"/>
      <c r="E1019" s="94"/>
    </row>
    <row r="1020" spans="4:5">
      <c r="D1020" s="93"/>
      <c r="E1020" s="94"/>
    </row>
    <row r="1021" spans="4:5">
      <c r="D1021" s="93"/>
      <c r="E1021" s="94"/>
    </row>
    <row r="1022" spans="4:5">
      <c r="D1022" s="93"/>
      <c r="E1022" s="94"/>
    </row>
    <row r="1023" spans="4:5">
      <c r="D1023" s="93"/>
      <c r="E1023" s="94"/>
    </row>
    <row r="1024" spans="4:5">
      <c r="D1024" s="93"/>
      <c r="E1024" s="94"/>
    </row>
    <row r="1025" spans="4:5">
      <c r="D1025" s="93"/>
      <c r="E1025" s="94"/>
    </row>
    <row r="1026" spans="4:5">
      <c r="D1026" s="93"/>
      <c r="E1026" s="94"/>
    </row>
    <row r="1027" spans="4:5">
      <c r="D1027" s="93"/>
      <c r="E1027" s="94"/>
    </row>
    <row r="1028" spans="4:5">
      <c r="D1028" s="93"/>
      <c r="E1028" s="94"/>
    </row>
    <row r="1029" spans="4:5">
      <c r="D1029" s="93"/>
      <c r="E1029" s="94"/>
    </row>
    <row r="1030" spans="4:5">
      <c r="D1030" s="93"/>
      <c r="E1030" s="94"/>
    </row>
    <row r="1031" spans="4:5">
      <c r="D1031" s="93"/>
      <c r="E1031" s="94"/>
    </row>
    <row r="1032" spans="4:5">
      <c r="D1032" s="93"/>
      <c r="E1032" s="94"/>
    </row>
    <row r="1033" spans="4:5">
      <c r="D1033" s="93"/>
      <c r="E1033" s="94"/>
    </row>
    <row r="1034" spans="4:5">
      <c r="D1034" s="93"/>
      <c r="E1034" s="94"/>
    </row>
    <row r="1035" spans="4:5">
      <c r="D1035" s="93"/>
      <c r="E1035" s="94"/>
    </row>
    <row r="1036" spans="4:5">
      <c r="D1036" s="93"/>
      <c r="E1036" s="94"/>
    </row>
    <row r="1037" spans="4:5">
      <c r="D1037" s="93"/>
      <c r="E1037" s="94"/>
    </row>
    <row r="1038" spans="4:5">
      <c r="D1038" s="93"/>
      <c r="E1038" s="94"/>
    </row>
    <row r="1039" spans="4:5">
      <c r="D1039" s="93"/>
      <c r="E1039" s="94"/>
    </row>
    <row r="1040" spans="4:5">
      <c r="D1040" s="93"/>
      <c r="E1040" s="94"/>
    </row>
    <row r="1041" spans="4:5">
      <c r="D1041" s="93"/>
      <c r="E1041" s="94"/>
    </row>
    <row r="1042" spans="4:5">
      <c r="D1042" s="93"/>
      <c r="E1042" s="94"/>
    </row>
    <row r="1043" spans="4:5">
      <c r="D1043" s="93"/>
      <c r="E1043" s="94"/>
    </row>
    <row r="1044" spans="4:5">
      <c r="D1044" s="93"/>
      <c r="E1044" s="94"/>
    </row>
    <row r="1045" spans="4:5">
      <c r="D1045" s="93"/>
      <c r="E1045" s="94"/>
    </row>
    <row r="1046" spans="4:5">
      <c r="D1046" s="93"/>
      <c r="E1046" s="94"/>
    </row>
    <row r="1047" spans="4:5">
      <c r="D1047" s="93"/>
      <c r="E1047" s="94"/>
    </row>
    <row r="1048" spans="4:5">
      <c r="D1048" s="93"/>
      <c r="E1048" s="94"/>
    </row>
    <row r="1049" spans="4:5">
      <c r="D1049" s="93"/>
      <c r="E1049" s="94"/>
    </row>
    <row r="1050" spans="4:5">
      <c r="D1050" s="93"/>
      <c r="E1050" s="94"/>
    </row>
    <row r="1051" spans="4:5">
      <c r="D1051" s="93"/>
      <c r="E1051" s="94"/>
    </row>
    <row r="1052" spans="4:5">
      <c r="D1052" s="93"/>
      <c r="E1052" s="94"/>
    </row>
    <row r="1053" spans="4:5">
      <c r="D1053" s="93"/>
      <c r="E1053" s="94"/>
    </row>
    <row r="1054" spans="4:5">
      <c r="D1054" s="93"/>
      <c r="E1054" s="94"/>
    </row>
    <row r="1055" spans="4:5">
      <c r="D1055" s="93"/>
      <c r="E1055" s="94"/>
    </row>
    <row r="1056" spans="4:5">
      <c r="D1056" s="93"/>
      <c r="E1056" s="94"/>
    </row>
    <row r="1057" spans="4:5">
      <c r="D1057" s="93"/>
      <c r="E1057" s="94"/>
    </row>
    <row r="1058" spans="4:5">
      <c r="D1058" s="93"/>
      <c r="E1058" s="94"/>
    </row>
    <row r="1059" spans="4:5">
      <c r="D1059" s="93"/>
      <c r="E1059" s="94"/>
    </row>
    <row r="1060" spans="4:5">
      <c r="D1060" s="93"/>
      <c r="E1060" s="94"/>
    </row>
    <row r="1061" spans="4:5">
      <c r="D1061" s="93"/>
      <c r="E1061" s="94"/>
    </row>
    <row r="1062" spans="4:5">
      <c r="D1062" s="93"/>
      <c r="E1062" s="94"/>
    </row>
    <row r="1063" spans="4:5">
      <c r="D1063" s="93"/>
      <c r="E1063" s="94"/>
    </row>
    <row r="1064" spans="4:5">
      <c r="D1064" s="93"/>
      <c r="E1064" s="94"/>
    </row>
    <row r="1065" spans="4:5">
      <c r="D1065" s="93"/>
      <c r="E1065" s="94"/>
    </row>
    <row r="1066" spans="4:5">
      <c r="D1066" s="93"/>
      <c r="E1066" s="94"/>
    </row>
    <row r="1067" spans="4:5">
      <c r="D1067" s="93"/>
      <c r="E1067" s="94"/>
    </row>
    <row r="1068" spans="4:5">
      <c r="D1068" s="93"/>
      <c r="E1068" s="94"/>
    </row>
    <row r="1069" spans="4:5">
      <c r="D1069" s="93"/>
      <c r="E1069" s="94"/>
    </row>
    <row r="1070" spans="4:5">
      <c r="D1070" s="93"/>
      <c r="E1070" s="94"/>
    </row>
    <row r="1071" spans="4:5">
      <c r="D1071" s="93"/>
      <c r="E1071" s="94"/>
    </row>
    <row r="1072" spans="4:5">
      <c r="D1072" s="93"/>
      <c r="E1072" s="94"/>
    </row>
    <row r="1073" spans="4:5">
      <c r="D1073" s="93"/>
      <c r="E1073" s="94"/>
    </row>
    <row r="1074" spans="4:5">
      <c r="D1074" s="93"/>
      <c r="E1074" s="94"/>
    </row>
    <row r="1075" spans="4:5">
      <c r="D1075" s="93"/>
      <c r="E1075" s="94"/>
    </row>
    <row r="1076" spans="4:5">
      <c r="D1076" s="93"/>
      <c r="E1076" s="94"/>
    </row>
    <row r="1077" spans="4:5">
      <c r="D1077" s="93"/>
      <c r="E1077" s="94"/>
    </row>
    <row r="1078" spans="4:5">
      <c r="D1078" s="93"/>
      <c r="E1078" s="94"/>
    </row>
    <row r="1079" spans="4:5">
      <c r="D1079" s="93"/>
      <c r="E1079" s="94"/>
    </row>
    <row r="1080" spans="4:5">
      <c r="D1080" s="93"/>
      <c r="E1080" s="94"/>
    </row>
    <row r="1081" spans="4:5">
      <c r="D1081" s="93"/>
      <c r="E1081" s="94"/>
    </row>
    <row r="1082" spans="4:5">
      <c r="D1082" s="93"/>
      <c r="E1082" s="94"/>
    </row>
    <row r="1083" spans="4:5">
      <c r="D1083" s="93"/>
      <c r="E1083" s="94"/>
    </row>
    <row r="1084" spans="4:5">
      <c r="D1084" s="93"/>
      <c r="E1084" s="94"/>
    </row>
    <row r="1085" spans="4:5">
      <c r="D1085" s="93"/>
      <c r="E1085" s="94"/>
    </row>
    <row r="1086" spans="4:5">
      <c r="D1086" s="93"/>
      <c r="E1086" s="94"/>
    </row>
    <row r="1087" spans="4:5">
      <c r="D1087" s="93"/>
      <c r="E1087" s="94"/>
    </row>
    <row r="1088" spans="4:5">
      <c r="D1088" s="93"/>
      <c r="E1088" s="94"/>
    </row>
    <row r="1089" spans="4:5">
      <c r="D1089" s="93"/>
      <c r="E1089" s="94"/>
    </row>
    <row r="1090" spans="4:5">
      <c r="D1090" s="93"/>
      <c r="E1090" s="94"/>
    </row>
    <row r="1091" spans="4:5">
      <c r="D1091" s="93"/>
      <c r="E1091" s="94"/>
    </row>
    <row r="1092" spans="4:5">
      <c r="D1092" s="93"/>
      <c r="E1092" s="94"/>
    </row>
    <row r="1093" spans="4:5">
      <c r="D1093" s="93"/>
      <c r="E1093" s="94"/>
    </row>
    <row r="1094" spans="4:5">
      <c r="D1094" s="93"/>
      <c r="E1094" s="94"/>
    </row>
    <row r="1095" spans="4:5">
      <c r="D1095" s="93"/>
      <c r="E1095" s="94"/>
    </row>
    <row r="1096" spans="4:5">
      <c r="D1096" s="93"/>
      <c r="E1096" s="94"/>
    </row>
    <row r="1097" spans="4:5">
      <c r="D1097" s="93"/>
      <c r="E1097" s="94"/>
    </row>
    <row r="1098" spans="4:5">
      <c r="D1098" s="93"/>
      <c r="E1098" s="94"/>
    </row>
    <row r="1099" spans="4:5">
      <c r="D1099" s="93"/>
      <c r="E1099" s="94"/>
    </row>
    <row r="1100" spans="4:5">
      <c r="D1100" s="93"/>
      <c r="E1100" s="94"/>
    </row>
    <row r="1101" spans="4:5">
      <c r="D1101" s="93"/>
      <c r="E1101" s="94"/>
    </row>
    <row r="1102" spans="4:5">
      <c r="D1102" s="93"/>
      <c r="E1102" s="94"/>
    </row>
    <row r="1103" spans="4:5">
      <c r="D1103" s="93"/>
      <c r="E1103" s="94"/>
    </row>
    <row r="1104" spans="4:5">
      <c r="D1104" s="93"/>
      <c r="E1104" s="94"/>
    </row>
    <row r="1105" spans="4:5">
      <c r="D1105" s="93"/>
      <c r="E1105" s="94"/>
    </row>
    <row r="1106" spans="4:5">
      <c r="D1106" s="93"/>
      <c r="E1106" s="94"/>
    </row>
    <row r="1107" spans="4:5">
      <c r="D1107" s="93"/>
      <c r="E1107" s="94"/>
    </row>
    <row r="1108" spans="4:5">
      <c r="D1108" s="93"/>
      <c r="E1108" s="94"/>
    </row>
    <row r="1109" spans="4:5">
      <c r="D1109" s="93"/>
      <c r="E1109" s="94"/>
    </row>
    <row r="1110" spans="4:5">
      <c r="D1110" s="93"/>
      <c r="E1110" s="94"/>
    </row>
    <row r="1111" spans="4:5">
      <c r="D1111" s="93"/>
      <c r="E1111" s="94"/>
    </row>
    <row r="1112" spans="4:5">
      <c r="D1112" s="93"/>
      <c r="E1112" s="94"/>
    </row>
    <row r="1113" spans="4:5">
      <c r="D1113" s="93"/>
      <c r="E1113" s="94"/>
    </row>
    <row r="1114" spans="4:5">
      <c r="D1114" s="93"/>
      <c r="E1114" s="94"/>
    </row>
    <row r="1115" spans="4:5">
      <c r="D1115" s="93"/>
      <c r="E1115" s="94"/>
    </row>
    <row r="1116" spans="4:5">
      <c r="D1116" s="93"/>
      <c r="E1116" s="94"/>
    </row>
    <row r="1117" spans="4:5">
      <c r="D1117" s="93"/>
      <c r="E1117" s="94"/>
    </row>
    <row r="1118" spans="4:5">
      <c r="D1118" s="93"/>
      <c r="E1118" s="94"/>
    </row>
    <row r="1119" spans="4:5">
      <c r="D1119" s="93"/>
      <c r="E1119" s="94"/>
    </row>
    <row r="1120" spans="4:5">
      <c r="D1120" s="93"/>
      <c r="E1120" s="94"/>
    </row>
    <row r="1121" spans="4:5">
      <c r="D1121" s="93"/>
      <c r="E1121" s="94"/>
    </row>
    <row r="1122" spans="4:5">
      <c r="D1122" s="93"/>
      <c r="E1122" s="94"/>
    </row>
    <row r="1123" spans="4:5">
      <c r="D1123" s="93"/>
      <c r="E1123" s="94"/>
    </row>
    <row r="1124" spans="4:5">
      <c r="D1124" s="93"/>
      <c r="E1124" s="94"/>
    </row>
    <row r="1125" spans="4:5">
      <c r="D1125" s="93"/>
      <c r="E1125" s="94"/>
    </row>
    <row r="1126" spans="4:5">
      <c r="D1126" s="93"/>
      <c r="E1126" s="94"/>
    </row>
    <row r="1127" spans="4:5">
      <c r="D1127" s="93"/>
      <c r="E1127" s="94"/>
    </row>
    <row r="1128" spans="4:5">
      <c r="D1128" s="93"/>
      <c r="E1128" s="94"/>
    </row>
    <row r="1129" spans="4:5">
      <c r="D1129" s="93"/>
      <c r="E1129" s="94"/>
    </row>
    <row r="1130" spans="4:5">
      <c r="D1130" s="93"/>
      <c r="E1130" s="94"/>
    </row>
    <row r="1131" spans="4:5">
      <c r="D1131" s="93"/>
      <c r="E1131" s="94"/>
    </row>
    <row r="1132" spans="4:5">
      <c r="D1132" s="93"/>
      <c r="E1132" s="94"/>
    </row>
    <row r="1133" spans="4:5">
      <c r="D1133" s="93"/>
      <c r="E1133" s="94"/>
    </row>
    <row r="1134" spans="4:5">
      <c r="D1134" s="93"/>
      <c r="E1134" s="94"/>
    </row>
    <row r="1135" spans="4:5">
      <c r="D1135" s="93"/>
      <c r="E1135" s="94"/>
    </row>
    <row r="1136" spans="4:5">
      <c r="D1136" s="93"/>
      <c r="E1136" s="94"/>
    </row>
    <row r="1137" spans="4:5">
      <c r="D1137" s="93"/>
      <c r="E1137" s="94"/>
    </row>
    <row r="1138" spans="4:5">
      <c r="D1138" s="93"/>
      <c r="E1138" s="94"/>
    </row>
    <row r="1139" spans="4:5">
      <c r="D1139" s="93"/>
      <c r="E1139" s="94"/>
    </row>
    <row r="1140" spans="4:5">
      <c r="D1140" s="93"/>
      <c r="E1140" s="94"/>
    </row>
    <row r="1141" spans="4:5">
      <c r="D1141" s="93"/>
      <c r="E1141" s="94"/>
    </row>
    <row r="1142" spans="4:5">
      <c r="D1142" s="93"/>
      <c r="E1142" s="94"/>
    </row>
    <row r="1143" spans="4:5">
      <c r="D1143" s="93"/>
      <c r="E1143" s="94"/>
    </row>
    <row r="1144" spans="4:5">
      <c r="D1144" s="93"/>
      <c r="E1144" s="94"/>
    </row>
    <row r="1145" spans="4:5">
      <c r="D1145" s="93"/>
      <c r="E1145" s="94"/>
    </row>
    <row r="1146" spans="4:5">
      <c r="D1146" s="93"/>
      <c r="E1146" s="94"/>
    </row>
    <row r="1147" spans="4:5">
      <c r="D1147" s="93"/>
      <c r="E1147" s="94"/>
    </row>
    <row r="1148" spans="4:5">
      <c r="D1148" s="93"/>
      <c r="E1148" s="94"/>
    </row>
    <row r="1149" spans="4:5">
      <c r="D1149" s="93"/>
      <c r="E1149" s="94"/>
    </row>
    <row r="1150" spans="4:5">
      <c r="D1150" s="93"/>
      <c r="E1150" s="94"/>
    </row>
    <row r="1151" spans="4:5">
      <c r="D1151" s="93"/>
      <c r="E1151" s="94"/>
    </row>
    <row r="1152" spans="4:5">
      <c r="D1152" s="93"/>
      <c r="E1152" s="94"/>
    </row>
    <row r="1153" spans="4:5">
      <c r="D1153" s="93"/>
      <c r="E1153" s="94"/>
    </row>
    <row r="1154" spans="4:5">
      <c r="D1154" s="93"/>
      <c r="E1154" s="94"/>
    </row>
    <row r="1155" spans="4:5">
      <c r="D1155" s="93"/>
      <c r="E1155" s="94"/>
    </row>
    <row r="1156" spans="4:5">
      <c r="D1156" s="93"/>
      <c r="E1156" s="94"/>
    </row>
    <row r="1157" spans="4:5">
      <c r="D1157" s="93"/>
      <c r="E1157" s="94"/>
    </row>
    <row r="1158" spans="4:5">
      <c r="D1158" s="93"/>
      <c r="E1158" s="94"/>
    </row>
    <row r="1159" spans="4:5">
      <c r="D1159" s="93"/>
      <c r="E1159" s="94"/>
    </row>
    <row r="1160" spans="4:5">
      <c r="D1160" s="93"/>
      <c r="E1160" s="94"/>
    </row>
    <row r="1161" spans="4:5">
      <c r="D1161" s="93"/>
      <c r="E1161" s="94"/>
    </row>
    <row r="1162" spans="4:5">
      <c r="D1162" s="93"/>
      <c r="E1162" s="94"/>
    </row>
    <row r="1163" spans="4:5">
      <c r="D1163" s="93"/>
      <c r="E1163" s="94"/>
    </row>
    <row r="1164" spans="4:5">
      <c r="D1164" s="93"/>
      <c r="E1164" s="94"/>
    </row>
    <row r="1165" spans="4:5">
      <c r="D1165" s="93"/>
      <c r="E1165" s="94"/>
    </row>
    <row r="1166" spans="4:5">
      <c r="D1166" s="93"/>
      <c r="E1166" s="94"/>
    </row>
    <row r="1167" spans="4:5">
      <c r="D1167" s="93"/>
      <c r="E1167" s="94"/>
    </row>
    <row r="1168" spans="4:5">
      <c r="D1168" s="93"/>
      <c r="E1168" s="94"/>
    </row>
    <row r="1169" spans="4:5">
      <c r="D1169" s="93"/>
      <c r="E1169" s="94"/>
    </row>
    <row r="1170" spans="4:5">
      <c r="D1170" s="93"/>
      <c r="E1170" s="94"/>
    </row>
    <row r="1171" spans="4:5">
      <c r="D1171" s="93"/>
      <c r="E1171" s="94"/>
    </row>
    <row r="1172" spans="4:5">
      <c r="D1172" s="93"/>
      <c r="E1172" s="94"/>
    </row>
    <row r="1173" spans="4:5">
      <c r="D1173" s="93"/>
      <c r="E1173" s="94"/>
    </row>
    <row r="1174" spans="4:5">
      <c r="D1174" s="93"/>
      <c r="E1174" s="94"/>
    </row>
    <row r="1175" spans="4:5">
      <c r="D1175" s="93"/>
      <c r="E1175" s="94"/>
    </row>
    <row r="1176" spans="4:5">
      <c r="D1176" s="93"/>
      <c r="E1176" s="94"/>
    </row>
    <row r="1177" spans="4:5">
      <c r="D1177" s="93"/>
      <c r="E1177" s="94"/>
    </row>
    <row r="1178" spans="4:5">
      <c r="D1178" s="93"/>
      <c r="E1178" s="94"/>
    </row>
    <row r="1179" spans="4:5">
      <c r="D1179" s="93"/>
      <c r="E1179" s="94"/>
    </row>
    <row r="1180" spans="4:5">
      <c r="D1180" s="93"/>
      <c r="E1180" s="94"/>
    </row>
    <row r="1181" spans="4:5">
      <c r="D1181" s="93"/>
      <c r="E1181" s="94"/>
    </row>
    <row r="1182" spans="4:5">
      <c r="D1182" s="93"/>
      <c r="E1182" s="94"/>
    </row>
    <row r="1183" spans="4:5">
      <c r="D1183" s="93"/>
      <c r="E1183" s="94"/>
    </row>
    <row r="1184" spans="4:5">
      <c r="D1184" s="93"/>
      <c r="E1184" s="94"/>
    </row>
    <row r="1185" spans="4:5">
      <c r="D1185" s="93"/>
      <c r="E1185" s="94"/>
    </row>
    <row r="1186" spans="4:5">
      <c r="D1186" s="93"/>
      <c r="E1186" s="94"/>
    </row>
    <row r="1187" spans="4:5">
      <c r="D1187" s="93"/>
      <c r="E1187" s="94"/>
    </row>
    <row r="1188" spans="4:5">
      <c r="D1188" s="93"/>
      <c r="E1188" s="94"/>
    </row>
    <row r="1189" spans="4:5">
      <c r="D1189" s="93"/>
      <c r="E1189" s="94"/>
    </row>
    <row r="1190" spans="4:5">
      <c r="D1190" s="93"/>
      <c r="E1190" s="94"/>
    </row>
    <row r="1191" spans="4:5">
      <c r="D1191" s="93"/>
      <c r="E1191" s="94"/>
    </row>
    <row r="1192" spans="4:5">
      <c r="D1192" s="93"/>
      <c r="E1192" s="94"/>
    </row>
    <row r="1193" spans="4:5">
      <c r="D1193" s="93"/>
      <c r="E1193" s="94"/>
    </row>
    <row r="1194" spans="4:5">
      <c r="D1194" s="93"/>
      <c r="E1194" s="94"/>
    </row>
    <row r="1195" spans="4:5">
      <c r="D1195" s="93"/>
      <c r="E1195" s="94"/>
    </row>
    <row r="1196" spans="4:5">
      <c r="D1196" s="93"/>
      <c r="E1196" s="94"/>
    </row>
    <row r="1197" spans="4:5">
      <c r="D1197" s="93"/>
      <c r="E1197" s="94"/>
    </row>
    <row r="1198" spans="4:5">
      <c r="D1198" s="93"/>
      <c r="E1198" s="94"/>
    </row>
    <row r="1199" spans="4:5">
      <c r="D1199" s="93"/>
      <c r="E1199" s="94"/>
    </row>
    <row r="1200" spans="4:5">
      <c r="D1200" s="93"/>
      <c r="E1200" s="94"/>
    </row>
    <row r="1201" spans="4:5">
      <c r="D1201" s="93"/>
      <c r="E1201" s="94"/>
    </row>
    <row r="1202" spans="4:5">
      <c r="D1202" s="93"/>
      <c r="E1202" s="94"/>
    </row>
    <row r="1203" spans="4:5">
      <c r="D1203" s="93"/>
      <c r="E1203" s="94"/>
    </row>
    <row r="1204" spans="4:5">
      <c r="D1204" s="93"/>
      <c r="E1204" s="94"/>
    </row>
    <row r="1205" spans="4:5">
      <c r="D1205" s="93"/>
      <c r="E1205" s="94"/>
    </row>
    <row r="1206" spans="4:5">
      <c r="D1206" s="93"/>
      <c r="E1206" s="94"/>
    </row>
    <row r="1207" spans="4:5">
      <c r="D1207" s="93"/>
      <c r="E1207" s="94"/>
    </row>
    <row r="1208" spans="4:5">
      <c r="D1208" s="93"/>
      <c r="E1208" s="94"/>
    </row>
    <row r="1209" spans="4:5">
      <c r="D1209" s="93"/>
      <c r="E1209" s="94"/>
    </row>
    <row r="1210" spans="4:5">
      <c r="D1210" s="93"/>
      <c r="E1210" s="94"/>
    </row>
    <row r="1211" spans="4:5">
      <c r="D1211" s="93"/>
      <c r="E1211" s="94"/>
    </row>
    <row r="1212" spans="4:5">
      <c r="D1212" s="93"/>
      <c r="E1212" s="94"/>
    </row>
    <row r="1213" spans="4:5">
      <c r="D1213" s="93"/>
      <c r="E1213" s="94"/>
    </row>
    <row r="1214" spans="4:5">
      <c r="D1214" s="93"/>
      <c r="E1214" s="94"/>
    </row>
    <row r="1215" spans="4:5">
      <c r="D1215" s="93"/>
      <c r="E1215" s="94"/>
    </row>
    <row r="1216" spans="4:5">
      <c r="D1216" s="93"/>
      <c r="E1216" s="94"/>
    </row>
    <row r="1217" spans="4:5">
      <c r="D1217" s="93"/>
      <c r="E1217" s="94"/>
    </row>
    <row r="1218" spans="4:5">
      <c r="D1218" s="93"/>
      <c r="E1218" s="94"/>
    </row>
    <row r="1219" spans="4:5">
      <c r="D1219" s="93"/>
      <c r="E1219" s="94"/>
    </row>
    <row r="1220" spans="4:5">
      <c r="D1220" s="93"/>
      <c r="E1220" s="94"/>
    </row>
    <row r="1221" spans="4:5">
      <c r="D1221" s="93"/>
      <c r="E1221" s="94"/>
    </row>
    <row r="1222" spans="4:5">
      <c r="D1222" s="93"/>
      <c r="E1222" s="94"/>
    </row>
    <row r="1223" spans="4:5">
      <c r="D1223" s="93"/>
      <c r="E1223" s="94"/>
    </row>
    <row r="1224" spans="4:5">
      <c r="D1224" s="93"/>
      <c r="E1224" s="94"/>
    </row>
    <row r="1225" spans="4:5">
      <c r="D1225" s="93"/>
      <c r="E1225" s="94"/>
    </row>
    <row r="1226" spans="4:5">
      <c r="D1226" s="93"/>
      <c r="E1226" s="94"/>
    </row>
    <row r="1227" spans="4:5">
      <c r="D1227" s="93"/>
      <c r="E1227" s="94"/>
    </row>
    <row r="1228" spans="4:5">
      <c r="D1228" s="93"/>
      <c r="E1228" s="94"/>
    </row>
    <row r="1229" spans="4:5">
      <c r="D1229" s="93"/>
      <c r="E1229" s="94"/>
    </row>
    <row r="1230" spans="4:5">
      <c r="D1230" s="93"/>
      <c r="E1230" s="94"/>
    </row>
    <row r="1231" spans="4:5">
      <c r="D1231" s="93"/>
      <c r="E1231" s="94"/>
    </row>
    <row r="1232" spans="4:5">
      <c r="D1232" s="93"/>
      <c r="E1232" s="94"/>
    </row>
    <row r="1233" spans="4:5">
      <c r="D1233" s="93"/>
      <c r="E1233" s="94"/>
    </row>
    <row r="1234" spans="4:5">
      <c r="D1234" s="93"/>
      <c r="E1234" s="94"/>
    </row>
    <row r="1235" spans="4:5">
      <c r="D1235" s="93"/>
      <c r="E1235" s="94"/>
    </row>
    <row r="1236" spans="4:5">
      <c r="D1236" s="93"/>
      <c r="E1236" s="94"/>
    </row>
    <row r="1237" spans="4:5">
      <c r="D1237" s="93"/>
      <c r="E1237" s="94"/>
    </row>
    <row r="1238" spans="4:5">
      <c r="D1238" s="93"/>
      <c r="E1238" s="94"/>
    </row>
    <row r="1239" spans="4:5">
      <c r="D1239" s="93"/>
      <c r="E1239" s="94"/>
    </row>
    <row r="1240" spans="4:5">
      <c r="D1240" s="93"/>
      <c r="E1240" s="94"/>
    </row>
    <row r="1241" spans="4:5">
      <c r="D1241" s="93"/>
      <c r="E1241" s="94"/>
    </row>
    <row r="1242" spans="4:5">
      <c r="D1242" s="93"/>
      <c r="E1242" s="94"/>
    </row>
    <row r="1243" spans="4:5">
      <c r="D1243" s="93"/>
      <c r="E1243" s="94"/>
    </row>
    <row r="1244" spans="4:5">
      <c r="D1244" s="93"/>
      <c r="E1244" s="94"/>
    </row>
    <row r="1245" spans="4:5">
      <c r="D1245" s="93"/>
      <c r="E1245" s="94"/>
    </row>
    <row r="1246" spans="4:5">
      <c r="D1246" s="93"/>
      <c r="E1246" s="94"/>
    </row>
    <row r="1247" spans="4:5">
      <c r="D1247" s="93"/>
      <c r="E1247" s="94"/>
    </row>
    <row r="1248" spans="4:5">
      <c r="D1248" s="93"/>
      <c r="E1248" s="94"/>
    </row>
    <row r="1249" spans="4:5">
      <c r="D1249" s="93"/>
      <c r="E1249" s="94"/>
    </row>
    <row r="1250" spans="4:5">
      <c r="D1250" s="93"/>
      <c r="E1250" s="94"/>
    </row>
    <row r="1251" spans="4:5">
      <c r="D1251" s="93"/>
      <c r="E1251" s="94"/>
    </row>
    <row r="1252" spans="4:5">
      <c r="D1252" s="93"/>
      <c r="E1252" s="94"/>
    </row>
    <row r="1253" spans="4:5">
      <c r="D1253" s="93"/>
      <c r="E1253" s="94"/>
    </row>
    <row r="1254" spans="4:5">
      <c r="D1254" s="93"/>
      <c r="E1254" s="94"/>
    </row>
    <row r="1255" spans="4:5">
      <c r="D1255" s="93"/>
      <c r="E1255" s="94"/>
    </row>
    <row r="1256" spans="4:5">
      <c r="D1256" s="93"/>
      <c r="E1256" s="94"/>
    </row>
    <row r="1257" spans="4:5">
      <c r="D1257" s="93"/>
      <c r="E1257" s="94"/>
    </row>
    <row r="1258" spans="4:5">
      <c r="D1258" s="93"/>
      <c r="E1258" s="94"/>
    </row>
    <row r="1259" spans="4:5">
      <c r="D1259" s="93"/>
      <c r="E1259" s="94"/>
    </row>
    <row r="1260" spans="4:5">
      <c r="D1260" s="93"/>
      <c r="E1260" s="94"/>
    </row>
    <row r="1261" spans="4:5">
      <c r="D1261" s="93"/>
      <c r="E1261" s="94"/>
    </row>
    <row r="1262" spans="4:5">
      <c r="D1262" s="93"/>
      <c r="E1262" s="94"/>
    </row>
    <row r="1263" spans="4:5">
      <c r="D1263" s="93"/>
      <c r="E1263" s="94"/>
    </row>
    <row r="1264" spans="4:5">
      <c r="D1264" s="93"/>
      <c r="E1264" s="94"/>
    </row>
    <row r="1265" spans="4:5">
      <c r="D1265" s="93"/>
      <c r="E1265" s="94"/>
    </row>
    <row r="1266" spans="4:5">
      <c r="D1266" s="93"/>
      <c r="E1266" s="94"/>
    </row>
    <row r="1267" spans="4:5">
      <c r="D1267" s="93"/>
      <c r="E1267" s="94"/>
    </row>
    <row r="1268" spans="4:5">
      <c r="D1268" s="93"/>
      <c r="E1268" s="94"/>
    </row>
    <row r="1269" spans="4:5">
      <c r="D1269" s="93"/>
      <c r="E1269" s="94"/>
    </row>
    <row r="1270" spans="4:5">
      <c r="D1270" s="93"/>
      <c r="E1270" s="94"/>
    </row>
    <row r="1271" spans="4:5">
      <c r="D1271" s="93"/>
      <c r="E1271" s="94"/>
    </row>
    <row r="1272" spans="4:5">
      <c r="D1272" s="93"/>
      <c r="E1272" s="94"/>
    </row>
    <row r="1273" spans="4:5">
      <c r="D1273" s="93"/>
      <c r="E1273" s="94"/>
    </row>
    <row r="1274" spans="4:5">
      <c r="D1274" s="93"/>
      <c r="E1274" s="94"/>
    </row>
    <row r="1275" spans="4:5">
      <c r="D1275" s="93"/>
      <c r="E1275" s="94"/>
    </row>
    <row r="1276" spans="4:5">
      <c r="D1276" s="93"/>
      <c r="E1276" s="94"/>
    </row>
    <row r="1277" spans="4:5">
      <c r="D1277" s="93"/>
      <c r="E1277" s="94"/>
    </row>
    <row r="1278" spans="4:5">
      <c r="D1278" s="93"/>
      <c r="E1278" s="94"/>
    </row>
    <row r="1279" spans="4:5">
      <c r="D1279" s="93"/>
      <c r="E1279" s="94"/>
    </row>
    <row r="1280" spans="4:5">
      <c r="D1280" s="93"/>
      <c r="E1280" s="94"/>
    </row>
    <row r="1281" spans="4:5">
      <c r="D1281" s="93"/>
      <c r="E1281" s="94"/>
    </row>
    <row r="1282" spans="4:5">
      <c r="D1282" s="93"/>
      <c r="E1282" s="94"/>
    </row>
    <row r="1283" spans="4:5">
      <c r="D1283" s="93"/>
      <c r="E1283" s="94"/>
    </row>
    <row r="1284" spans="4:5">
      <c r="D1284" s="93"/>
      <c r="E1284" s="94"/>
    </row>
    <row r="1285" spans="4:5">
      <c r="D1285" s="93"/>
      <c r="E1285" s="94"/>
    </row>
    <row r="1286" spans="4:5">
      <c r="D1286" s="93"/>
      <c r="E1286" s="94"/>
    </row>
    <row r="1287" spans="4:5">
      <c r="D1287" s="93"/>
      <c r="E1287" s="94"/>
    </row>
    <row r="1288" spans="4:5">
      <c r="D1288" s="93"/>
      <c r="E1288" s="94"/>
    </row>
    <row r="1289" spans="4:5">
      <c r="D1289" s="93"/>
      <c r="E1289" s="94"/>
    </row>
    <row r="1290" spans="4:5">
      <c r="D1290" s="93"/>
      <c r="E1290" s="94"/>
    </row>
    <row r="1291" spans="4:5">
      <c r="D1291" s="93"/>
      <c r="E1291" s="94"/>
    </row>
    <row r="1292" spans="4:5">
      <c r="D1292" s="93"/>
      <c r="E1292" s="94"/>
    </row>
    <row r="1293" spans="4:5">
      <c r="D1293" s="93"/>
      <c r="E1293" s="94"/>
    </row>
    <row r="1294" spans="4:5">
      <c r="D1294" s="93"/>
      <c r="E1294" s="94"/>
    </row>
    <row r="1295" spans="4:5">
      <c r="D1295" s="93"/>
      <c r="E1295" s="94"/>
    </row>
    <row r="1296" spans="4:5">
      <c r="D1296" s="93"/>
      <c r="E1296" s="94"/>
    </row>
    <row r="1297" spans="4:5">
      <c r="D1297" s="93"/>
      <c r="E1297" s="94"/>
    </row>
    <row r="1298" spans="4:5">
      <c r="D1298" s="93"/>
      <c r="E1298" s="94"/>
    </row>
    <row r="1299" spans="4:5">
      <c r="D1299" s="93"/>
      <c r="E1299" s="94"/>
    </row>
    <row r="1300" spans="4:5">
      <c r="D1300" s="93"/>
      <c r="E1300" s="94"/>
    </row>
    <row r="1301" spans="4:5">
      <c r="D1301" s="93"/>
      <c r="E1301" s="94"/>
    </row>
    <row r="1302" spans="4:5">
      <c r="D1302" s="93"/>
      <c r="E1302" s="94"/>
    </row>
    <row r="1303" spans="4:5">
      <c r="D1303" s="93"/>
      <c r="E1303" s="94"/>
    </row>
    <row r="1304" spans="4:5">
      <c r="D1304" s="93"/>
      <c r="E1304" s="94"/>
    </row>
    <row r="1305" spans="4:5">
      <c r="D1305" s="93"/>
      <c r="E1305" s="94"/>
    </row>
    <row r="1306" spans="4:5">
      <c r="D1306" s="93"/>
      <c r="E1306" s="94"/>
    </row>
    <row r="1307" spans="4:5">
      <c r="D1307" s="93"/>
      <c r="E1307" s="94"/>
    </row>
    <row r="1308" spans="4:5">
      <c r="D1308" s="93"/>
      <c r="E1308" s="94"/>
    </row>
    <row r="1309" spans="4:5">
      <c r="D1309" s="93"/>
      <c r="E1309" s="94"/>
    </row>
    <row r="1310" spans="4:5">
      <c r="D1310" s="93"/>
      <c r="E1310" s="94"/>
    </row>
    <row r="1311" spans="4:5">
      <c r="D1311" s="93"/>
      <c r="E1311" s="94"/>
    </row>
    <row r="1312" spans="4:5">
      <c r="D1312" s="93"/>
      <c r="E1312" s="94"/>
    </row>
    <row r="1313" spans="4:5">
      <c r="D1313" s="93"/>
      <c r="E1313" s="94"/>
    </row>
    <row r="1314" spans="4:5">
      <c r="D1314" s="93"/>
      <c r="E1314" s="94"/>
    </row>
    <row r="1315" spans="4:5">
      <c r="D1315" s="93"/>
      <c r="E1315" s="94"/>
    </row>
    <row r="1316" spans="4:5">
      <c r="D1316" s="93"/>
      <c r="E1316" s="94"/>
    </row>
    <row r="1317" spans="4:5">
      <c r="D1317" s="93"/>
      <c r="E1317" s="94"/>
    </row>
    <row r="1318" spans="4:5">
      <c r="D1318" s="93"/>
      <c r="E1318" s="94"/>
    </row>
    <row r="1319" spans="4:5">
      <c r="D1319" s="93"/>
      <c r="E1319" s="94"/>
    </row>
    <row r="1320" spans="4:5">
      <c r="D1320" s="93"/>
      <c r="E1320" s="94"/>
    </row>
    <row r="1321" spans="4:5">
      <c r="D1321" s="93"/>
      <c r="E1321" s="94"/>
    </row>
    <row r="1322" spans="4:5">
      <c r="D1322" s="93"/>
      <c r="E1322" s="94"/>
    </row>
    <row r="1323" spans="4:5">
      <c r="D1323" s="93"/>
      <c r="E1323" s="94"/>
    </row>
    <row r="1324" spans="4:5">
      <c r="D1324" s="93"/>
      <c r="E1324" s="94"/>
    </row>
    <row r="1325" spans="4:5">
      <c r="D1325" s="93"/>
      <c r="E1325" s="94"/>
    </row>
    <row r="1326" spans="4:5">
      <c r="D1326" s="93"/>
      <c r="E1326" s="94"/>
    </row>
    <row r="1327" spans="4:5">
      <c r="D1327" s="93"/>
      <c r="E1327" s="94"/>
    </row>
    <row r="1328" spans="4:5">
      <c r="D1328" s="93"/>
      <c r="E1328" s="94"/>
    </row>
    <row r="1329" spans="4:5">
      <c r="D1329" s="93"/>
      <c r="E1329" s="94"/>
    </row>
    <row r="1330" spans="4:5">
      <c r="D1330" s="93"/>
      <c r="E1330" s="94"/>
    </row>
    <row r="1331" spans="4:5">
      <c r="D1331" s="93"/>
      <c r="E1331" s="94"/>
    </row>
    <row r="1332" spans="4:5">
      <c r="D1332" s="93"/>
      <c r="E1332" s="94"/>
    </row>
    <row r="1333" spans="4:5">
      <c r="D1333" s="93"/>
      <c r="E1333" s="94"/>
    </row>
    <row r="1334" spans="4:5">
      <c r="D1334" s="93"/>
      <c r="E1334" s="94"/>
    </row>
    <row r="1335" spans="4:5">
      <c r="D1335" s="93"/>
      <c r="E1335" s="94"/>
    </row>
    <row r="1336" spans="4:5">
      <c r="D1336" s="93"/>
      <c r="E1336" s="94"/>
    </row>
    <row r="1337" spans="4:5">
      <c r="D1337" s="93"/>
      <c r="E1337" s="94"/>
    </row>
    <row r="1338" spans="4:5">
      <c r="D1338" s="93"/>
      <c r="E1338" s="94"/>
    </row>
    <row r="1339" spans="4:5">
      <c r="D1339" s="93"/>
      <c r="E1339" s="94"/>
    </row>
    <row r="1340" spans="4:5">
      <c r="D1340" s="93"/>
      <c r="E1340" s="94"/>
    </row>
    <row r="1341" spans="4:5">
      <c r="D1341" s="93"/>
      <c r="E1341" s="94"/>
    </row>
    <row r="1342" spans="4:5">
      <c r="D1342" s="93"/>
      <c r="E1342" s="94"/>
    </row>
    <row r="1343" spans="4:5">
      <c r="D1343" s="93"/>
      <c r="E1343" s="94"/>
    </row>
    <row r="1344" spans="4:5">
      <c r="D1344" s="93"/>
      <c r="E1344" s="94"/>
    </row>
    <row r="1345" spans="4:5">
      <c r="D1345" s="93"/>
      <c r="E1345" s="94"/>
    </row>
    <row r="1346" spans="4:5">
      <c r="D1346" s="93"/>
      <c r="E1346" s="94"/>
    </row>
    <row r="1347" spans="4:5">
      <c r="D1347" s="93"/>
      <c r="E1347" s="94"/>
    </row>
    <row r="1348" spans="4:5">
      <c r="D1348" s="93"/>
      <c r="E1348" s="94"/>
    </row>
    <row r="1349" spans="4:5">
      <c r="D1349" s="93"/>
      <c r="E1349" s="94"/>
    </row>
    <row r="1350" spans="4:5">
      <c r="D1350" s="93"/>
      <c r="E1350" s="94"/>
    </row>
    <row r="1351" spans="4:5">
      <c r="D1351" s="93"/>
      <c r="E1351" s="94"/>
    </row>
    <row r="1352" spans="4:5">
      <c r="D1352" s="93"/>
      <c r="E1352" s="94"/>
    </row>
    <row r="1353" spans="4:5">
      <c r="D1353" s="93"/>
      <c r="E1353" s="94"/>
    </row>
    <row r="1354" spans="4:5">
      <c r="D1354" s="93"/>
      <c r="E1354" s="94"/>
    </row>
    <row r="1355" spans="4:5">
      <c r="D1355" s="93"/>
      <c r="E1355" s="94"/>
    </row>
    <row r="1356" spans="4:5">
      <c r="D1356" s="93"/>
      <c r="E1356" s="94"/>
    </row>
    <row r="1357" spans="4:5">
      <c r="D1357" s="93"/>
      <c r="E1357" s="94"/>
    </row>
    <row r="1358" spans="4:5">
      <c r="D1358" s="93"/>
      <c r="E1358" s="94"/>
    </row>
    <row r="1359" spans="4:5">
      <c r="D1359" s="93"/>
      <c r="E1359" s="94"/>
    </row>
    <row r="1360" spans="4:5">
      <c r="D1360" s="93"/>
      <c r="E1360" s="94"/>
    </row>
    <row r="1361" spans="4:5">
      <c r="D1361" s="93"/>
      <c r="E1361" s="94"/>
    </row>
    <row r="1362" spans="4:5">
      <c r="D1362" s="93"/>
      <c r="E1362" s="94"/>
    </row>
    <row r="1363" spans="4:5">
      <c r="D1363" s="93"/>
      <c r="E1363" s="94"/>
    </row>
    <row r="1364" spans="4:5">
      <c r="D1364" s="93"/>
      <c r="E1364" s="94"/>
    </row>
    <row r="1365" spans="4:5">
      <c r="D1365" s="93"/>
      <c r="E1365" s="94"/>
    </row>
    <row r="1366" spans="4:5">
      <c r="D1366" s="93"/>
      <c r="E1366" s="94"/>
    </row>
    <row r="1367" spans="4:5">
      <c r="D1367" s="93"/>
      <c r="E1367" s="94"/>
    </row>
    <row r="1368" spans="4:5">
      <c r="D1368" s="93"/>
      <c r="E1368" s="94"/>
    </row>
    <row r="1369" spans="4:5">
      <c r="D1369" s="93"/>
      <c r="E1369" s="94"/>
    </row>
    <row r="1370" spans="4:5">
      <c r="D1370" s="93"/>
      <c r="E1370" s="94"/>
    </row>
    <row r="1371" spans="4:5">
      <c r="D1371" s="93"/>
      <c r="E1371" s="94"/>
    </row>
    <row r="1372" spans="4:5">
      <c r="D1372" s="93"/>
      <c r="E1372" s="94"/>
    </row>
    <row r="1373" spans="4:5">
      <c r="D1373" s="93"/>
      <c r="E1373" s="94"/>
    </row>
    <row r="1374" spans="4:5">
      <c r="D1374" s="93"/>
      <c r="E1374" s="94"/>
    </row>
    <row r="1375" spans="4:5">
      <c r="D1375" s="93"/>
      <c r="E1375" s="94"/>
    </row>
    <row r="1376" spans="4:5">
      <c r="D1376" s="93"/>
      <c r="E1376" s="94"/>
    </row>
    <row r="1377" spans="4:5">
      <c r="D1377" s="93"/>
      <c r="E1377" s="94"/>
    </row>
    <row r="1378" spans="4:5">
      <c r="D1378" s="93"/>
      <c r="E1378" s="94"/>
    </row>
    <row r="1379" spans="4:5">
      <c r="D1379" s="93"/>
      <c r="E1379" s="94"/>
    </row>
    <row r="1380" spans="4:5">
      <c r="D1380" s="93"/>
      <c r="E1380" s="94"/>
    </row>
    <row r="1381" spans="4:5">
      <c r="D1381" s="93"/>
      <c r="E1381" s="94"/>
    </row>
    <row r="1382" spans="4:5">
      <c r="D1382" s="93"/>
      <c r="E1382" s="94"/>
    </row>
    <row r="1383" spans="4:5">
      <c r="D1383" s="93"/>
      <c r="E1383" s="94"/>
    </row>
    <row r="1384" spans="4:5">
      <c r="D1384" s="93"/>
      <c r="E1384" s="94"/>
    </row>
    <row r="1385" spans="4:5">
      <c r="D1385" s="93"/>
      <c r="E1385" s="94"/>
    </row>
    <row r="1386" spans="4:5">
      <c r="D1386" s="93"/>
      <c r="E1386" s="94"/>
    </row>
    <row r="1387" spans="4:5">
      <c r="D1387" s="93"/>
      <c r="E1387" s="94"/>
    </row>
    <row r="1388" spans="4:5">
      <c r="D1388" s="93"/>
      <c r="E1388" s="94"/>
    </row>
    <row r="1389" spans="4:5">
      <c r="D1389" s="93"/>
      <c r="E1389" s="94"/>
    </row>
    <row r="1390" spans="4:5">
      <c r="D1390" s="93"/>
      <c r="E1390" s="94"/>
    </row>
    <row r="1391" spans="4:5">
      <c r="D1391" s="93"/>
      <c r="E1391" s="94"/>
    </row>
    <row r="1392" spans="4:5">
      <c r="D1392" s="93"/>
      <c r="E1392" s="94"/>
    </row>
    <row r="1393" spans="4:5">
      <c r="D1393" s="93"/>
      <c r="E1393" s="94"/>
    </row>
    <row r="1394" spans="4:5">
      <c r="D1394" s="93"/>
      <c r="E1394" s="94"/>
    </row>
    <row r="1395" spans="4:5">
      <c r="D1395" s="93"/>
      <c r="E1395" s="94"/>
    </row>
    <row r="1396" spans="4:5">
      <c r="D1396" s="93"/>
      <c r="E1396" s="94"/>
    </row>
    <row r="1397" spans="4:5">
      <c r="D1397" s="93"/>
      <c r="E1397" s="94"/>
    </row>
    <row r="1398" spans="4:5">
      <c r="D1398" s="93"/>
      <c r="E1398" s="94"/>
    </row>
    <row r="1399" spans="4:5">
      <c r="D1399" s="93"/>
      <c r="E1399" s="94"/>
    </row>
    <row r="1400" spans="4:5">
      <c r="D1400" s="93"/>
      <c r="E1400" s="94"/>
    </row>
    <row r="1401" spans="4:5">
      <c r="D1401" s="93"/>
      <c r="E1401" s="94"/>
    </row>
    <row r="1402" spans="4:5">
      <c r="D1402" s="93"/>
      <c r="E1402" s="94"/>
    </row>
    <row r="1403" spans="4:5">
      <c r="D1403" s="93"/>
      <c r="E1403" s="94"/>
    </row>
    <row r="1404" spans="4:5">
      <c r="D1404" s="93"/>
      <c r="E1404" s="94"/>
    </row>
    <row r="1405" spans="4:5">
      <c r="D1405" s="93"/>
      <c r="E1405" s="94"/>
    </row>
    <row r="1406" spans="4:5">
      <c r="D1406" s="93"/>
      <c r="E1406" s="94"/>
    </row>
    <row r="1407" spans="4:5">
      <c r="D1407" s="93"/>
      <c r="E1407" s="94"/>
    </row>
    <row r="1408" spans="4:5">
      <c r="D1408" s="93"/>
      <c r="E1408" s="94"/>
    </row>
    <row r="1409" spans="4:5">
      <c r="D1409" s="93"/>
      <c r="E1409" s="94"/>
    </row>
    <row r="1410" spans="4:5">
      <c r="D1410" s="93"/>
      <c r="E1410" s="94"/>
    </row>
    <row r="1411" spans="4:5">
      <c r="D1411" s="93"/>
      <c r="E1411" s="94"/>
    </row>
    <row r="1412" spans="4:5">
      <c r="D1412" s="93"/>
      <c r="E1412" s="94"/>
    </row>
    <row r="1413" spans="4:5">
      <c r="D1413" s="93"/>
      <c r="E1413" s="94"/>
    </row>
    <row r="1414" spans="4:5">
      <c r="D1414" s="93"/>
      <c r="E1414" s="94"/>
    </row>
    <row r="1415" spans="4:5">
      <c r="D1415" s="93"/>
      <c r="E1415" s="94"/>
    </row>
    <row r="1416" spans="4:5">
      <c r="D1416" s="93"/>
      <c r="E1416" s="94"/>
    </row>
    <row r="1417" spans="4:5">
      <c r="D1417" s="93"/>
      <c r="E1417" s="94"/>
    </row>
    <row r="1418" spans="4:5">
      <c r="D1418" s="93"/>
      <c r="E1418" s="94"/>
    </row>
    <row r="1419" spans="4:5">
      <c r="D1419" s="93"/>
      <c r="E1419" s="94"/>
    </row>
    <row r="1420" spans="4:5">
      <c r="D1420" s="93"/>
      <c r="E1420" s="94"/>
    </row>
    <row r="1421" spans="4:5">
      <c r="D1421" s="93"/>
      <c r="E1421" s="94"/>
    </row>
    <row r="1422" spans="4:5">
      <c r="D1422" s="93"/>
      <c r="E1422" s="94"/>
    </row>
    <row r="1423" spans="4:5">
      <c r="D1423" s="93"/>
      <c r="E1423" s="94"/>
    </row>
    <row r="1424" spans="4:5">
      <c r="D1424" s="93"/>
      <c r="E1424" s="94"/>
    </row>
    <row r="1425" spans="4:5">
      <c r="D1425" s="93"/>
      <c r="E1425" s="94"/>
    </row>
    <row r="1426" spans="4:5">
      <c r="D1426" s="93"/>
      <c r="E1426" s="94"/>
    </row>
    <row r="1427" spans="4:5">
      <c r="D1427" s="93"/>
      <c r="E1427" s="94"/>
    </row>
    <row r="1428" spans="4:5">
      <c r="D1428" s="93"/>
      <c r="E1428" s="94"/>
    </row>
    <row r="1429" spans="4:5">
      <c r="D1429" s="93"/>
      <c r="E1429" s="94"/>
    </row>
    <row r="1430" spans="4:5">
      <c r="D1430" s="93"/>
      <c r="E1430" s="94"/>
    </row>
    <row r="1431" spans="4:5">
      <c r="D1431" s="93"/>
      <c r="E1431" s="94"/>
    </row>
    <row r="1432" spans="4:5">
      <c r="D1432" s="93"/>
      <c r="E1432" s="94"/>
    </row>
    <row r="1433" spans="4:5">
      <c r="D1433" s="93"/>
      <c r="E1433" s="94"/>
    </row>
    <row r="1434" spans="4:5">
      <c r="D1434" s="93"/>
      <c r="E1434" s="94"/>
    </row>
    <row r="1435" spans="4:5">
      <c r="D1435" s="93"/>
      <c r="E1435" s="94"/>
    </row>
    <row r="1436" spans="4:5">
      <c r="D1436" s="93"/>
      <c r="E1436" s="94"/>
    </row>
    <row r="1437" spans="4:5">
      <c r="D1437" s="93"/>
      <c r="E1437" s="94"/>
    </row>
    <row r="1438" spans="4:5">
      <c r="D1438" s="93"/>
      <c r="E1438" s="94"/>
    </row>
    <row r="1439" spans="4:5">
      <c r="D1439" s="93"/>
      <c r="E1439" s="94"/>
    </row>
    <row r="1440" spans="4:5">
      <c r="D1440" s="93"/>
      <c r="E1440" s="94"/>
    </row>
    <row r="1441" spans="4:5">
      <c r="D1441" s="93"/>
      <c r="E1441" s="94"/>
    </row>
    <row r="1442" spans="4:5">
      <c r="D1442" s="93"/>
      <c r="E1442" s="94"/>
    </row>
    <row r="1443" spans="4:5">
      <c r="D1443" s="93"/>
      <c r="E1443" s="94"/>
    </row>
    <row r="1444" spans="4:5">
      <c r="D1444" s="93"/>
      <c r="E1444" s="94"/>
    </row>
    <row r="1445" spans="4:5">
      <c r="D1445" s="93"/>
      <c r="E1445" s="94"/>
    </row>
    <row r="1446" spans="4:5">
      <c r="D1446" s="93"/>
      <c r="E1446" s="94"/>
    </row>
    <row r="1447" spans="4:5">
      <c r="D1447" s="93"/>
      <c r="E1447" s="94"/>
    </row>
    <row r="1448" spans="4:5">
      <c r="D1448" s="93"/>
      <c r="E1448" s="94"/>
    </row>
    <row r="1449" spans="4:5">
      <c r="D1449" s="93"/>
      <c r="E1449" s="94"/>
    </row>
    <row r="1450" spans="4:5">
      <c r="D1450" s="93"/>
      <c r="E1450" s="94"/>
    </row>
    <row r="1451" spans="4:5">
      <c r="D1451" s="93"/>
      <c r="E1451" s="94"/>
    </row>
    <row r="1452" spans="4:5">
      <c r="D1452" s="93"/>
      <c r="E1452" s="94"/>
    </row>
    <row r="1453" spans="4:5">
      <c r="D1453" s="93"/>
      <c r="E1453" s="94"/>
    </row>
    <row r="1454" spans="4:5">
      <c r="D1454" s="93"/>
      <c r="E1454" s="94"/>
    </row>
    <row r="1455" spans="4:5">
      <c r="D1455" s="93"/>
      <c r="E1455" s="94"/>
    </row>
    <row r="1456" spans="4:5">
      <c r="D1456" s="93"/>
      <c r="E1456" s="94"/>
    </row>
    <row r="1457" spans="4:5">
      <c r="D1457" s="93"/>
      <c r="E1457" s="94"/>
    </row>
    <row r="1458" spans="4:5">
      <c r="D1458" s="93"/>
      <c r="E1458" s="94"/>
    </row>
    <row r="1459" spans="4:5">
      <c r="D1459" s="93"/>
      <c r="E1459" s="94"/>
    </row>
    <row r="1460" spans="4:5">
      <c r="D1460" s="93"/>
      <c r="E1460" s="94"/>
    </row>
    <row r="1461" spans="4:5">
      <c r="D1461" s="93"/>
      <c r="E1461" s="94"/>
    </row>
    <row r="1462" spans="4:5">
      <c r="D1462" s="93"/>
      <c r="E1462" s="94"/>
    </row>
    <row r="1463" spans="4:5">
      <c r="D1463" s="93"/>
      <c r="E1463" s="94"/>
    </row>
    <row r="1464" spans="4:5">
      <c r="D1464" s="93"/>
      <c r="E1464" s="94"/>
    </row>
    <row r="1465" spans="4:5">
      <c r="D1465" s="93"/>
      <c r="E1465" s="94"/>
    </row>
    <row r="1466" spans="4:5">
      <c r="D1466" s="93"/>
      <c r="E1466" s="94"/>
    </row>
    <row r="1467" spans="4:5">
      <c r="D1467" s="93"/>
      <c r="E1467" s="94"/>
    </row>
    <row r="1468" spans="4:5">
      <c r="D1468" s="93"/>
      <c r="E1468" s="94"/>
    </row>
    <row r="1469" spans="4:5">
      <c r="D1469" s="93"/>
      <c r="E1469" s="94"/>
    </row>
    <row r="1470" spans="4:5">
      <c r="D1470" s="93"/>
      <c r="E1470" s="94"/>
    </row>
    <row r="1471" spans="4:5">
      <c r="D1471" s="93"/>
      <c r="E1471" s="94"/>
    </row>
    <row r="1472" spans="4:5">
      <c r="D1472" s="93"/>
      <c r="E1472" s="94"/>
    </row>
    <row r="1473" spans="4:5">
      <c r="D1473" s="93"/>
      <c r="E1473" s="94"/>
    </row>
    <row r="1474" spans="4:5">
      <c r="D1474" s="93"/>
      <c r="E1474" s="94"/>
    </row>
    <row r="1475" spans="4:5">
      <c r="D1475" s="93"/>
      <c r="E1475" s="94"/>
    </row>
    <row r="1476" spans="4:5">
      <c r="D1476" s="93"/>
      <c r="E1476" s="94"/>
    </row>
    <row r="1477" spans="4:5">
      <c r="D1477" s="93"/>
      <c r="E1477" s="94"/>
    </row>
    <row r="1478" spans="4:5">
      <c r="D1478" s="93"/>
      <c r="E1478" s="94"/>
    </row>
    <row r="1479" spans="4:5">
      <c r="D1479" s="93"/>
      <c r="E1479" s="94"/>
    </row>
    <row r="1480" spans="4:5">
      <c r="D1480" s="93"/>
      <c r="E1480" s="94"/>
    </row>
    <row r="1481" spans="4:5">
      <c r="D1481" s="93"/>
      <c r="E1481" s="94"/>
    </row>
    <row r="1482" spans="4:5">
      <c r="D1482" s="93"/>
      <c r="E1482" s="94"/>
    </row>
    <row r="1483" spans="4:5">
      <c r="D1483" s="93"/>
      <c r="E1483" s="94"/>
    </row>
    <row r="1484" spans="4:5">
      <c r="D1484" s="93"/>
      <c r="E1484" s="94"/>
    </row>
    <row r="1485" spans="4:5">
      <c r="D1485" s="93"/>
      <c r="E1485" s="94"/>
    </row>
    <row r="1486" spans="4:5">
      <c r="D1486" s="93"/>
      <c r="E1486" s="94"/>
    </row>
    <row r="1487" spans="4:5">
      <c r="D1487" s="93"/>
      <c r="E1487" s="94"/>
    </row>
    <row r="1488" spans="4:5">
      <c r="D1488" s="93"/>
      <c r="E1488" s="94"/>
    </row>
    <row r="1489" spans="4:5">
      <c r="D1489" s="93"/>
      <c r="E1489" s="94"/>
    </row>
    <row r="1490" spans="4:5">
      <c r="D1490" s="93"/>
      <c r="E1490" s="94"/>
    </row>
    <row r="1491" spans="4:5">
      <c r="D1491" s="93"/>
      <c r="E1491" s="94"/>
    </row>
    <row r="1492" spans="4:5">
      <c r="D1492" s="93"/>
      <c r="E1492" s="94"/>
    </row>
    <row r="1493" spans="4:5">
      <c r="D1493" s="93"/>
      <c r="E1493" s="94"/>
    </row>
    <row r="1494" spans="4:5">
      <c r="D1494" s="93"/>
      <c r="E1494" s="94"/>
    </row>
    <row r="1495" spans="4:5">
      <c r="D1495" s="93"/>
      <c r="E1495" s="94"/>
    </row>
    <row r="1496" spans="4:5">
      <c r="D1496" s="93"/>
      <c r="E1496" s="94"/>
    </row>
    <row r="1497" spans="4:5">
      <c r="D1497" s="93"/>
      <c r="E1497" s="94"/>
    </row>
    <row r="1498" spans="4:5">
      <c r="D1498" s="93"/>
      <c r="E1498" s="94"/>
    </row>
    <row r="1499" spans="4:5">
      <c r="D1499" s="93"/>
      <c r="E1499" s="94"/>
    </row>
    <row r="1500" spans="4:5">
      <c r="D1500" s="93"/>
      <c r="E1500" s="94"/>
    </row>
    <row r="1501" spans="4:5">
      <c r="D1501" s="93"/>
      <c r="E1501" s="94"/>
    </row>
    <row r="1502" spans="4:5">
      <c r="D1502" s="93"/>
      <c r="E1502" s="94"/>
    </row>
    <row r="1503" spans="4:5">
      <c r="D1503" s="93"/>
      <c r="E1503" s="94"/>
    </row>
    <row r="1504" spans="4:5">
      <c r="D1504" s="93"/>
      <c r="E1504" s="94"/>
    </row>
    <row r="1505" spans="4:5">
      <c r="D1505" s="93"/>
      <c r="E1505" s="94"/>
    </row>
    <row r="1506" spans="4:5">
      <c r="D1506" s="93"/>
      <c r="E1506" s="94"/>
    </row>
    <row r="1507" spans="4:5">
      <c r="D1507" s="93"/>
      <c r="E1507" s="94"/>
    </row>
    <row r="1508" spans="4:5">
      <c r="D1508" s="93"/>
      <c r="E1508" s="94"/>
    </row>
    <row r="1509" spans="4:5">
      <c r="D1509" s="93"/>
      <c r="E1509" s="94"/>
    </row>
    <row r="1510" spans="4:5">
      <c r="D1510" s="93"/>
      <c r="E1510" s="94"/>
    </row>
    <row r="1511" spans="4:5">
      <c r="D1511" s="93"/>
      <c r="E1511" s="94"/>
    </row>
    <row r="1512" spans="4:5">
      <c r="D1512" s="93"/>
      <c r="E1512" s="94"/>
    </row>
    <row r="1513" spans="4:5">
      <c r="D1513" s="93"/>
      <c r="E1513" s="94"/>
    </row>
    <row r="1514" spans="4:5">
      <c r="D1514" s="93"/>
      <c r="E1514" s="94"/>
    </row>
    <row r="1515" spans="4:5">
      <c r="D1515" s="93"/>
      <c r="E1515" s="94"/>
    </row>
    <row r="1516" spans="4:5">
      <c r="D1516" s="93"/>
      <c r="E1516" s="94"/>
    </row>
    <row r="1517" spans="4:5">
      <c r="D1517" s="93"/>
      <c r="E1517" s="94"/>
    </row>
    <row r="1518" spans="4:5">
      <c r="D1518" s="93"/>
      <c r="E1518" s="94"/>
    </row>
    <row r="1519" spans="4:5">
      <c r="D1519" s="93"/>
      <c r="E1519" s="94"/>
    </row>
    <row r="1520" spans="4:5">
      <c r="D1520" s="93"/>
      <c r="E1520" s="94"/>
    </row>
    <row r="1521" spans="4:5">
      <c r="D1521" s="93"/>
      <c r="E1521" s="94"/>
    </row>
    <row r="1522" spans="4:5">
      <c r="D1522" s="93"/>
      <c r="E1522" s="94"/>
    </row>
    <row r="1523" spans="4:5">
      <c r="D1523" s="93"/>
      <c r="E1523" s="94"/>
    </row>
    <row r="1524" spans="4:5">
      <c r="D1524" s="93"/>
      <c r="E1524" s="94"/>
    </row>
    <row r="1525" spans="4:5">
      <c r="D1525" s="93"/>
      <c r="E1525" s="94"/>
    </row>
    <row r="1526" spans="4:5">
      <c r="D1526" s="93"/>
      <c r="E1526" s="94"/>
    </row>
    <row r="1527" spans="4:5">
      <c r="D1527" s="93"/>
      <c r="E1527" s="94"/>
    </row>
    <row r="1528" spans="4:5">
      <c r="D1528" s="93"/>
      <c r="E1528" s="94"/>
    </row>
    <row r="1529" spans="4:5">
      <c r="D1529" s="93"/>
      <c r="E1529" s="94"/>
    </row>
    <row r="1530" spans="4:5">
      <c r="D1530" s="93"/>
      <c r="E1530" s="94"/>
    </row>
    <row r="1531" spans="4:5">
      <c r="D1531" s="93"/>
      <c r="E1531" s="94"/>
    </row>
    <row r="1532" spans="4:5">
      <c r="D1532" s="93"/>
      <c r="E1532" s="94"/>
    </row>
    <row r="1533" spans="4:5">
      <c r="D1533" s="93"/>
      <c r="E1533" s="94"/>
    </row>
    <row r="1534" spans="4:5">
      <c r="D1534" s="93"/>
      <c r="E1534" s="94"/>
    </row>
    <row r="1535" spans="4:5">
      <c r="D1535" s="93"/>
      <c r="E1535" s="94"/>
    </row>
    <row r="1536" spans="4:5">
      <c r="D1536" s="93"/>
      <c r="E1536" s="94"/>
    </row>
    <row r="1537" spans="4:5">
      <c r="D1537" s="93"/>
      <c r="E1537" s="94"/>
    </row>
    <row r="1538" spans="4:5">
      <c r="D1538" s="93"/>
      <c r="E1538" s="94"/>
    </row>
    <row r="1539" spans="4:5">
      <c r="D1539" s="93"/>
      <c r="E1539" s="94"/>
    </row>
    <row r="1540" spans="4:5">
      <c r="D1540" s="93"/>
      <c r="E1540" s="94"/>
    </row>
    <row r="1541" spans="4:5">
      <c r="D1541" s="93"/>
      <c r="E1541" s="94"/>
    </row>
    <row r="1542" spans="4:5">
      <c r="D1542" s="93"/>
      <c r="E1542" s="94"/>
    </row>
    <row r="1543" spans="4:5">
      <c r="D1543" s="93"/>
      <c r="E1543" s="94"/>
    </row>
    <row r="1544" spans="4:5">
      <c r="D1544" s="93"/>
      <c r="E1544" s="94"/>
    </row>
    <row r="1545" spans="4:5">
      <c r="D1545" s="93"/>
      <c r="E1545" s="94"/>
    </row>
    <row r="1546" spans="4:5">
      <c r="D1546" s="93"/>
      <c r="E1546" s="94"/>
    </row>
    <row r="1547" spans="4:5">
      <c r="D1547" s="93"/>
      <c r="E1547" s="94"/>
    </row>
    <row r="1548" spans="4:5">
      <c r="D1548" s="93"/>
      <c r="E1548" s="94"/>
    </row>
    <row r="1549" spans="4:5">
      <c r="D1549" s="93"/>
      <c r="E1549" s="94"/>
    </row>
    <row r="1550" spans="4:5">
      <c r="D1550" s="93"/>
      <c r="E1550" s="94"/>
    </row>
    <row r="1551" spans="4:5">
      <c r="D1551" s="93"/>
      <c r="E1551" s="94"/>
    </row>
    <row r="1552" spans="4:5">
      <c r="D1552" s="93"/>
      <c r="E1552" s="94"/>
    </row>
    <row r="1553" spans="4:5">
      <c r="D1553" s="93"/>
      <c r="E1553" s="94"/>
    </row>
    <row r="1554" spans="4:5">
      <c r="D1554" s="93"/>
      <c r="E1554" s="94"/>
    </row>
    <row r="1555" spans="4:5">
      <c r="D1555" s="93"/>
      <c r="E1555" s="94"/>
    </row>
    <row r="1556" spans="4:5">
      <c r="D1556" s="93"/>
      <c r="E1556" s="94"/>
    </row>
    <row r="1557" spans="4:5">
      <c r="D1557" s="93"/>
      <c r="E1557" s="94"/>
    </row>
    <row r="1558" spans="4:5">
      <c r="D1558" s="93"/>
      <c r="E1558" s="94"/>
    </row>
    <row r="1559" spans="4:5">
      <c r="D1559" s="93"/>
      <c r="E1559" s="94"/>
    </row>
    <row r="1560" spans="4:5">
      <c r="D1560" s="93"/>
      <c r="E1560" s="94"/>
    </row>
    <row r="1561" spans="4:5">
      <c r="D1561" s="93"/>
      <c r="E1561" s="94"/>
    </row>
    <row r="1562" spans="4:5">
      <c r="D1562" s="93"/>
      <c r="E1562" s="94"/>
    </row>
    <row r="1563" spans="4:5">
      <c r="D1563" s="93"/>
      <c r="E1563" s="94"/>
    </row>
    <row r="1564" spans="4:5">
      <c r="D1564" s="93"/>
      <c r="E1564" s="94"/>
    </row>
    <row r="1565" spans="4:5">
      <c r="D1565" s="93"/>
      <c r="E1565" s="94"/>
    </row>
    <row r="1566" spans="4:5">
      <c r="D1566" s="93"/>
      <c r="E1566" s="94"/>
    </row>
    <row r="1567" spans="4:5">
      <c r="D1567" s="93"/>
      <c r="E1567" s="94"/>
    </row>
    <row r="1568" spans="4:5">
      <c r="D1568" s="93"/>
      <c r="E1568" s="94"/>
    </row>
    <row r="1569" spans="4:5">
      <c r="D1569" s="93"/>
      <c r="E1569" s="94"/>
    </row>
    <row r="1570" spans="4:5">
      <c r="D1570" s="93"/>
      <c r="E1570" s="94"/>
    </row>
    <row r="1571" spans="4:5">
      <c r="D1571" s="93"/>
      <c r="E1571" s="94"/>
    </row>
    <row r="1572" spans="4:5">
      <c r="D1572" s="93"/>
      <c r="E1572" s="94"/>
    </row>
    <row r="1573" spans="4:5">
      <c r="D1573" s="93"/>
      <c r="E1573" s="94"/>
    </row>
    <row r="1574" spans="4:5">
      <c r="D1574" s="93"/>
      <c r="E1574" s="94"/>
    </row>
    <row r="1575" spans="4:5">
      <c r="D1575" s="93"/>
      <c r="E1575" s="94"/>
    </row>
    <row r="1576" spans="4:5">
      <c r="D1576" s="93"/>
      <c r="E1576" s="94"/>
    </row>
    <row r="1577" spans="4:5">
      <c r="D1577" s="93"/>
      <c r="E1577" s="94"/>
    </row>
    <row r="1578" spans="4:5">
      <c r="D1578" s="93"/>
      <c r="E1578" s="94"/>
    </row>
    <row r="1579" spans="4:5">
      <c r="D1579" s="93"/>
      <c r="E1579" s="94"/>
    </row>
    <row r="1580" spans="4:5">
      <c r="D1580" s="93"/>
      <c r="E1580" s="94"/>
    </row>
    <row r="1581" spans="4:5">
      <c r="D1581" s="93"/>
      <c r="E1581" s="94"/>
    </row>
    <row r="1582" spans="4:5">
      <c r="D1582" s="93"/>
      <c r="E1582" s="94"/>
    </row>
    <row r="1583" spans="4:5">
      <c r="D1583" s="93"/>
      <c r="E1583" s="94"/>
    </row>
    <row r="1584" spans="4:5">
      <c r="D1584" s="93"/>
      <c r="E1584" s="94"/>
    </row>
    <row r="1585" spans="4:5">
      <c r="D1585" s="93"/>
      <c r="E1585" s="94"/>
    </row>
    <row r="1586" spans="4:5">
      <c r="D1586" s="93"/>
      <c r="E1586" s="94"/>
    </row>
    <row r="1587" spans="4:5">
      <c r="D1587" s="93"/>
      <c r="E1587" s="94"/>
    </row>
    <row r="1588" spans="4:5">
      <c r="D1588" s="93"/>
      <c r="E1588" s="94"/>
    </row>
    <row r="1589" spans="4:5">
      <c r="D1589" s="93"/>
      <c r="E1589" s="94"/>
    </row>
    <row r="1590" spans="4:5">
      <c r="D1590" s="93"/>
      <c r="E1590" s="94"/>
    </row>
    <row r="1591" spans="4:5">
      <c r="D1591" s="93"/>
      <c r="E1591" s="94"/>
    </row>
    <row r="1592" spans="4:5">
      <c r="D1592" s="93"/>
      <c r="E1592" s="94"/>
    </row>
    <row r="1593" spans="4:5">
      <c r="D1593" s="93"/>
      <c r="E1593" s="94"/>
    </row>
    <row r="1594" spans="4:5">
      <c r="D1594" s="93"/>
      <c r="E1594" s="94"/>
    </row>
    <row r="1595" spans="4:5">
      <c r="D1595" s="93"/>
      <c r="E1595" s="94"/>
    </row>
    <row r="1596" spans="4:5">
      <c r="D1596" s="93"/>
      <c r="E1596" s="94"/>
    </row>
    <row r="1597" spans="4:5">
      <c r="D1597" s="93"/>
      <c r="E1597" s="94"/>
    </row>
    <row r="1598" spans="4:5">
      <c r="D1598" s="93"/>
      <c r="E1598" s="94"/>
    </row>
    <row r="1599" spans="4:5">
      <c r="D1599" s="93"/>
      <c r="E1599" s="94"/>
    </row>
    <row r="1600" spans="4:5">
      <c r="D1600" s="93"/>
      <c r="E1600" s="94"/>
    </row>
    <row r="1601" spans="4:5">
      <c r="D1601" s="93"/>
      <c r="E1601" s="94"/>
    </row>
    <row r="1602" spans="4:5">
      <c r="D1602" s="93"/>
      <c r="E1602" s="94"/>
    </row>
    <row r="1603" spans="4:5">
      <c r="D1603" s="93"/>
      <c r="E1603" s="94"/>
    </row>
    <row r="1604" spans="4:5">
      <c r="D1604" s="93"/>
      <c r="E1604" s="94"/>
    </row>
    <row r="1605" spans="4:5">
      <c r="D1605" s="93"/>
      <c r="E1605" s="94"/>
    </row>
    <row r="1606" spans="4:5">
      <c r="D1606" s="93"/>
      <c r="E1606" s="94"/>
    </row>
    <row r="1607" spans="4:5">
      <c r="D1607" s="93"/>
      <c r="E1607" s="94"/>
    </row>
    <row r="1608" spans="4:5">
      <c r="D1608" s="93"/>
      <c r="E1608" s="94"/>
    </row>
    <row r="1609" spans="4:5">
      <c r="D1609" s="93"/>
      <c r="E1609" s="94"/>
    </row>
    <row r="1610" spans="4:5">
      <c r="D1610" s="93"/>
      <c r="E1610" s="94"/>
    </row>
    <row r="1611" spans="4:5">
      <c r="D1611" s="93"/>
      <c r="E1611" s="94"/>
    </row>
    <row r="1612" spans="4:5">
      <c r="D1612" s="93"/>
      <c r="E1612" s="94"/>
    </row>
    <row r="1613" spans="4:5">
      <c r="D1613" s="93"/>
      <c r="E1613" s="94"/>
    </row>
    <row r="1614" spans="4:5">
      <c r="D1614" s="93"/>
      <c r="E1614" s="94"/>
    </row>
    <row r="1615" spans="4:5">
      <c r="D1615" s="93"/>
      <c r="E1615" s="94"/>
    </row>
    <row r="1616" spans="4:5">
      <c r="D1616" s="93"/>
      <c r="E1616" s="94"/>
    </row>
    <row r="1617" spans="4:5">
      <c r="D1617" s="93"/>
      <c r="E1617" s="94"/>
    </row>
    <row r="1618" spans="4:5">
      <c r="D1618" s="93"/>
      <c r="E1618" s="94"/>
    </row>
    <row r="1619" spans="4:5">
      <c r="D1619" s="93"/>
      <c r="E1619" s="94"/>
    </row>
    <row r="1620" spans="4:5">
      <c r="D1620" s="93"/>
      <c r="E1620" s="94"/>
    </row>
    <row r="1621" spans="4:5">
      <c r="D1621" s="93"/>
      <c r="E1621" s="94"/>
    </row>
    <row r="1622" spans="4:5">
      <c r="D1622" s="93"/>
      <c r="E1622" s="94"/>
    </row>
    <row r="1623" spans="4:5">
      <c r="D1623" s="93"/>
      <c r="E1623" s="94"/>
    </row>
    <row r="1624" spans="4:5">
      <c r="D1624" s="93"/>
      <c r="E1624" s="94"/>
    </row>
    <row r="1625" spans="4:5">
      <c r="D1625" s="93"/>
      <c r="E1625" s="94"/>
    </row>
    <row r="1626" spans="4:5">
      <c r="D1626" s="93"/>
      <c r="E1626" s="94"/>
    </row>
    <row r="1627" spans="4:5">
      <c r="D1627" s="93"/>
      <c r="E1627" s="94"/>
    </row>
    <row r="1628" spans="4:5">
      <c r="D1628" s="93"/>
      <c r="E1628" s="94"/>
    </row>
    <row r="1629" spans="4:5">
      <c r="D1629" s="93"/>
      <c r="E1629" s="94"/>
    </row>
    <row r="1630" spans="4:5">
      <c r="D1630" s="93"/>
      <c r="E1630" s="94"/>
    </row>
    <row r="1631" spans="4:5">
      <c r="D1631" s="93"/>
      <c r="E1631" s="94"/>
    </row>
    <row r="1632" spans="4:5">
      <c r="D1632" s="93"/>
      <c r="E1632" s="94"/>
    </row>
    <row r="1633" spans="4:5">
      <c r="D1633" s="93"/>
      <c r="E1633" s="94"/>
    </row>
    <row r="1634" spans="4:5">
      <c r="D1634" s="93"/>
      <c r="E1634" s="94"/>
    </row>
    <row r="1635" spans="4:5">
      <c r="D1635" s="93"/>
      <c r="E1635" s="94"/>
    </row>
    <row r="1636" spans="4:5">
      <c r="D1636" s="93"/>
      <c r="E1636" s="94"/>
    </row>
    <row r="1637" spans="4:5">
      <c r="D1637" s="93"/>
      <c r="E1637" s="94"/>
    </row>
    <row r="1638" spans="4:5">
      <c r="D1638" s="93"/>
      <c r="E1638" s="94"/>
    </row>
    <row r="1639" spans="4:5">
      <c r="D1639" s="93"/>
      <c r="E1639" s="94"/>
    </row>
    <row r="1640" spans="4:5">
      <c r="D1640" s="93"/>
      <c r="E1640" s="94"/>
    </row>
    <row r="1641" spans="4:5">
      <c r="D1641" s="93"/>
      <c r="E1641" s="94"/>
    </row>
    <row r="1642" spans="4:5">
      <c r="D1642" s="93"/>
      <c r="E1642" s="94"/>
    </row>
    <row r="1643" spans="4:5">
      <c r="D1643" s="93"/>
      <c r="E1643" s="94"/>
    </row>
    <row r="1644" spans="4:5">
      <c r="D1644" s="93"/>
      <c r="E1644" s="94"/>
    </row>
    <row r="1645" spans="4:5">
      <c r="D1645" s="93"/>
      <c r="E1645" s="94"/>
    </row>
    <row r="1646" spans="4:5">
      <c r="D1646" s="93"/>
      <c r="E1646" s="94"/>
    </row>
    <row r="1647" spans="4:5">
      <c r="D1647" s="93"/>
      <c r="E1647" s="94"/>
    </row>
    <row r="1648" spans="4:5">
      <c r="D1648" s="93"/>
      <c r="E1648" s="94"/>
    </row>
    <row r="1649" spans="4:5">
      <c r="D1649" s="93"/>
      <c r="E1649" s="94"/>
    </row>
    <row r="1650" spans="4:5">
      <c r="D1650" s="93"/>
      <c r="E1650" s="94"/>
    </row>
    <row r="1651" spans="4:5">
      <c r="D1651" s="93"/>
      <c r="E1651" s="94"/>
    </row>
    <row r="1652" spans="4:5">
      <c r="D1652" s="93"/>
      <c r="E1652" s="94"/>
    </row>
    <row r="1653" spans="4:5">
      <c r="D1653" s="93"/>
      <c r="E1653" s="94"/>
    </row>
    <row r="1654" spans="4:5">
      <c r="D1654" s="93"/>
      <c r="E1654" s="94"/>
    </row>
    <row r="1655" spans="4:5">
      <c r="D1655" s="93"/>
      <c r="E1655" s="94"/>
    </row>
    <row r="1656" spans="4:5">
      <c r="D1656" s="93"/>
      <c r="E1656" s="94"/>
    </row>
    <row r="1657" spans="4:5">
      <c r="D1657" s="93"/>
      <c r="E1657" s="94"/>
    </row>
    <row r="1658" spans="4:5">
      <c r="D1658" s="93"/>
      <c r="E1658" s="94"/>
    </row>
    <row r="1659" spans="4:5">
      <c r="D1659" s="93"/>
      <c r="E1659" s="94"/>
    </row>
    <row r="1660" spans="4:5">
      <c r="D1660" s="93"/>
      <c r="E1660" s="94"/>
    </row>
    <row r="1661" spans="4:5">
      <c r="D1661" s="93"/>
      <c r="E1661" s="94"/>
    </row>
    <row r="1662" spans="4:5">
      <c r="D1662" s="93"/>
      <c r="E1662" s="94"/>
    </row>
    <row r="1663" spans="4:5">
      <c r="D1663" s="93"/>
      <c r="E1663" s="94"/>
    </row>
    <row r="1664" spans="4:5">
      <c r="D1664" s="93"/>
      <c r="E1664" s="94"/>
    </row>
    <row r="1665" spans="4:5">
      <c r="D1665" s="93"/>
      <c r="E1665" s="94"/>
    </row>
    <row r="1666" spans="4:5">
      <c r="D1666" s="93"/>
      <c r="E1666" s="94"/>
    </row>
    <row r="1667" spans="4:5">
      <c r="D1667" s="93"/>
      <c r="E1667" s="94"/>
    </row>
    <row r="1668" spans="4:5">
      <c r="D1668" s="93"/>
      <c r="E1668" s="94"/>
    </row>
    <row r="1669" spans="4:5">
      <c r="D1669" s="93"/>
      <c r="E1669" s="94"/>
    </row>
    <row r="1670" spans="4:5">
      <c r="D1670" s="93"/>
      <c r="E1670" s="94"/>
    </row>
    <row r="1671" spans="4:5">
      <c r="D1671" s="93"/>
      <c r="E1671" s="94"/>
    </row>
    <row r="1672" spans="4:5">
      <c r="D1672" s="93"/>
      <c r="E1672" s="94"/>
    </row>
    <row r="1673" spans="4:5">
      <c r="D1673" s="93"/>
      <c r="E1673" s="94"/>
    </row>
    <row r="1674" spans="4:5">
      <c r="D1674" s="93"/>
      <c r="E1674" s="94"/>
    </row>
    <row r="1675" spans="4:5">
      <c r="D1675" s="93"/>
      <c r="E1675" s="94"/>
    </row>
    <row r="1676" spans="4:5">
      <c r="D1676" s="93"/>
      <c r="E1676" s="94"/>
    </row>
    <row r="1677" spans="4:5">
      <c r="D1677" s="93"/>
      <c r="E1677" s="94"/>
    </row>
    <row r="1678" spans="4:5">
      <c r="D1678" s="93"/>
      <c r="E1678" s="94"/>
    </row>
    <row r="1679" spans="4:5">
      <c r="D1679" s="93"/>
      <c r="E1679" s="94"/>
    </row>
    <row r="1680" spans="4:5">
      <c r="D1680" s="93"/>
      <c r="E1680" s="94"/>
    </row>
    <row r="1681" spans="4:5">
      <c r="D1681" s="93"/>
      <c r="E1681" s="94"/>
    </row>
    <row r="1682" spans="4:5">
      <c r="D1682" s="93"/>
      <c r="E1682" s="94"/>
    </row>
    <row r="1683" spans="4:5">
      <c r="D1683" s="93"/>
      <c r="E1683" s="94"/>
    </row>
    <row r="1684" spans="4:5">
      <c r="D1684" s="93"/>
      <c r="E1684" s="94"/>
    </row>
    <row r="1685" spans="4:5">
      <c r="D1685" s="93"/>
      <c r="E1685" s="94"/>
    </row>
    <row r="1686" spans="4:5">
      <c r="D1686" s="93"/>
      <c r="E1686" s="94"/>
    </row>
    <row r="1687" spans="4:5">
      <c r="D1687" s="93"/>
      <c r="E1687" s="94"/>
    </row>
    <row r="1688" spans="4:5">
      <c r="D1688" s="93"/>
      <c r="E1688" s="94"/>
    </row>
    <row r="1689" spans="4:5">
      <c r="D1689" s="93"/>
      <c r="E1689" s="94"/>
    </row>
    <row r="1690" spans="4:5">
      <c r="D1690" s="93"/>
      <c r="E1690" s="94"/>
    </row>
    <row r="1691" spans="4:5">
      <c r="D1691" s="93"/>
      <c r="E1691" s="94"/>
    </row>
    <row r="1692" spans="4:5">
      <c r="D1692" s="93"/>
      <c r="E1692" s="94"/>
    </row>
    <row r="1693" spans="4:5">
      <c r="D1693" s="93"/>
      <c r="E1693" s="94"/>
    </row>
    <row r="1694" spans="4:5">
      <c r="D1694" s="93"/>
      <c r="E1694" s="94"/>
    </row>
    <row r="1695" spans="4:5">
      <c r="D1695" s="93"/>
      <c r="E1695" s="94"/>
    </row>
    <row r="1696" spans="4:5">
      <c r="D1696" s="93"/>
      <c r="E1696" s="94"/>
    </row>
    <row r="1697" spans="4:5">
      <c r="D1697" s="93"/>
      <c r="E1697" s="94"/>
    </row>
    <row r="1698" spans="4:5">
      <c r="D1698" s="93"/>
      <c r="E1698" s="94"/>
    </row>
    <row r="1699" spans="4:5">
      <c r="D1699" s="93"/>
      <c r="E1699" s="94"/>
    </row>
    <row r="1700" spans="4:5">
      <c r="D1700" s="93"/>
      <c r="E1700" s="94"/>
    </row>
    <row r="1701" spans="4:5">
      <c r="D1701" s="93"/>
      <c r="E1701" s="94"/>
    </row>
    <row r="1702" spans="4:5">
      <c r="D1702" s="93"/>
      <c r="E1702" s="94"/>
    </row>
    <row r="1703" spans="4:5">
      <c r="D1703" s="93"/>
      <c r="E1703" s="94"/>
    </row>
    <row r="1704" spans="4:5">
      <c r="D1704" s="93"/>
      <c r="E1704" s="94"/>
    </row>
    <row r="1705" spans="4:5">
      <c r="D1705" s="93"/>
      <c r="E1705" s="94"/>
    </row>
    <row r="1706" spans="4:5">
      <c r="D1706" s="93"/>
      <c r="E1706" s="94"/>
    </row>
    <row r="1707" spans="4:5">
      <c r="D1707" s="93"/>
      <c r="E1707" s="94"/>
    </row>
    <row r="1708" spans="4:5">
      <c r="D1708" s="93"/>
      <c r="E1708" s="94"/>
    </row>
    <row r="1709" spans="4:5">
      <c r="D1709" s="93"/>
      <c r="E1709" s="94"/>
    </row>
    <row r="1710" spans="4:5">
      <c r="D1710" s="93"/>
      <c r="E1710" s="94"/>
    </row>
    <row r="1711" spans="4:5">
      <c r="D1711" s="93"/>
      <c r="E1711" s="94"/>
    </row>
    <row r="1712" spans="4:5">
      <c r="D1712" s="93"/>
      <c r="E1712" s="94"/>
    </row>
    <row r="1713" spans="4:5">
      <c r="D1713" s="93"/>
      <c r="E1713" s="94"/>
    </row>
    <row r="1714" spans="4:5">
      <c r="D1714" s="93"/>
      <c r="E1714" s="94"/>
    </row>
    <row r="1715" spans="4:5">
      <c r="D1715" s="93"/>
      <c r="E1715" s="94"/>
    </row>
    <row r="1716" spans="4:5">
      <c r="D1716" s="93"/>
      <c r="E1716" s="94"/>
    </row>
    <row r="1717" spans="4:5">
      <c r="D1717" s="93"/>
      <c r="E1717" s="94"/>
    </row>
    <row r="1718" spans="4:5">
      <c r="D1718" s="93"/>
      <c r="E1718" s="94"/>
    </row>
    <row r="1719" spans="4:5">
      <c r="D1719" s="93"/>
      <c r="E1719" s="94"/>
    </row>
    <row r="1720" spans="4:5">
      <c r="D1720" s="93"/>
      <c r="E1720" s="94"/>
    </row>
    <row r="1721" spans="4:5">
      <c r="D1721" s="93"/>
      <c r="E1721" s="94"/>
    </row>
    <row r="1722" spans="4:5">
      <c r="D1722" s="93"/>
      <c r="E1722" s="94"/>
    </row>
    <row r="1723" spans="4:5">
      <c r="D1723" s="93"/>
      <c r="E1723" s="94"/>
    </row>
    <row r="1724" spans="4:5">
      <c r="D1724" s="93"/>
      <c r="E1724" s="94"/>
    </row>
    <row r="1725" spans="4:5">
      <c r="D1725" s="93"/>
      <c r="E1725" s="94"/>
    </row>
    <row r="1726" spans="4:5">
      <c r="D1726" s="93"/>
      <c r="E1726" s="94"/>
    </row>
    <row r="1727" spans="4:5">
      <c r="D1727" s="93"/>
      <c r="E1727" s="94"/>
    </row>
    <row r="1728" spans="4:5">
      <c r="D1728" s="93"/>
      <c r="E1728" s="94"/>
    </row>
    <row r="1729" spans="4:5">
      <c r="D1729" s="93"/>
      <c r="E1729" s="94"/>
    </row>
    <row r="1730" spans="4:5">
      <c r="D1730" s="93"/>
      <c r="E1730" s="94"/>
    </row>
    <row r="1731" spans="4:5">
      <c r="D1731" s="93"/>
      <c r="E1731" s="94"/>
    </row>
    <row r="1732" spans="4:5">
      <c r="D1732" s="93"/>
      <c r="E1732" s="94"/>
    </row>
    <row r="1733" spans="4:5">
      <c r="D1733" s="93"/>
      <c r="E1733" s="94"/>
    </row>
    <row r="1734" spans="4:5">
      <c r="D1734" s="93"/>
      <c r="E1734" s="94"/>
    </row>
    <row r="1735" spans="4:5">
      <c r="D1735" s="93"/>
      <c r="E1735" s="94"/>
    </row>
    <row r="1736" spans="4:5">
      <c r="D1736" s="93"/>
      <c r="E1736" s="94"/>
    </row>
    <row r="1737" spans="4:5">
      <c r="D1737" s="93"/>
      <c r="E1737" s="94"/>
    </row>
    <row r="1738" spans="4:5">
      <c r="D1738" s="93"/>
      <c r="E1738" s="94"/>
    </row>
    <row r="1739" spans="4:5">
      <c r="D1739" s="93"/>
      <c r="E1739" s="94"/>
    </row>
    <row r="1740" spans="4:5">
      <c r="D1740" s="93"/>
      <c r="E1740" s="94"/>
    </row>
    <row r="1741" spans="4:5">
      <c r="D1741" s="93"/>
      <c r="E1741" s="94"/>
    </row>
    <row r="1742" spans="4:5">
      <c r="D1742" s="93"/>
      <c r="E1742" s="94"/>
    </row>
    <row r="1743" spans="4:5">
      <c r="D1743" s="93"/>
      <c r="E1743" s="94"/>
    </row>
    <row r="1744" spans="4:5">
      <c r="D1744" s="93"/>
      <c r="E1744" s="94"/>
    </row>
    <row r="1745" spans="4:5">
      <c r="D1745" s="93"/>
      <c r="E1745" s="94"/>
    </row>
    <row r="1746" spans="4:5">
      <c r="D1746" s="93"/>
      <c r="E1746" s="94"/>
    </row>
    <row r="1747" spans="4:5">
      <c r="D1747" s="93"/>
      <c r="E1747" s="94"/>
    </row>
    <row r="1748" spans="4:5">
      <c r="D1748" s="93"/>
      <c r="E1748" s="94"/>
    </row>
    <row r="1749" spans="4:5">
      <c r="D1749" s="93"/>
      <c r="E1749" s="94"/>
    </row>
    <row r="1750" spans="4:5">
      <c r="D1750" s="93"/>
      <c r="E1750" s="94"/>
    </row>
    <row r="1751" spans="4:5">
      <c r="D1751" s="93"/>
      <c r="E1751" s="94"/>
    </row>
    <row r="1752" spans="4:5">
      <c r="D1752" s="93"/>
      <c r="E1752" s="94"/>
    </row>
    <row r="1753" spans="4:5">
      <c r="D1753" s="93"/>
      <c r="E1753" s="94"/>
    </row>
    <row r="1754" spans="4:5">
      <c r="D1754" s="93"/>
      <c r="E1754" s="94"/>
    </row>
    <row r="1755" spans="4:5">
      <c r="D1755" s="93"/>
      <c r="E1755" s="94"/>
    </row>
    <row r="1756" spans="4:5">
      <c r="D1756" s="93"/>
      <c r="E1756" s="94"/>
    </row>
    <row r="1757" spans="4:5">
      <c r="D1757" s="93"/>
      <c r="E1757" s="94"/>
    </row>
    <row r="1758" spans="4:5">
      <c r="D1758" s="93"/>
      <c r="E1758" s="94"/>
    </row>
    <row r="1759" spans="4:5">
      <c r="D1759" s="93"/>
      <c r="E1759" s="94"/>
    </row>
    <row r="1760" spans="4:5">
      <c r="D1760" s="93"/>
      <c r="E1760" s="94"/>
    </row>
    <row r="1761" spans="4:5">
      <c r="D1761" s="93"/>
      <c r="E1761" s="94"/>
    </row>
    <row r="1762" spans="4:5">
      <c r="D1762" s="93"/>
      <c r="E1762" s="94"/>
    </row>
    <row r="1763" spans="4:5">
      <c r="D1763" s="93"/>
      <c r="E1763" s="94"/>
    </row>
    <row r="1764" spans="4:5">
      <c r="D1764" s="93"/>
      <c r="E1764" s="94"/>
    </row>
    <row r="1765" spans="4:5">
      <c r="D1765" s="93"/>
      <c r="E1765" s="94"/>
    </row>
    <row r="1766" spans="4:5">
      <c r="D1766" s="93"/>
      <c r="E1766" s="94"/>
    </row>
    <row r="1767" spans="4:5">
      <c r="D1767" s="93"/>
      <c r="E1767" s="94"/>
    </row>
    <row r="1768" spans="4:5">
      <c r="D1768" s="93"/>
      <c r="E1768" s="94"/>
    </row>
    <row r="1769" spans="4:5">
      <c r="D1769" s="93"/>
      <c r="E1769" s="94"/>
    </row>
    <row r="1770" spans="4:5">
      <c r="D1770" s="93"/>
      <c r="E1770" s="94"/>
    </row>
    <row r="1771" spans="4:5">
      <c r="D1771" s="93"/>
      <c r="E1771" s="94"/>
    </row>
    <row r="1772" spans="4:5">
      <c r="D1772" s="93"/>
      <c r="E1772" s="94"/>
    </row>
    <row r="1773" spans="4:5">
      <c r="D1773" s="93"/>
      <c r="E1773" s="94"/>
    </row>
    <row r="1774" spans="4:5">
      <c r="D1774" s="93"/>
      <c r="E1774" s="94"/>
    </row>
    <row r="1775" spans="4:5">
      <c r="D1775" s="93"/>
      <c r="E1775" s="94"/>
    </row>
    <row r="1776" spans="4:5">
      <c r="D1776" s="93"/>
      <c r="E1776" s="94"/>
    </row>
    <row r="1777" spans="4:5">
      <c r="D1777" s="93"/>
      <c r="E1777" s="94"/>
    </row>
    <row r="1778" spans="4:5">
      <c r="D1778" s="93"/>
      <c r="E1778" s="94"/>
    </row>
    <row r="1779" spans="4:5">
      <c r="D1779" s="93"/>
      <c r="E1779" s="94"/>
    </row>
    <row r="1780" spans="4:5">
      <c r="D1780" s="93"/>
      <c r="E1780" s="94"/>
    </row>
    <row r="1781" spans="4:5">
      <c r="D1781" s="93"/>
      <c r="E1781" s="94"/>
    </row>
    <row r="1782" spans="4:5">
      <c r="D1782" s="93"/>
      <c r="E1782" s="94"/>
    </row>
    <row r="1783" spans="4:5">
      <c r="D1783" s="93"/>
      <c r="E1783" s="94"/>
    </row>
    <row r="1784" spans="4:5">
      <c r="D1784" s="93"/>
      <c r="E1784" s="94"/>
    </row>
    <row r="1785" spans="4:5">
      <c r="D1785" s="93"/>
      <c r="E1785" s="94"/>
    </row>
    <row r="1786" spans="4:5">
      <c r="D1786" s="93"/>
      <c r="E1786" s="94"/>
    </row>
    <row r="1787" spans="4:5">
      <c r="D1787" s="93"/>
      <c r="E1787" s="94"/>
    </row>
    <row r="1788" spans="4:5">
      <c r="D1788" s="93"/>
      <c r="E1788" s="94"/>
    </row>
    <row r="1789" spans="4:5">
      <c r="D1789" s="93"/>
      <c r="E1789" s="94"/>
    </row>
    <row r="1790" spans="4:5">
      <c r="D1790" s="93"/>
      <c r="E1790" s="94"/>
    </row>
    <row r="1791" spans="4:5">
      <c r="D1791" s="93"/>
      <c r="E1791" s="94"/>
    </row>
    <row r="1792" spans="4:5">
      <c r="D1792" s="93"/>
      <c r="E1792" s="94"/>
    </row>
    <row r="1793" spans="4:5">
      <c r="D1793" s="93"/>
      <c r="E1793" s="94"/>
    </row>
    <row r="1794" spans="4:5">
      <c r="D1794" s="93"/>
      <c r="E1794" s="94"/>
    </row>
    <row r="1795" spans="4:5">
      <c r="D1795" s="93"/>
      <c r="E1795" s="94"/>
    </row>
    <row r="1796" spans="4:5">
      <c r="D1796" s="93"/>
      <c r="E1796" s="94"/>
    </row>
    <row r="1797" spans="4:5">
      <c r="D1797" s="93"/>
      <c r="E1797" s="94"/>
    </row>
    <row r="1798" spans="4:5">
      <c r="D1798" s="93"/>
      <c r="E1798" s="94"/>
    </row>
    <row r="1799" spans="4:5">
      <c r="D1799" s="93"/>
      <c r="E1799" s="94"/>
    </row>
    <row r="1800" spans="4:5">
      <c r="D1800" s="93"/>
      <c r="E1800" s="94"/>
    </row>
    <row r="1801" spans="4:5">
      <c r="D1801" s="93"/>
      <c r="E1801" s="94"/>
    </row>
    <row r="1802" spans="4:5">
      <c r="D1802" s="93"/>
      <c r="E1802" s="94"/>
    </row>
    <row r="1803" spans="4:5">
      <c r="D1803" s="93"/>
      <c r="E1803" s="94"/>
    </row>
    <row r="1804" spans="4:5">
      <c r="D1804" s="93"/>
      <c r="E1804" s="94"/>
    </row>
    <row r="1805" spans="4:5">
      <c r="D1805" s="93"/>
      <c r="E1805" s="94"/>
    </row>
    <row r="1806" spans="4:5">
      <c r="D1806" s="93"/>
      <c r="E1806" s="94"/>
    </row>
    <row r="1807" spans="4:5">
      <c r="D1807" s="93"/>
      <c r="E1807" s="94"/>
    </row>
    <row r="1808" spans="4:5">
      <c r="D1808" s="93"/>
      <c r="E1808" s="94"/>
    </row>
    <row r="1809" spans="4:5">
      <c r="D1809" s="93"/>
      <c r="E1809" s="94"/>
    </row>
    <row r="1810" spans="4:5">
      <c r="D1810" s="93"/>
      <c r="E1810" s="94"/>
    </row>
    <row r="1811" spans="4:5">
      <c r="D1811" s="93"/>
      <c r="E1811" s="94"/>
    </row>
    <row r="1812" spans="4:5">
      <c r="D1812" s="93"/>
      <c r="E1812" s="94"/>
    </row>
    <row r="1813" spans="4:5">
      <c r="D1813" s="93"/>
      <c r="E1813" s="94"/>
    </row>
    <row r="1814" spans="4:5">
      <c r="D1814" s="93"/>
      <c r="E1814" s="94"/>
    </row>
    <row r="1815" spans="4:5">
      <c r="D1815" s="93"/>
      <c r="E1815" s="94"/>
    </row>
    <row r="1816" spans="4:5">
      <c r="D1816" s="93"/>
      <c r="E1816" s="94"/>
    </row>
    <row r="1817" spans="4:5">
      <c r="D1817" s="93"/>
      <c r="E1817" s="94"/>
    </row>
    <row r="1818" spans="4:5">
      <c r="D1818" s="93"/>
      <c r="E1818" s="94"/>
    </row>
    <row r="1819" spans="4:5">
      <c r="D1819" s="93"/>
      <c r="E1819" s="94"/>
    </row>
    <row r="1820" spans="4:5">
      <c r="D1820" s="93"/>
      <c r="E1820" s="94"/>
    </row>
    <row r="1821" spans="4:5">
      <c r="D1821" s="93"/>
      <c r="E1821" s="94"/>
    </row>
    <row r="1822" spans="4:5">
      <c r="D1822" s="93"/>
      <c r="E1822" s="94"/>
    </row>
    <row r="1823" spans="4:5">
      <c r="D1823" s="93"/>
      <c r="E1823" s="94"/>
    </row>
    <row r="1824" spans="4:5">
      <c r="D1824" s="93"/>
      <c r="E1824" s="94"/>
    </row>
    <row r="1825" spans="4:5">
      <c r="D1825" s="93"/>
      <c r="E1825" s="94"/>
    </row>
    <row r="1826" spans="4:5">
      <c r="D1826" s="93"/>
      <c r="E1826" s="94"/>
    </row>
    <row r="1827" spans="4:5">
      <c r="D1827" s="93"/>
      <c r="E1827" s="94"/>
    </row>
    <row r="1828" spans="4:5">
      <c r="D1828" s="93"/>
      <c r="E1828" s="94"/>
    </row>
    <row r="1829" spans="4:5">
      <c r="D1829" s="93"/>
      <c r="E1829" s="94"/>
    </row>
    <row r="1830" spans="4:5">
      <c r="D1830" s="93"/>
      <c r="E1830" s="94"/>
    </row>
    <row r="1831" spans="4:5">
      <c r="D1831" s="93"/>
      <c r="E1831" s="94"/>
    </row>
    <row r="1832" spans="4:5">
      <c r="D1832" s="93"/>
      <c r="E1832" s="94"/>
    </row>
    <row r="1833" spans="4:5">
      <c r="D1833" s="93"/>
      <c r="E1833" s="94"/>
    </row>
    <row r="1834" spans="4:5">
      <c r="D1834" s="93"/>
      <c r="E1834" s="94"/>
    </row>
    <row r="1835" spans="4:5">
      <c r="D1835" s="93"/>
      <c r="E1835" s="94"/>
    </row>
    <row r="1836" spans="4:5">
      <c r="D1836" s="93"/>
      <c r="E1836" s="94"/>
    </row>
    <row r="1837" spans="4:5">
      <c r="D1837" s="93"/>
      <c r="E1837" s="94"/>
    </row>
    <row r="1838" spans="4:5">
      <c r="D1838" s="93"/>
      <c r="E1838" s="94"/>
    </row>
    <row r="1839" spans="4:5">
      <c r="D1839" s="93"/>
      <c r="E1839" s="94"/>
    </row>
    <row r="1840" spans="4:5">
      <c r="D1840" s="93"/>
      <c r="E1840" s="94"/>
    </row>
    <row r="1841" spans="4:5">
      <c r="D1841" s="93"/>
      <c r="E1841" s="94"/>
    </row>
    <row r="1842" spans="4:5">
      <c r="D1842" s="93"/>
      <c r="E1842" s="94"/>
    </row>
    <row r="1843" spans="4:5">
      <c r="D1843" s="93"/>
      <c r="E1843" s="94"/>
    </row>
    <row r="1844" spans="4:5">
      <c r="D1844" s="93"/>
      <c r="E1844" s="94"/>
    </row>
    <row r="1845" spans="4:5">
      <c r="D1845" s="93"/>
      <c r="E1845" s="94"/>
    </row>
    <row r="1846" spans="4:5">
      <c r="D1846" s="93"/>
      <c r="E1846" s="94"/>
    </row>
    <row r="1847" spans="4:5">
      <c r="D1847" s="93"/>
      <c r="E1847" s="94"/>
    </row>
    <row r="1848" spans="4:5">
      <c r="D1848" s="93"/>
      <c r="E1848" s="94"/>
    </row>
    <row r="1849" spans="4:5">
      <c r="D1849" s="93"/>
      <c r="E1849" s="94"/>
    </row>
    <row r="1850" spans="4:5">
      <c r="D1850" s="93"/>
      <c r="E1850" s="94"/>
    </row>
    <row r="1851" spans="4:5">
      <c r="D1851" s="93"/>
      <c r="E1851" s="94"/>
    </row>
    <row r="1852" spans="4:5">
      <c r="D1852" s="93"/>
      <c r="E1852" s="94"/>
    </row>
    <row r="1853" spans="4:5">
      <c r="D1853" s="93"/>
      <c r="E1853" s="94"/>
    </row>
    <row r="1854" spans="4:5">
      <c r="D1854" s="93"/>
      <c r="E1854" s="94"/>
    </row>
    <row r="1855" spans="4:5">
      <c r="D1855" s="93"/>
      <c r="E1855" s="94"/>
    </row>
    <row r="1856" spans="4:5">
      <c r="D1856" s="93"/>
      <c r="E1856" s="94"/>
    </row>
    <row r="1857" spans="4:5">
      <c r="D1857" s="93"/>
      <c r="E1857" s="94"/>
    </row>
    <row r="1858" spans="4:5">
      <c r="D1858" s="93"/>
      <c r="E1858" s="94"/>
    </row>
    <row r="1859" spans="4:5">
      <c r="D1859" s="93"/>
      <c r="E1859" s="94"/>
    </row>
    <row r="1860" spans="4:5">
      <c r="D1860" s="93"/>
      <c r="E1860" s="94"/>
    </row>
    <row r="1861" spans="4:5">
      <c r="D1861" s="93"/>
      <c r="E1861" s="94"/>
    </row>
    <row r="1862" spans="4:5">
      <c r="D1862" s="93"/>
      <c r="E1862" s="94"/>
    </row>
    <row r="1863" spans="4:5">
      <c r="D1863" s="93"/>
      <c r="E1863" s="94"/>
    </row>
    <row r="1864" spans="4:5">
      <c r="D1864" s="93"/>
      <c r="E1864" s="94"/>
    </row>
    <row r="1865" spans="4:5">
      <c r="D1865" s="93"/>
      <c r="E1865" s="94"/>
    </row>
    <row r="1866" spans="4:5">
      <c r="D1866" s="93"/>
      <c r="E1866" s="94"/>
    </row>
    <row r="1867" spans="4:5">
      <c r="D1867" s="93"/>
      <c r="E1867" s="94"/>
    </row>
    <row r="1868" spans="4:5">
      <c r="D1868" s="93"/>
      <c r="E1868" s="94"/>
    </row>
    <row r="1869" spans="4:5">
      <c r="D1869" s="93"/>
      <c r="E1869" s="94"/>
    </row>
    <row r="1870" spans="4:5">
      <c r="D1870" s="93"/>
      <c r="E1870" s="94"/>
    </row>
    <row r="1871" spans="4:5">
      <c r="D1871" s="93"/>
      <c r="E1871" s="94"/>
    </row>
    <row r="1872" spans="4:5">
      <c r="D1872" s="93"/>
      <c r="E1872" s="94"/>
    </row>
    <row r="1873" spans="4:5">
      <c r="D1873" s="93"/>
      <c r="E1873" s="94"/>
    </row>
    <row r="1874" spans="4:5">
      <c r="D1874" s="93"/>
      <c r="E1874" s="94"/>
    </row>
    <row r="1875" spans="4:5">
      <c r="D1875" s="93"/>
      <c r="E1875" s="94"/>
    </row>
    <row r="1876" spans="4:5">
      <c r="D1876" s="93"/>
      <c r="E1876" s="94"/>
    </row>
    <row r="1877" spans="4:5">
      <c r="D1877" s="93"/>
      <c r="E1877" s="94"/>
    </row>
    <row r="1878" spans="4:5">
      <c r="D1878" s="93"/>
      <c r="E1878" s="94"/>
    </row>
    <row r="1879" spans="4:5">
      <c r="D1879" s="93"/>
      <c r="E1879" s="94"/>
    </row>
    <row r="1880" spans="4:5">
      <c r="D1880" s="93"/>
      <c r="E1880" s="94"/>
    </row>
    <row r="1881" spans="4:5">
      <c r="D1881" s="93"/>
      <c r="E1881" s="94"/>
    </row>
    <row r="1882" spans="4:5">
      <c r="D1882" s="93"/>
      <c r="E1882" s="94"/>
    </row>
    <row r="1883" spans="4:5">
      <c r="D1883" s="93"/>
      <c r="E1883" s="94"/>
    </row>
    <row r="1884" spans="4:5">
      <c r="D1884" s="93"/>
      <c r="E1884" s="94"/>
    </row>
    <row r="1885" spans="4:5">
      <c r="D1885" s="93"/>
      <c r="E1885" s="94"/>
    </row>
    <row r="1886" spans="4:5">
      <c r="D1886" s="93"/>
      <c r="E1886" s="94"/>
    </row>
    <row r="1887" spans="4:5">
      <c r="D1887" s="93"/>
      <c r="E1887" s="94"/>
    </row>
    <row r="1888" spans="4:5">
      <c r="D1888" s="93"/>
      <c r="E1888" s="94"/>
    </row>
    <row r="1889" spans="4:5">
      <c r="D1889" s="93"/>
      <c r="E1889" s="94"/>
    </row>
    <row r="1890" spans="4:5">
      <c r="D1890" s="93"/>
      <c r="E1890" s="94"/>
    </row>
    <row r="1891" spans="4:5">
      <c r="D1891" s="93"/>
      <c r="E1891" s="94"/>
    </row>
    <row r="1892" spans="4:5">
      <c r="D1892" s="93"/>
      <c r="E1892" s="94"/>
    </row>
    <row r="1893" spans="4:5">
      <c r="D1893" s="93"/>
      <c r="E1893" s="94"/>
    </row>
    <row r="1894" spans="4:5">
      <c r="D1894" s="93"/>
      <c r="E1894" s="94"/>
    </row>
    <row r="1895" spans="4:5">
      <c r="D1895" s="93"/>
      <c r="E1895" s="94"/>
    </row>
    <row r="1896" spans="4:5">
      <c r="D1896" s="93"/>
      <c r="E1896" s="94"/>
    </row>
    <row r="1897" spans="4:5">
      <c r="D1897" s="93"/>
      <c r="E1897" s="94"/>
    </row>
    <row r="1898" spans="4:5">
      <c r="D1898" s="93"/>
      <c r="E1898" s="94"/>
    </row>
    <row r="1899" spans="4:5">
      <c r="D1899" s="93"/>
      <c r="E1899" s="94"/>
    </row>
    <row r="1900" spans="4:5">
      <c r="D1900" s="93"/>
      <c r="E1900" s="94"/>
    </row>
    <row r="1901" spans="4:5">
      <c r="D1901" s="93"/>
      <c r="E1901" s="94"/>
    </row>
    <row r="1902" spans="4:5">
      <c r="D1902" s="93"/>
      <c r="E1902" s="94"/>
    </row>
    <row r="1903" spans="4:5">
      <c r="D1903" s="93"/>
      <c r="E1903" s="94"/>
    </row>
    <row r="1904" spans="4:5">
      <c r="D1904" s="93"/>
      <c r="E1904" s="94"/>
    </row>
    <row r="1905" spans="4:5">
      <c r="D1905" s="93"/>
      <c r="E1905" s="94"/>
    </row>
    <row r="1906" spans="4:5">
      <c r="D1906" s="93"/>
      <c r="E1906" s="94"/>
    </row>
    <row r="1907" spans="4:5">
      <c r="D1907" s="93"/>
      <c r="E1907" s="94"/>
    </row>
    <row r="1908" spans="4:5">
      <c r="D1908" s="93"/>
      <c r="E1908" s="94"/>
    </row>
    <row r="1909" spans="4:5">
      <c r="D1909" s="93"/>
      <c r="E1909" s="94"/>
    </row>
    <row r="1910" spans="4:5">
      <c r="D1910" s="93"/>
      <c r="E1910" s="94"/>
    </row>
    <row r="1911" spans="4:5">
      <c r="D1911" s="93"/>
      <c r="E1911" s="94"/>
    </row>
    <row r="1912" spans="4:5">
      <c r="D1912" s="93"/>
      <c r="E1912" s="94"/>
    </row>
    <row r="1913" spans="4:5">
      <c r="D1913" s="93"/>
      <c r="E1913" s="94"/>
    </row>
    <row r="1914" spans="4:5">
      <c r="D1914" s="93"/>
      <c r="E1914" s="94"/>
    </row>
    <row r="1915" spans="4:5">
      <c r="D1915" s="93"/>
      <c r="E1915" s="94"/>
    </row>
    <row r="1916" spans="4:5">
      <c r="D1916" s="93"/>
      <c r="E1916" s="94"/>
    </row>
    <row r="1917" spans="4:5">
      <c r="D1917" s="93"/>
      <c r="E1917" s="94"/>
    </row>
    <row r="1918" spans="4:5">
      <c r="D1918" s="93"/>
      <c r="E1918" s="94"/>
    </row>
    <row r="1919" spans="4:5">
      <c r="D1919" s="93"/>
      <c r="E1919" s="94"/>
    </row>
    <row r="1920" spans="4:5">
      <c r="D1920" s="93"/>
      <c r="E1920" s="94"/>
    </row>
    <row r="1921" spans="4:5">
      <c r="D1921" s="93"/>
      <c r="E1921" s="94"/>
    </row>
    <row r="1922" spans="4:5">
      <c r="D1922" s="93"/>
      <c r="E1922" s="94"/>
    </row>
    <row r="1923" spans="4:5">
      <c r="D1923" s="93"/>
      <c r="E1923" s="94"/>
    </row>
    <row r="1924" spans="4:5">
      <c r="D1924" s="93"/>
      <c r="E1924" s="94"/>
    </row>
    <row r="1925" spans="4:5">
      <c r="D1925" s="93"/>
      <c r="E1925" s="94"/>
    </row>
    <row r="1926" spans="4:5">
      <c r="D1926" s="93"/>
      <c r="E1926" s="94"/>
    </row>
    <row r="1927" spans="4:5">
      <c r="D1927" s="93"/>
      <c r="E1927" s="94"/>
    </row>
    <row r="1928" spans="4:5">
      <c r="D1928" s="93"/>
      <c r="E1928" s="94"/>
    </row>
    <row r="1929" spans="4:5">
      <c r="D1929" s="93"/>
      <c r="E1929" s="94"/>
    </row>
    <row r="1930" spans="4:5">
      <c r="D1930" s="93"/>
      <c r="E1930" s="94"/>
    </row>
    <row r="1931" spans="4:5">
      <c r="D1931" s="93"/>
      <c r="E1931" s="94"/>
    </row>
    <row r="1932" spans="4:5">
      <c r="D1932" s="93"/>
      <c r="E1932" s="94"/>
    </row>
    <row r="1933" spans="4:5">
      <c r="D1933" s="93"/>
      <c r="E1933" s="94"/>
    </row>
    <row r="1934" spans="4:5">
      <c r="D1934" s="93"/>
      <c r="E1934" s="94"/>
    </row>
    <row r="1935" spans="4:5">
      <c r="D1935" s="93"/>
      <c r="E1935" s="94"/>
    </row>
    <row r="1936" spans="4:5">
      <c r="D1936" s="93"/>
      <c r="E1936" s="94"/>
    </row>
    <row r="1937" spans="4:5">
      <c r="D1937" s="93"/>
      <c r="E1937" s="94"/>
    </row>
    <row r="1938" spans="4:5">
      <c r="D1938" s="93"/>
      <c r="E1938" s="94"/>
    </row>
    <row r="1939" spans="4:5">
      <c r="D1939" s="93"/>
      <c r="E1939" s="94"/>
    </row>
    <row r="1940" spans="4:5">
      <c r="D1940" s="93"/>
      <c r="E1940" s="94"/>
    </row>
    <row r="1941" spans="4:5">
      <c r="D1941" s="93"/>
      <c r="E1941" s="94"/>
    </row>
    <row r="1942" spans="4:5">
      <c r="D1942" s="93"/>
      <c r="E1942" s="94"/>
    </row>
    <row r="1943" spans="4:5">
      <c r="D1943" s="93"/>
      <c r="E1943" s="94"/>
    </row>
    <row r="1944" spans="4:5">
      <c r="D1944" s="93"/>
      <c r="E1944" s="94"/>
    </row>
    <row r="1945" spans="4:5">
      <c r="D1945" s="93"/>
      <c r="E1945" s="94"/>
    </row>
    <row r="1946" spans="4:5">
      <c r="D1946" s="93"/>
      <c r="E1946" s="94"/>
    </row>
    <row r="1947" spans="4:5">
      <c r="D1947" s="93"/>
      <c r="E1947" s="94"/>
    </row>
    <row r="1948" spans="4:5">
      <c r="D1948" s="93"/>
      <c r="E1948" s="94"/>
    </row>
    <row r="1949" spans="4:5">
      <c r="D1949" s="93"/>
      <c r="E1949" s="94"/>
    </row>
    <row r="1950" spans="4:5">
      <c r="D1950" s="93"/>
      <c r="E1950" s="94"/>
    </row>
    <row r="1951" spans="4:5">
      <c r="D1951" s="93"/>
      <c r="E1951" s="94"/>
    </row>
    <row r="1952" spans="4:5">
      <c r="D1952" s="93"/>
      <c r="E1952" s="94"/>
    </row>
    <row r="1953" spans="4:5">
      <c r="D1953" s="93"/>
      <c r="E1953" s="94"/>
    </row>
    <row r="1954" spans="4:5">
      <c r="D1954" s="93"/>
      <c r="E1954" s="94"/>
    </row>
    <row r="1955" spans="4:5">
      <c r="D1955" s="93"/>
      <c r="E1955" s="94"/>
    </row>
    <row r="1956" spans="4:5">
      <c r="D1956" s="93"/>
      <c r="E1956" s="94"/>
    </row>
    <row r="1957" spans="4:5">
      <c r="D1957" s="93"/>
      <c r="E1957" s="94"/>
    </row>
    <row r="1958" spans="4:5">
      <c r="D1958" s="93"/>
      <c r="E1958" s="94"/>
    </row>
    <row r="1959" spans="4:5">
      <c r="D1959" s="93"/>
      <c r="E1959" s="94"/>
    </row>
    <row r="1960" spans="4:5">
      <c r="D1960" s="93"/>
      <c r="E1960" s="94"/>
    </row>
    <row r="1961" spans="4:5">
      <c r="D1961" s="93"/>
      <c r="E1961" s="94"/>
    </row>
    <row r="1962" spans="4:5">
      <c r="D1962" s="93"/>
      <c r="E1962" s="94"/>
    </row>
    <row r="1963" spans="4:5">
      <c r="D1963" s="93"/>
      <c r="E1963" s="94"/>
    </row>
    <row r="1964" spans="4:5">
      <c r="D1964" s="93"/>
      <c r="E1964" s="94"/>
    </row>
    <row r="1965" spans="4:5">
      <c r="D1965" s="93"/>
      <c r="E1965" s="94"/>
    </row>
    <row r="1966" spans="4:5">
      <c r="D1966" s="93"/>
      <c r="E1966" s="94"/>
    </row>
    <row r="1967" spans="4:5">
      <c r="D1967" s="93"/>
      <c r="E1967" s="94"/>
    </row>
    <row r="1968" spans="4:5">
      <c r="D1968" s="93"/>
      <c r="E1968" s="94"/>
    </row>
    <row r="1969" spans="4:5">
      <c r="D1969" s="93"/>
      <c r="E1969" s="94"/>
    </row>
    <row r="1970" spans="4:5">
      <c r="D1970" s="93"/>
      <c r="E1970" s="94"/>
    </row>
    <row r="1971" spans="4:5">
      <c r="D1971" s="93"/>
      <c r="E1971" s="94"/>
    </row>
    <row r="1972" spans="4:5">
      <c r="D1972" s="93"/>
      <c r="E1972" s="94"/>
    </row>
    <row r="1973" spans="4:5">
      <c r="D1973" s="93"/>
      <c r="E1973" s="94"/>
    </row>
    <row r="1974" spans="4:5">
      <c r="D1974" s="93"/>
      <c r="E1974" s="94"/>
    </row>
    <row r="1975" spans="4:5">
      <c r="D1975" s="93"/>
      <c r="E1975" s="94"/>
    </row>
    <row r="1976" spans="4:5">
      <c r="D1976" s="93"/>
      <c r="E1976" s="94"/>
    </row>
    <row r="1977" spans="4:5">
      <c r="D1977" s="93"/>
      <c r="E1977" s="94"/>
    </row>
    <row r="1978" spans="4:5">
      <c r="D1978" s="93"/>
      <c r="E1978" s="94"/>
    </row>
    <row r="1979" spans="4:5">
      <c r="D1979" s="93"/>
      <c r="E1979" s="94"/>
    </row>
    <row r="1980" spans="4:5">
      <c r="D1980" s="93"/>
      <c r="E1980" s="94"/>
    </row>
    <row r="1981" spans="4:5">
      <c r="D1981" s="93"/>
      <c r="E1981" s="94"/>
    </row>
    <row r="1982" spans="4:5">
      <c r="D1982" s="93"/>
      <c r="E1982" s="94"/>
    </row>
    <row r="1983" spans="4:5">
      <c r="D1983" s="93"/>
      <c r="E1983" s="94"/>
    </row>
    <row r="1984" spans="4:5">
      <c r="D1984" s="93"/>
      <c r="E1984" s="94"/>
    </row>
    <row r="1985" spans="4:5">
      <c r="D1985" s="93"/>
      <c r="E1985" s="94"/>
    </row>
    <row r="1986" spans="4:5">
      <c r="D1986" s="93"/>
      <c r="E1986" s="94"/>
    </row>
    <row r="1987" spans="4:5">
      <c r="D1987" s="93"/>
      <c r="E1987" s="94"/>
    </row>
    <row r="1988" spans="4:5">
      <c r="D1988" s="93"/>
      <c r="E1988" s="94"/>
    </row>
    <row r="1989" spans="4:5">
      <c r="D1989" s="93"/>
      <c r="E1989" s="94"/>
    </row>
    <row r="1990" spans="4:5">
      <c r="D1990" s="93"/>
      <c r="E1990" s="94"/>
    </row>
    <row r="1991" spans="4:5">
      <c r="D1991" s="93"/>
      <c r="E1991" s="94"/>
    </row>
    <row r="1992" spans="4:5">
      <c r="D1992" s="93"/>
      <c r="E1992" s="94"/>
    </row>
    <row r="1993" spans="4:5">
      <c r="D1993" s="93"/>
      <c r="E1993" s="94"/>
    </row>
    <row r="1994" spans="4:5">
      <c r="D1994" s="93"/>
      <c r="E1994" s="94"/>
    </row>
    <row r="1995" spans="4:5">
      <c r="D1995" s="93"/>
      <c r="E1995" s="94"/>
    </row>
    <row r="1996" spans="4:5">
      <c r="D1996" s="93"/>
      <c r="E1996" s="94"/>
    </row>
    <row r="1997" spans="4:5">
      <c r="D1997" s="93"/>
      <c r="E1997" s="94"/>
    </row>
    <row r="1998" spans="4:5">
      <c r="D1998" s="93"/>
      <c r="E1998" s="94"/>
    </row>
    <row r="1999" spans="4:5">
      <c r="D1999" s="93"/>
      <c r="E1999" s="94"/>
    </row>
    <row r="2000" spans="4:5">
      <c r="D2000" s="93"/>
      <c r="E2000" s="94"/>
    </row>
    <row r="2001" spans="4:5">
      <c r="D2001" s="93"/>
      <c r="E2001" s="94"/>
    </row>
    <row r="2002" spans="4:5">
      <c r="D2002" s="93"/>
      <c r="E2002" s="94"/>
    </row>
    <row r="2003" spans="4:5">
      <c r="D2003" s="93"/>
      <c r="E2003" s="94"/>
    </row>
    <row r="2004" spans="4:5">
      <c r="D2004" s="93"/>
      <c r="E2004" s="94"/>
    </row>
    <row r="2005" spans="4:5">
      <c r="D2005" s="93"/>
      <c r="E2005" s="94"/>
    </row>
    <row r="2006" spans="4:5">
      <c r="D2006" s="93"/>
      <c r="E2006" s="94"/>
    </row>
    <row r="2007" spans="4:5">
      <c r="D2007" s="93"/>
      <c r="E2007" s="94"/>
    </row>
    <row r="2008" spans="4:5">
      <c r="D2008" s="93"/>
      <c r="E2008" s="94"/>
    </row>
    <row r="2009" spans="4:5">
      <c r="D2009" s="93"/>
      <c r="E2009" s="94"/>
    </row>
    <row r="2010" spans="4:5">
      <c r="D2010" s="93"/>
      <c r="E2010" s="94"/>
    </row>
    <row r="2011" spans="4:5">
      <c r="D2011" s="93"/>
      <c r="E2011" s="94"/>
    </row>
    <row r="2012" spans="4:5">
      <c r="D2012" s="93"/>
      <c r="E2012" s="94"/>
    </row>
    <row r="2013" spans="4:5">
      <c r="D2013" s="93"/>
      <c r="E2013" s="94"/>
    </row>
    <row r="2014" spans="4:5">
      <c r="D2014" s="93"/>
      <c r="E2014" s="94"/>
    </row>
    <row r="2015" spans="4:5">
      <c r="D2015" s="93"/>
      <c r="E2015" s="94"/>
    </row>
    <row r="2016" spans="4:5">
      <c r="D2016" s="93"/>
      <c r="E2016" s="94"/>
    </row>
    <row r="2017" spans="4:5">
      <c r="D2017" s="93"/>
      <c r="E2017" s="94"/>
    </row>
    <row r="2018" spans="4:5">
      <c r="D2018" s="93"/>
      <c r="E2018" s="94"/>
    </row>
    <row r="2019" spans="4:5">
      <c r="D2019" s="93"/>
      <c r="E2019" s="94"/>
    </row>
    <row r="2020" spans="4:5">
      <c r="D2020" s="93"/>
      <c r="E2020" s="94"/>
    </row>
    <row r="2021" spans="4:5">
      <c r="D2021" s="93"/>
      <c r="E2021" s="94"/>
    </row>
    <row r="2022" spans="4:5">
      <c r="D2022" s="93"/>
      <c r="E2022" s="94"/>
    </row>
    <row r="2023" spans="4:5">
      <c r="D2023" s="93"/>
      <c r="E2023" s="94"/>
    </row>
    <row r="2024" spans="4:5">
      <c r="D2024" s="93"/>
      <c r="E2024" s="94"/>
    </row>
    <row r="2025" spans="4:5">
      <c r="D2025" s="93"/>
      <c r="E2025" s="94"/>
    </row>
    <row r="2026" spans="4:5">
      <c r="D2026" s="93"/>
      <c r="E2026" s="94"/>
    </row>
    <row r="2027" spans="4:5">
      <c r="D2027" s="93"/>
      <c r="E2027" s="94"/>
    </row>
    <row r="2028" spans="4:5">
      <c r="D2028" s="93"/>
      <c r="E2028" s="94"/>
    </row>
    <row r="2029" spans="4:5">
      <c r="D2029" s="93"/>
      <c r="E2029" s="94"/>
    </row>
    <row r="2030" spans="4:5">
      <c r="D2030" s="93"/>
      <c r="E2030" s="94"/>
    </row>
    <row r="2031" spans="4:5">
      <c r="D2031" s="93"/>
      <c r="E2031" s="94"/>
    </row>
    <row r="2032" spans="4:5">
      <c r="D2032" s="93"/>
      <c r="E2032" s="94"/>
    </row>
    <row r="2033" spans="4:5">
      <c r="D2033" s="93"/>
      <c r="E2033" s="94"/>
    </row>
    <row r="2034" spans="4:5">
      <c r="D2034" s="93"/>
      <c r="E2034" s="94"/>
    </row>
    <row r="2035" spans="4:5">
      <c r="D2035" s="93"/>
      <c r="E2035" s="94"/>
    </row>
    <row r="2036" spans="4:5">
      <c r="D2036" s="93"/>
      <c r="E2036" s="94"/>
    </row>
    <row r="2037" spans="4:5">
      <c r="D2037" s="93"/>
      <c r="E2037" s="94"/>
    </row>
    <row r="2038" spans="4:5">
      <c r="D2038" s="93"/>
      <c r="E2038" s="94"/>
    </row>
    <row r="2039" spans="4:5">
      <c r="D2039" s="93"/>
      <c r="E2039" s="94"/>
    </row>
    <row r="2040" spans="4:5">
      <c r="D2040" s="93"/>
      <c r="E2040" s="94"/>
    </row>
    <row r="2041" spans="4:5">
      <c r="D2041" s="93"/>
      <c r="E2041" s="94"/>
    </row>
    <row r="2042" spans="4:5">
      <c r="D2042" s="93"/>
      <c r="E2042" s="94"/>
    </row>
    <row r="2043" spans="4:5">
      <c r="D2043" s="93"/>
      <c r="E2043" s="94"/>
    </row>
    <row r="2044" spans="4:5">
      <c r="D2044" s="93"/>
      <c r="E2044" s="94"/>
    </row>
    <row r="2045" spans="4:5">
      <c r="D2045" s="93"/>
      <c r="E2045" s="94"/>
    </row>
    <row r="2046" spans="4:5">
      <c r="D2046" s="93"/>
      <c r="E2046" s="94"/>
    </row>
    <row r="2047" spans="4:5">
      <c r="D2047" s="93"/>
      <c r="E2047" s="94"/>
    </row>
    <row r="2048" spans="4:5">
      <c r="D2048" s="93"/>
      <c r="E2048" s="94"/>
    </row>
    <row r="2049" spans="4:5">
      <c r="D2049" s="93"/>
      <c r="E2049" s="94"/>
    </row>
    <row r="2050" spans="4:5">
      <c r="D2050" s="93"/>
      <c r="E2050" s="94"/>
    </row>
    <row r="2051" spans="4:5">
      <c r="D2051" s="93"/>
      <c r="E2051" s="94"/>
    </row>
    <row r="2052" spans="4:5">
      <c r="D2052" s="93"/>
      <c r="E2052" s="94"/>
    </row>
    <row r="2053" spans="4:5">
      <c r="D2053" s="93"/>
      <c r="E2053" s="94"/>
    </row>
    <row r="2054" spans="4:5">
      <c r="D2054" s="93"/>
      <c r="E2054" s="94"/>
    </row>
    <row r="2055" spans="4:5">
      <c r="D2055" s="93"/>
      <c r="E2055" s="94"/>
    </row>
    <row r="2056" spans="4:5">
      <c r="D2056" s="93"/>
      <c r="E2056" s="94"/>
    </row>
    <row r="2057" spans="4:5">
      <c r="D2057" s="93"/>
      <c r="E2057" s="94"/>
    </row>
    <row r="2058" spans="4:5">
      <c r="D2058" s="93"/>
      <c r="E2058" s="94"/>
    </row>
    <row r="2059" spans="4:5">
      <c r="D2059" s="93"/>
      <c r="E2059" s="94"/>
    </row>
    <row r="2060" spans="4:5">
      <c r="D2060" s="93"/>
      <c r="E2060" s="94"/>
    </row>
    <row r="2061" spans="4:5">
      <c r="D2061" s="93"/>
      <c r="E2061" s="94"/>
    </row>
    <row r="2062" spans="4:5">
      <c r="D2062" s="93"/>
      <c r="E2062" s="94"/>
    </row>
    <row r="2063" spans="4:5">
      <c r="D2063" s="93"/>
      <c r="E2063" s="94"/>
    </row>
    <row r="2064" spans="4:5">
      <c r="D2064" s="93"/>
      <c r="E2064" s="94"/>
    </row>
    <row r="2065" spans="4:5">
      <c r="D2065" s="93"/>
      <c r="E2065" s="94"/>
    </row>
    <row r="2066" spans="4:5">
      <c r="D2066" s="93"/>
      <c r="E2066" s="94"/>
    </row>
    <row r="2067" spans="4:5">
      <c r="D2067" s="93"/>
      <c r="E2067" s="94"/>
    </row>
    <row r="2068" spans="4:5">
      <c r="D2068" s="93"/>
      <c r="E2068" s="94"/>
    </row>
    <row r="2069" spans="4:5">
      <c r="D2069" s="93"/>
      <c r="E2069" s="94"/>
    </row>
    <row r="2070" spans="4:5">
      <c r="D2070" s="93"/>
      <c r="E2070" s="94"/>
    </row>
    <row r="2071" spans="4:5">
      <c r="D2071" s="93"/>
      <c r="E2071" s="94"/>
    </row>
    <row r="2072" spans="4:5">
      <c r="D2072" s="93"/>
      <c r="E2072" s="94"/>
    </row>
    <row r="2073" spans="4:5">
      <c r="D2073" s="93"/>
      <c r="E2073" s="94"/>
    </row>
    <row r="2074" spans="4:5">
      <c r="D2074" s="93"/>
      <c r="E2074" s="94"/>
    </row>
    <row r="2075" spans="4:5">
      <c r="D2075" s="93"/>
      <c r="E2075" s="94"/>
    </row>
    <row r="2076" spans="4:5">
      <c r="D2076" s="93"/>
      <c r="E2076" s="94"/>
    </row>
    <row r="2077" spans="4:5">
      <c r="D2077" s="93"/>
      <c r="E2077" s="94"/>
    </row>
    <row r="2078" spans="4:5">
      <c r="D2078" s="93"/>
      <c r="E2078" s="94"/>
    </row>
    <row r="2079" spans="4:5">
      <c r="D2079" s="93"/>
      <c r="E2079" s="94"/>
    </row>
    <row r="2080" spans="4:5">
      <c r="D2080" s="93"/>
      <c r="E2080" s="94"/>
    </row>
    <row r="2081" spans="4:5">
      <c r="D2081" s="93"/>
      <c r="E2081" s="94"/>
    </row>
    <row r="2082" spans="4:5">
      <c r="D2082" s="93"/>
      <c r="E2082" s="94"/>
    </row>
    <row r="2083" spans="4:5">
      <c r="D2083" s="93"/>
      <c r="E2083" s="94"/>
    </row>
    <row r="2084" spans="4:5">
      <c r="D2084" s="93"/>
      <c r="E2084" s="94"/>
    </row>
    <row r="2085" spans="4:5">
      <c r="D2085" s="93"/>
      <c r="E2085" s="94"/>
    </row>
    <row r="2086" spans="4:5">
      <c r="D2086" s="93"/>
      <c r="E2086" s="94"/>
    </row>
    <row r="2087" spans="4:5">
      <c r="D2087" s="93"/>
      <c r="E2087" s="94"/>
    </row>
    <row r="2088" spans="4:5">
      <c r="D2088" s="93"/>
      <c r="E2088" s="94"/>
    </row>
    <row r="2089" spans="4:5">
      <c r="D2089" s="93"/>
      <c r="E2089" s="94"/>
    </row>
    <row r="2090" spans="4:5">
      <c r="D2090" s="93"/>
      <c r="E2090" s="94"/>
    </row>
    <row r="2091" spans="4:5">
      <c r="D2091" s="93"/>
      <c r="E2091" s="94"/>
    </row>
    <row r="2092" spans="4:5">
      <c r="D2092" s="93"/>
      <c r="E2092" s="94"/>
    </row>
    <row r="2093" spans="4:5">
      <c r="D2093" s="93"/>
      <c r="E2093" s="94"/>
    </row>
    <row r="2094" spans="4:5">
      <c r="D2094" s="93"/>
      <c r="E2094" s="94"/>
    </row>
    <row r="2095" spans="4:5">
      <c r="D2095" s="93"/>
      <c r="E2095" s="94"/>
    </row>
    <row r="2096" spans="4:5">
      <c r="D2096" s="93"/>
      <c r="E2096" s="94"/>
    </row>
    <row r="2097" spans="4:5">
      <c r="D2097" s="93"/>
      <c r="E2097" s="94"/>
    </row>
    <row r="2098" spans="4:5">
      <c r="D2098" s="93"/>
      <c r="E2098" s="94"/>
    </row>
    <row r="2099" spans="4:5">
      <c r="D2099" s="93"/>
      <c r="E2099" s="94"/>
    </row>
    <row r="2100" spans="4:5">
      <c r="D2100" s="93"/>
      <c r="E2100" s="94"/>
    </row>
    <row r="2101" spans="4:5">
      <c r="D2101" s="93"/>
      <c r="E2101" s="94"/>
    </row>
    <row r="2102" spans="4:5">
      <c r="D2102" s="93"/>
      <c r="E2102" s="94"/>
    </row>
    <row r="2103" spans="4:5">
      <c r="D2103" s="93"/>
      <c r="E2103" s="94"/>
    </row>
    <row r="2104" spans="4:5">
      <c r="D2104" s="93"/>
      <c r="E2104" s="94"/>
    </row>
    <row r="2105" spans="4:5">
      <c r="D2105" s="93"/>
      <c r="E2105" s="94"/>
    </row>
    <row r="2106" spans="4:5">
      <c r="D2106" s="93"/>
      <c r="E2106" s="94"/>
    </row>
    <row r="2107" spans="4:5">
      <c r="D2107" s="93"/>
      <c r="E2107" s="94"/>
    </row>
    <row r="2108" spans="4:5">
      <c r="D2108" s="93"/>
      <c r="E2108" s="94"/>
    </row>
    <row r="2109" spans="4:5">
      <c r="D2109" s="93"/>
      <c r="E2109" s="94"/>
    </row>
    <row r="2110" spans="4:5">
      <c r="D2110" s="93"/>
      <c r="E2110" s="94"/>
    </row>
    <row r="2111" spans="4:5">
      <c r="D2111" s="93"/>
      <c r="E2111" s="94"/>
    </row>
    <row r="2112" spans="4:5">
      <c r="D2112" s="93"/>
      <c r="E2112" s="94"/>
    </row>
    <row r="2113" spans="4:5">
      <c r="D2113" s="93"/>
      <c r="E2113" s="94"/>
    </row>
    <row r="2114" spans="4:5">
      <c r="D2114" s="93"/>
      <c r="E2114" s="94"/>
    </row>
    <row r="2115" spans="4:5">
      <c r="D2115" s="93"/>
      <c r="E2115" s="94"/>
    </row>
    <row r="2116" spans="4:5">
      <c r="D2116" s="93"/>
      <c r="E2116" s="94"/>
    </row>
    <row r="2117" spans="4:5">
      <c r="D2117" s="93"/>
      <c r="E2117" s="94"/>
    </row>
    <row r="2118" spans="4:5">
      <c r="D2118" s="93"/>
      <c r="E2118" s="94"/>
    </row>
    <row r="2119" spans="4:5">
      <c r="D2119" s="93"/>
      <c r="E2119" s="94"/>
    </row>
    <row r="2120" spans="4:5">
      <c r="D2120" s="93"/>
      <c r="E2120" s="94"/>
    </row>
    <row r="2121" spans="4:5">
      <c r="D2121" s="93"/>
      <c r="E2121" s="94"/>
    </row>
    <row r="2122" spans="4:5">
      <c r="D2122" s="93"/>
      <c r="E2122" s="94"/>
    </row>
    <row r="2123" spans="4:5">
      <c r="D2123" s="93"/>
      <c r="E2123" s="94"/>
    </row>
    <row r="2124" spans="4:5">
      <c r="D2124" s="93"/>
      <c r="E2124" s="94"/>
    </row>
    <row r="2125" spans="4:5">
      <c r="D2125" s="93"/>
      <c r="E2125" s="94"/>
    </row>
    <row r="2126" spans="4:5">
      <c r="D2126" s="93"/>
      <c r="E2126" s="94"/>
    </row>
    <row r="2127" spans="4:5">
      <c r="D2127" s="93"/>
      <c r="E2127" s="94"/>
    </row>
    <row r="2128" spans="4:5">
      <c r="D2128" s="93"/>
      <c r="E2128" s="94"/>
    </row>
    <row r="2129" spans="4:5">
      <c r="D2129" s="93"/>
      <c r="E2129" s="94"/>
    </row>
    <row r="2130" spans="4:5">
      <c r="D2130" s="93"/>
      <c r="E2130" s="94"/>
    </row>
    <row r="2131" spans="4:5">
      <c r="D2131" s="93"/>
      <c r="E2131" s="94"/>
    </row>
    <row r="2132" spans="4:5">
      <c r="D2132" s="93"/>
      <c r="E2132" s="94"/>
    </row>
    <row r="2133" spans="4:5">
      <c r="D2133" s="93"/>
      <c r="E2133" s="94"/>
    </row>
    <row r="2134" spans="4:5">
      <c r="D2134" s="93"/>
      <c r="E2134" s="94"/>
    </row>
    <row r="2135" spans="4:5">
      <c r="D2135" s="93"/>
      <c r="E2135" s="94"/>
    </row>
    <row r="2136" spans="4:5">
      <c r="D2136" s="93"/>
      <c r="E2136" s="94"/>
    </row>
    <row r="2137" spans="4:5">
      <c r="D2137" s="93"/>
      <c r="E2137" s="94"/>
    </row>
    <row r="2138" spans="4:5">
      <c r="D2138" s="93"/>
      <c r="E2138" s="94"/>
    </row>
    <row r="2139" spans="4:5">
      <c r="D2139" s="93"/>
      <c r="E2139" s="94"/>
    </row>
    <row r="2140" spans="4:5">
      <c r="D2140" s="93"/>
      <c r="E2140" s="94"/>
    </row>
    <row r="2141" spans="4:5">
      <c r="D2141" s="93"/>
      <c r="E2141" s="94"/>
    </row>
    <row r="2142" spans="4:5">
      <c r="D2142" s="93"/>
      <c r="E2142" s="94"/>
    </row>
    <row r="2143" spans="4:5">
      <c r="D2143" s="93"/>
      <c r="E2143" s="94"/>
    </row>
    <row r="2144" spans="4:5">
      <c r="D2144" s="93"/>
      <c r="E2144" s="94"/>
    </row>
    <row r="2145" spans="4:5">
      <c r="D2145" s="93"/>
      <c r="E2145" s="94"/>
    </row>
    <row r="2146" spans="4:5">
      <c r="D2146" s="93"/>
      <c r="E2146" s="94"/>
    </row>
    <row r="2147" spans="4:5">
      <c r="D2147" s="93"/>
      <c r="E2147" s="94"/>
    </row>
    <row r="2148" spans="4:5">
      <c r="D2148" s="93"/>
      <c r="E2148" s="94"/>
    </row>
    <row r="2149" spans="4:5">
      <c r="D2149" s="93"/>
      <c r="E2149" s="94"/>
    </row>
    <row r="2150" spans="4:5">
      <c r="D2150" s="93"/>
      <c r="E2150" s="94"/>
    </row>
    <row r="2151" spans="4:5">
      <c r="D2151" s="93"/>
      <c r="E2151" s="94"/>
    </row>
    <row r="2152" spans="4:5">
      <c r="D2152" s="93"/>
      <c r="E2152" s="94"/>
    </row>
    <row r="2153" spans="4:5">
      <c r="D2153" s="93"/>
      <c r="E2153" s="94"/>
    </row>
    <row r="2154" spans="4:5">
      <c r="D2154" s="93"/>
      <c r="E2154" s="94"/>
    </row>
    <row r="2155" spans="4:5">
      <c r="D2155" s="93"/>
      <c r="E2155" s="94"/>
    </row>
    <row r="2156" spans="4:5">
      <c r="D2156" s="93"/>
      <c r="E2156" s="94"/>
    </row>
    <row r="2157" spans="4:5">
      <c r="D2157" s="93"/>
      <c r="E2157" s="94"/>
    </row>
    <row r="2158" spans="4:5">
      <c r="D2158" s="93"/>
      <c r="E2158" s="94"/>
    </row>
    <row r="2159" spans="4:5">
      <c r="D2159" s="93"/>
      <c r="E2159" s="94"/>
    </row>
    <row r="2160" spans="4:5">
      <c r="D2160" s="93"/>
      <c r="E2160" s="94"/>
    </row>
    <row r="2161" spans="4:5">
      <c r="D2161" s="93"/>
      <c r="E2161" s="94"/>
    </row>
    <row r="2162" spans="4:5">
      <c r="D2162" s="93"/>
      <c r="E2162" s="94"/>
    </row>
    <row r="2163" spans="4:5">
      <c r="D2163" s="93"/>
      <c r="E2163" s="94"/>
    </row>
    <row r="2164" spans="4:5">
      <c r="D2164" s="93"/>
      <c r="E2164" s="94"/>
    </row>
    <row r="2165" spans="4:5">
      <c r="D2165" s="93"/>
      <c r="E2165" s="94"/>
    </row>
    <row r="2166" spans="4:5">
      <c r="D2166" s="93"/>
      <c r="E2166" s="94"/>
    </row>
    <row r="2167" spans="4:5">
      <c r="D2167" s="93"/>
      <c r="E2167" s="94"/>
    </row>
    <row r="2168" spans="4:5">
      <c r="D2168" s="93"/>
      <c r="E2168" s="94"/>
    </row>
    <row r="2169" spans="4:5">
      <c r="D2169" s="93"/>
      <c r="E2169" s="94"/>
    </row>
    <row r="2170" spans="4:5">
      <c r="D2170" s="93"/>
      <c r="E2170" s="94"/>
    </row>
    <row r="2171" spans="4:5">
      <c r="D2171" s="93"/>
      <c r="E2171" s="94"/>
    </row>
    <row r="2172" spans="4:5">
      <c r="D2172" s="93"/>
      <c r="E2172" s="94"/>
    </row>
    <row r="2173" spans="4:5">
      <c r="D2173" s="93"/>
      <c r="E2173" s="94"/>
    </row>
    <row r="2174" spans="4:5">
      <c r="D2174" s="93"/>
      <c r="E2174" s="94"/>
    </row>
    <row r="2175" spans="4:5">
      <c r="D2175" s="93"/>
      <c r="E2175" s="94"/>
    </row>
    <row r="2176" spans="4:5">
      <c r="D2176" s="93"/>
      <c r="E2176" s="94"/>
    </row>
    <row r="2177" spans="4:5">
      <c r="D2177" s="93"/>
      <c r="E2177" s="94"/>
    </row>
    <row r="2178" spans="4:5">
      <c r="D2178" s="93"/>
      <c r="E2178" s="94"/>
    </row>
    <row r="2179" spans="4:5">
      <c r="D2179" s="93"/>
      <c r="E2179" s="94"/>
    </row>
    <row r="2180" spans="4:5">
      <c r="D2180" s="93"/>
      <c r="E2180" s="94"/>
    </row>
    <row r="2181" spans="4:5">
      <c r="D2181" s="93"/>
      <c r="E2181" s="94"/>
    </row>
    <row r="2182" spans="4:5">
      <c r="D2182" s="93"/>
      <c r="E2182" s="94"/>
    </row>
    <row r="2183" spans="4:5">
      <c r="D2183" s="93"/>
      <c r="E2183" s="94"/>
    </row>
    <row r="2184" spans="4:5">
      <c r="D2184" s="93"/>
      <c r="E2184" s="94"/>
    </row>
    <row r="2185" spans="4:5">
      <c r="D2185" s="93"/>
      <c r="E2185" s="94"/>
    </row>
    <row r="2186" spans="4:5">
      <c r="D2186" s="93"/>
      <c r="E2186" s="94"/>
    </row>
    <row r="2187" spans="4:5">
      <c r="D2187" s="93"/>
      <c r="E2187" s="94"/>
    </row>
    <row r="2188" spans="4:5">
      <c r="D2188" s="93"/>
      <c r="E2188" s="94"/>
    </row>
    <row r="2189" spans="4:5">
      <c r="D2189" s="93"/>
      <c r="E2189" s="94"/>
    </row>
    <row r="2190" spans="4:5">
      <c r="D2190" s="93"/>
      <c r="E2190" s="94"/>
    </row>
    <row r="2191" spans="4:5">
      <c r="D2191" s="93"/>
      <c r="E2191" s="94"/>
    </row>
    <row r="2192" spans="4:5">
      <c r="D2192" s="93"/>
      <c r="E2192" s="94"/>
    </row>
    <row r="2193" spans="4:5">
      <c r="D2193" s="93"/>
      <c r="E2193" s="94"/>
    </row>
    <row r="2194" spans="4:5">
      <c r="D2194" s="93"/>
      <c r="E2194" s="94"/>
    </row>
    <row r="2195" spans="4:5">
      <c r="D2195" s="93"/>
      <c r="E2195" s="94"/>
    </row>
    <row r="2196" spans="4:5">
      <c r="D2196" s="93"/>
      <c r="E2196" s="94"/>
    </row>
    <row r="2197" spans="4:5">
      <c r="D2197" s="93"/>
      <c r="E2197" s="94"/>
    </row>
    <row r="2198" spans="4:5">
      <c r="D2198" s="93"/>
      <c r="E2198" s="94"/>
    </row>
    <row r="2199" spans="4:5">
      <c r="D2199" s="93"/>
      <c r="E2199" s="94"/>
    </row>
    <row r="2200" spans="4:5">
      <c r="D2200" s="93"/>
      <c r="E2200" s="94"/>
    </row>
    <row r="2201" spans="4:5">
      <c r="D2201" s="93"/>
      <c r="E2201" s="94"/>
    </row>
    <row r="2202" spans="4:5">
      <c r="D2202" s="93"/>
      <c r="E2202" s="94"/>
    </row>
    <row r="2203" spans="4:5">
      <c r="D2203" s="93"/>
      <c r="E2203" s="94"/>
    </row>
    <row r="2204" spans="4:5">
      <c r="D2204" s="93"/>
      <c r="E2204" s="94"/>
    </row>
    <row r="2205" spans="4:5">
      <c r="D2205" s="93"/>
      <c r="E2205" s="94"/>
    </row>
    <row r="2206" spans="4:5">
      <c r="D2206" s="93"/>
      <c r="E2206" s="94"/>
    </row>
    <row r="2207" spans="4:5">
      <c r="D2207" s="93"/>
      <c r="E2207" s="94"/>
    </row>
    <row r="2208" spans="4:5">
      <c r="D2208" s="93"/>
      <c r="E2208" s="94"/>
    </row>
    <row r="2209" spans="4:5">
      <c r="D2209" s="93"/>
      <c r="E2209" s="94"/>
    </row>
    <row r="2210" spans="4:5">
      <c r="D2210" s="93"/>
      <c r="E2210" s="94"/>
    </row>
    <row r="2211" spans="4:5">
      <c r="D2211" s="93"/>
      <c r="E2211" s="94"/>
    </row>
    <row r="2212" spans="4:5">
      <c r="D2212" s="93"/>
      <c r="E2212" s="94"/>
    </row>
    <row r="2213" spans="4:5">
      <c r="D2213" s="93"/>
      <c r="E2213" s="94"/>
    </row>
    <row r="2214" spans="4:5">
      <c r="D2214" s="93"/>
      <c r="E2214" s="94"/>
    </row>
    <row r="2215" spans="4:5">
      <c r="D2215" s="93"/>
      <c r="E2215" s="94"/>
    </row>
    <row r="2216" spans="4:5">
      <c r="D2216" s="93"/>
      <c r="E2216" s="94"/>
    </row>
    <row r="2217" spans="4:5">
      <c r="D2217" s="93"/>
      <c r="E2217" s="94"/>
    </row>
    <row r="2218" spans="4:5">
      <c r="D2218" s="93"/>
      <c r="E2218" s="94"/>
    </row>
    <row r="2219" spans="4:5">
      <c r="D2219" s="93"/>
      <c r="E2219" s="94"/>
    </row>
    <row r="2220" spans="4:5">
      <c r="D2220" s="93"/>
      <c r="E2220" s="94"/>
    </row>
    <row r="2221" spans="4:5">
      <c r="D2221" s="93"/>
      <c r="E2221" s="94"/>
    </row>
    <row r="2222" spans="4:5">
      <c r="D2222" s="93"/>
      <c r="E2222" s="94"/>
    </row>
    <row r="2223" spans="4:5">
      <c r="D2223" s="93"/>
      <c r="E2223" s="94"/>
    </row>
    <row r="2224" spans="4:5">
      <c r="D2224" s="93"/>
      <c r="E2224" s="94"/>
    </row>
    <row r="2225" spans="4:5">
      <c r="D2225" s="93"/>
      <c r="E2225" s="94"/>
    </row>
    <row r="2226" spans="4:5">
      <c r="D2226" s="93"/>
      <c r="E2226" s="94"/>
    </row>
    <row r="2227" spans="4:5">
      <c r="D2227" s="93"/>
      <c r="E2227" s="94"/>
    </row>
    <row r="2228" spans="4:5">
      <c r="D2228" s="93"/>
      <c r="E2228" s="94"/>
    </row>
    <row r="2229" spans="4:5">
      <c r="D2229" s="93"/>
      <c r="E2229" s="94"/>
    </row>
    <row r="2230" spans="4:5">
      <c r="D2230" s="93"/>
      <c r="E2230" s="94"/>
    </row>
    <row r="2231" spans="4:5">
      <c r="D2231" s="93"/>
      <c r="E2231" s="94"/>
    </row>
    <row r="2232" spans="4:5">
      <c r="D2232" s="93"/>
      <c r="E2232" s="94"/>
    </row>
    <row r="2233" spans="4:5">
      <c r="D2233" s="93"/>
      <c r="E2233" s="94"/>
    </row>
    <row r="2234" spans="4:5">
      <c r="D2234" s="93"/>
      <c r="E2234" s="94"/>
    </row>
    <row r="2235" spans="4:5">
      <c r="D2235" s="93"/>
      <c r="E2235" s="94"/>
    </row>
    <row r="2236" spans="4:5">
      <c r="D2236" s="93"/>
      <c r="E2236" s="94"/>
    </row>
    <row r="2237" spans="4:5">
      <c r="D2237" s="93"/>
      <c r="E2237" s="94"/>
    </row>
    <row r="2238" spans="4:5">
      <c r="D2238" s="93"/>
      <c r="E2238" s="94"/>
    </row>
    <row r="2239" spans="4:5">
      <c r="D2239" s="93"/>
      <c r="E2239" s="94"/>
    </row>
    <row r="2240" spans="4:5">
      <c r="D2240" s="93"/>
      <c r="E2240" s="94"/>
    </row>
    <row r="2241" spans="4:5">
      <c r="D2241" s="93"/>
      <c r="E2241" s="94"/>
    </row>
    <row r="2242" spans="4:5">
      <c r="D2242" s="93"/>
      <c r="E2242" s="94"/>
    </row>
    <row r="2243" spans="4:5">
      <c r="D2243" s="93"/>
      <c r="E2243" s="94"/>
    </row>
    <row r="2244" spans="4:5">
      <c r="D2244" s="93"/>
      <c r="E2244" s="94"/>
    </row>
    <row r="2245" spans="4:5">
      <c r="D2245" s="93"/>
      <c r="E2245" s="94"/>
    </row>
    <row r="2246" spans="4:5">
      <c r="D2246" s="93"/>
      <c r="E2246" s="94"/>
    </row>
    <row r="2247" spans="4:5">
      <c r="D2247" s="93"/>
      <c r="E2247" s="94"/>
    </row>
    <row r="2248" spans="4:5">
      <c r="D2248" s="93"/>
      <c r="E2248" s="94"/>
    </row>
    <row r="2249" spans="4:5">
      <c r="D2249" s="93"/>
      <c r="E2249" s="94"/>
    </row>
    <row r="2250" spans="4:5">
      <c r="D2250" s="93"/>
      <c r="E2250" s="94"/>
    </row>
    <row r="2251" spans="4:5">
      <c r="D2251" s="93"/>
      <c r="E2251" s="94"/>
    </row>
    <row r="2252" spans="4:5">
      <c r="D2252" s="93"/>
      <c r="E2252" s="94"/>
    </row>
    <row r="2253" spans="4:5">
      <c r="D2253" s="93"/>
      <c r="E2253" s="94"/>
    </row>
    <row r="2254" spans="4:5">
      <c r="D2254" s="93"/>
      <c r="E2254" s="94"/>
    </row>
    <row r="2255" spans="4:5">
      <c r="D2255" s="93"/>
      <c r="E2255" s="94"/>
    </row>
    <row r="2256" spans="4:5">
      <c r="D2256" s="93"/>
      <c r="E2256" s="94"/>
    </row>
    <row r="2257" spans="4:5">
      <c r="D2257" s="93"/>
      <c r="E2257" s="94"/>
    </row>
    <row r="2258" spans="4:5">
      <c r="D2258" s="93"/>
      <c r="E2258" s="94"/>
    </row>
    <row r="2259" spans="4:5">
      <c r="D2259" s="93"/>
      <c r="E2259" s="94"/>
    </row>
    <row r="2260" spans="4:5">
      <c r="D2260" s="93"/>
      <c r="E2260" s="94"/>
    </row>
    <row r="2261" spans="4:5">
      <c r="D2261" s="93"/>
      <c r="E2261" s="94"/>
    </row>
    <row r="2262" spans="4:5">
      <c r="D2262" s="93"/>
      <c r="E2262" s="94"/>
    </row>
    <row r="2263" spans="4:5">
      <c r="D2263" s="93"/>
      <c r="E2263" s="94"/>
    </row>
    <row r="2264" spans="4:5">
      <c r="D2264" s="93"/>
      <c r="E2264" s="94"/>
    </row>
    <row r="2265" spans="4:5">
      <c r="D2265" s="93"/>
      <c r="E2265" s="94"/>
    </row>
    <row r="2266" spans="4:5">
      <c r="D2266" s="93"/>
      <c r="E2266" s="94"/>
    </row>
    <row r="2267" spans="4:5">
      <c r="D2267" s="93"/>
      <c r="E2267" s="94"/>
    </row>
    <row r="2268" spans="4:5">
      <c r="D2268" s="93"/>
      <c r="E2268" s="94"/>
    </row>
    <row r="2269" spans="4:5">
      <c r="D2269" s="93"/>
      <c r="E2269" s="94"/>
    </row>
    <row r="2270" spans="4:5">
      <c r="D2270" s="93"/>
      <c r="E2270" s="94"/>
    </row>
    <row r="2271" spans="4:5">
      <c r="D2271" s="93"/>
      <c r="E2271" s="94"/>
    </row>
    <row r="2272" spans="4:5">
      <c r="D2272" s="93"/>
      <c r="E2272" s="94"/>
    </row>
    <row r="2273" spans="4:5">
      <c r="D2273" s="93"/>
      <c r="E2273" s="94"/>
    </row>
    <row r="2274" spans="4:5">
      <c r="D2274" s="93"/>
      <c r="E2274" s="94"/>
    </row>
    <row r="2275" spans="4:5">
      <c r="D2275" s="93"/>
      <c r="E2275" s="94"/>
    </row>
    <row r="2276" spans="4:5">
      <c r="D2276" s="93"/>
      <c r="E2276" s="94"/>
    </row>
    <row r="2277" spans="4:5">
      <c r="D2277" s="93"/>
      <c r="E2277" s="94"/>
    </row>
    <row r="2278" spans="4:5">
      <c r="D2278" s="93"/>
      <c r="E2278" s="94"/>
    </row>
    <row r="2279" spans="4:5">
      <c r="D2279" s="93"/>
      <c r="E2279" s="94"/>
    </row>
    <row r="2280" spans="4:5">
      <c r="D2280" s="93"/>
      <c r="E2280" s="94"/>
    </row>
    <row r="2281" spans="4:5">
      <c r="D2281" s="93"/>
      <c r="E2281" s="94"/>
    </row>
    <row r="2282" spans="4:5">
      <c r="D2282" s="93"/>
      <c r="E2282" s="94"/>
    </row>
    <row r="2283" spans="4:5">
      <c r="D2283" s="93"/>
      <c r="E2283" s="94"/>
    </row>
    <row r="2284" spans="4:5">
      <c r="D2284" s="93"/>
      <c r="E2284" s="94"/>
    </row>
    <row r="2285" spans="4:5">
      <c r="D2285" s="93"/>
      <c r="E2285" s="94"/>
    </row>
    <row r="2286" spans="4:5">
      <c r="D2286" s="93"/>
      <c r="E2286" s="94"/>
    </row>
    <row r="2287" spans="4:5">
      <c r="D2287" s="93"/>
      <c r="E2287" s="94"/>
    </row>
    <row r="2288" spans="4:5">
      <c r="D2288" s="93"/>
      <c r="E2288" s="94"/>
    </row>
    <row r="2289" spans="4:5">
      <c r="D2289" s="93"/>
      <c r="E2289" s="94"/>
    </row>
    <row r="2290" spans="4:5">
      <c r="D2290" s="93"/>
      <c r="E2290" s="94"/>
    </row>
    <row r="2291" spans="4:5">
      <c r="D2291" s="93"/>
      <c r="E2291" s="94"/>
    </row>
    <row r="2292" spans="4:5">
      <c r="D2292" s="93"/>
      <c r="E2292" s="94"/>
    </row>
    <row r="2293" spans="4:5">
      <c r="D2293" s="93"/>
      <c r="E2293" s="94"/>
    </row>
    <row r="2294" spans="4:5">
      <c r="D2294" s="93"/>
      <c r="E2294" s="94"/>
    </row>
    <row r="2295" spans="4:5">
      <c r="D2295" s="93"/>
      <c r="E2295" s="94"/>
    </row>
    <row r="2296" spans="4:5">
      <c r="D2296" s="93"/>
      <c r="E2296" s="94"/>
    </row>
    <row r="2297" spans="4:5">
      <c r="D2297" s="93"/>
      <c r="E2297" s="94"/>
    </row>
    <row r="2298" spans="4:5">
      <c r="D2298" s="93"/>
      <c r="E2298" s="94"/>
    </row>
    <row r="2299" spans="4:5">
      <c r="D2299" s="93"/>
      <c r="E2299" s="94"/>
    </row>
    <row r="2300" spans="4:5">
      <c r="D2300" s="93"/>
      <c r="E2300" s="94"/>
    </row>
    <row r="2301" spans="4:5">
      <c r="D2301" s="93"/>
      <c r="E2301" s="94"/>
    </row>
    <row r="2302" spans="4:5">
      <c r="D2302" s="93"/>
      <c r="E2302" s="94"/>
    </row>
    <row r="2303" spans="4:5">
      <c r="D2303" s="93"/>
      <c r="E2303" s="94"/>
    </row>
    <row r="2304" spans="4:5">
      <c r="D2304" s="93"/>
      <c r="E2304" s="94"/>
    </row>
    <row r="2305" spans="4:5">
      <c r="D2305" s="93"/>
      <c r="E2305" s="94"/>
    </row>
    <row r="2306" spans="4:5">
      <c r="D2306" s="93"/>
      <c r="E2306" s="94"/>
    </row>
    <row r="2307" spans="4:5">
      <c r="D2307" s="93"/>
      <c r="E2307" s="94"/>
    </row>
    <row r="2308" spans="4:5">
      <c r="D2308" s="93"/>
      <c r="E2308" s="94"/>
    </row>
    <row r="2309" spans="4:5">
      <c r="D2309" s="93"/>
      <c r="E2309" s="94"/>
    </row>
    <row r="2310" spans="4:5">
      <c r="D2310" s="93"/>
      <c r="E2310" s="94"/>
    </row>
    <row r="2311" spans="4:5">
      <c r="D2311" s="93"/>
      <c r="E2311" s="94"/>
    </row>
    <row r="2312" spans="4:5">
      <c r="D2312" s="93"/>
      <c r="E2312" s="94"/>
    </row>
    <row r="2313" spans="4:5">
      <c r="D2313" s="93"/>
      <c r="E2313" s="94"/>
    </row>
    <row r="2314" spans="4:5">
      <c r="D2314" s="93"/>
      <c r="E2314" s="94"/>
    </row>
    <row r="2315" spans="4:5">
      <c r="D2315" s="93"/>
      <c r="E2315" s="94"/>
    </row>
    <row r="2316" spans="4:5">
      <c r="D2316" s="93"/>
      <c r="E2316" s="94"/>
    </row>
    <row r="2317" spans="4:5">
      <c r="D2317" s="93"/>
      <c r="E2317" s="94"/>
    </row>
    <row r="2318" spans="4:5">
      <c r="D2318" s="93"/>
      <c r="E2318" s="94"/>
    </row>
    <row r="2319" spans="4:5">
      <c r="D2319" s="93"/>
      <c r="E2319" s="94"/>
    </row>
    <row r="2320" spans="4:5">
      <c r="D2320" s="93"/>
      <c r="E2320" s="94"/>
    </row>
    <row r="2321" spans="4:5">
      <c r="D2321" s="93"/>
      <c r="E2321" s="94"/>
    </row>
    <row r="2322" spans="4:5">
      <c r="D2322" s="93"/>
      <c r="E2322" s="94"/>
    </row>
    <row r="2323" spans="4:5">
      <c r="D2323" s="93"/>
      <c r="E2323" s="94"/>
    </row>
    <row r="2324" spans="4:5">
      <c r="D2324" s="93"/>
      <c r="E2324" s="94"/>
    </row>
    <row r="2325" spans="4:5">
      <c r="D2325" s="93"/>
      <c r="E2325" s="94"/>
    </row>
    <row r="2326" spans="4:5">
      <c r="D2326" s="93"/>
      <c r="E2326" s="94"/>
    </row>
    <row r="2327" spans="4:5">
      <c r="D2327" s="93"/>
      <c r="E2327" s="94"/>
    </row>
    <row r="2328" spans="4:5">
      <c r="D2328" s="93"/>
      <c r="E2328" s="94"/>
    </row>
    <row r="2329" spans="4:5">
      <c r="D2329" s="93"/>
      <c r="E2329" s="94"/>
    </row>
    <row r="2330" spans="4:5">
      <c r="D2330" s="93"/>
      <c r="E2330" s="94"/>
    </row>
    <row r="2331" spans="4:5">
      <c r="D2331" s="93"/>
      <c r="E2331" s="94"/>
    </row>
    <row r="2332" spans="4:5">
      <c r="D2332" s="93"/>
      <c r="E2332" s="94"/>
    </row>
    <row r="2333" spans="4:5">
      <c r="D2333" s="93"/>
      <c r="E2333" s="94"/>
    </row>
    <row r="2334" spans="4:5">
      <c r="D2334" s="93"/>
      <c r="E2334" s="94"/>
    </row>
    <row r="2335" spans="4:5">
      <c r="D2335" s="93"/>
      <c r="E2335" s="94"/>
    </row>
    <row r="2336" spans="4:5">
      <c r="D2336" s="93"/>
      <c r="E2336" s="94"/>
    </row>
    <row r="2337" spans="4:5">
      <c r="D2337" s="93"/>
      <c r="E2337" s="94"/>
    </row>
    <row r="2338" spans="4:5">
      <c r="D2338" s="93"/>
      <c r="E2338" s="94"/>
    </row>
    <row r="2339" spans="4:5">
      <c r="D2339" s="93"/>
      <c r="E2339" s="94"/>
    </row>
    <row r="2340" spans="4:5">
      <c r="D2340" s="93"/>
      <c r="E2340" s="94"/>
    </row>
    <row r="2341" spans="4:5">
      <c r="D2341" s="93"/>
      <c r="E2341" s="94"/>
    </row>
    <row r="2342" spans="4:5">
      <c r="D2342" s="93"/>
      <c r="E2342" s="94"/>
    </row>
    <row r="2343" spans="4:5">
      <c r="D2343" s="93"/>
      <c r="E2343" s="94"/>
    </row>
    <row r="2344" spans="4:5">
      <c r="D2344" s="93"/>
      <c r="E2344" s="94"/>
    </row>
    <row r="2345" spans="4:5">
      <c r="D2345" s="93"/>
      <c r="E2345" s="94"/>
    </row>
    <row r="2346" spans="4:5">
      <c r="D2346" s="93"/>
      <c r="E2346" s="94"/>
    </row>
    <row r="2347" spans="4:5">
      <c r="D2347" s="93"/>
      <c r="E2347" s="94"/>
    </row>
    <row r="2348" spans="4:5">
      <c r="D2348" s="93"/>
      <c r="E2348" s="94"/>
    </row>
    <row r="2349" spans="4:5">
      <c r="D2349" s="93"/>
      <c r="E2349" s="94"/>
    </row>
    <row r="2350" spans="4:5">
      <c r="D2350" s="93"/>
      <c r="E2350" s="94"/>
    </row>
    <row r="2351" spans="4:5">
      <c r="D2351" s="93"/>
      <c r="E2351" s="94"/>
    </row>
    <row r="2352" spans="4:5">
      <c r="D2352" s="93"/>
      <c r="E2352" s="94"/>
    </row>
    <row r="2353" spans="4:5">
      <c r="D2353" s="93"/>
      <c r="E2353" s="94"/>
    </row>
    <row r="2354" spans="4:5">
      <c r="D2354" s="93"/>
      <c r="E2354" s="94"/>
    </row>
    <row r="2355" spans="4:5">
      <c r="D2355" s="93"/>
      <c r="E2355" s="94"/>
    </row>
    <row r="2356" spans="4:5">
      <c r="D2356" s="93"/>
      <c r="E2356" s="94"/>
    </row>
    <row r="2357" spans="4:5">
      <c r="D2357" s="93"/>
      <c r="E2357" s="94"/>
    </row>
    <row r="2358" spans="4:5">
      <c r="D2358" s="93"/>
      <c r="E2358" s="94"/>
    </row>
    <row r="2359" spans="4:5">
      <c r="D2359" s="93"/>
      <c r="E2359" s="94"/>
    </row>
    <row r="2360" spans="4:5">
      <c r="D2360" s="93"/>
      <c r="E2360" s="94"/>
    </row>
    <row r="2361" spans="4:5">
      <c r="D2361" s="93"/>
      <c r="E2361" s="94"/>
    </row>
    <row r="2362" spans="4:5">
      <c r="D2362" s="93"/>
      <c r="E2362" s="94"/>
    </row>
    <row r="2363" spans="4:5">
      <c r="D2363" s="93"/>
      <c r="E2363" s="94"/>
    </row>
    <row r="2364" spans="4:5">
      <c r="D2364" s="93"/>
      <c r="E2364" s="94"/>
    </row>
    <row r="2365" spans="4:5">
      <c r="D2365" s="93"/>
      <c r="E2365" s="94"/>
    </row>
    <row r="2366" spans="4:5">
      <c r="D2366" s="93"/>
      <c r="E2366" s="94"/>
    </row>
    <row r="2367" spans="4:5">
      <c r="D2367" s="93"/>
      <c r="E2367" s="94"/>
    </row>
    <row r="2368" spans="4:5">
      <c r="D2368" s="93"/>
      <c r="E2368" s="94"/>
    </row>
    <row r="2369" spans="4:5">
      <c r="D2369" s="93"/>
      <c r="E2369" s="94"/>
    </row>
    <row r="2370" spans="4:5">
      <c r="D2370" s="93"/>
      <c r="E2370" s="94"/>
    </row>
    <row r="2371" spans="4:5">
      <c r="D2371" s="93"/>
      <c r="E2371" s="94"/>
    </row>
    <row r="2372" spans="4:5">
      <c r="D2372" s="93"/>
      <c r="E2372" s="94"/>
    </row>
    <row r="2373" spans="4:5">
      <c r="D2373" s="93"/>
      <c r="E2373" s="94"/>
    </row>
    <row r="2374" spans="4:5">
      <c r="D2374" s="93"/>
      <c r="E2374" s="94"/>
    </row>
    <row r="2375" spans="4:5">
      <c r="D2375" s="93"/>
      <c r="E2375" s="94"/>
    </row>
    <row r="2376" spans="4:5">
      <c r="D2376" s="93"/>
      <c r="E2376" s="94"/>
    </row>
    <row r="2377" spans="4:5">
      <c r="D2377" s="93"/>
      <c r="E2377" s="94"/>
    </row>
    <row r="2378" spans="4:5">
      <c r="D2378" s="93"/>
      <c r="E2378" s="94"/>
    </row>
    <row r="2379" spans="4:5">
      <c r="D2379" s="93"/>
      <c r="E2379" s="94"/>
    </row>
    <row r="2380" spans="4:5">
      <c r="D2380" s="93"/>
      <c r="E2380" s="94"/>
    </row>
    <row r="2381" spans="4:5">
      <c r="D2381" s="93"/>
      <c r="E2381" s="94"/>
    </row>
    <row r="2382" spans="4:5">
      <c r="D2382" s="93"/>
      <c r="E2382" s="94"/>
    </row>
    <row r="2383" spans="4:5">
      <c r="D2383" s="93"/>
      <c r="E2383" s="94"/>
    </row>
    <row r="2384" spans="4:5">
      <c r="D2384" s="93"/>
      <c r="E2384" s="94"/>
    </row>
    <row r="2385" spans="4:5">
      <c r="D2385" s="93"/>
      <c r="E2385" s="94"/>
    </row>
    <row r="2386" spans="4:5">
      <c r="D2386" s="93"/>
      <c r="E2386" s="94"/>
    </row>
    <row r="2387" spans="4:5">
      <c r="D2387" s="93"/>
      <c r="E2387" s="94"/>
    </row>
    <row r="2388" spans="4:5">
      <c r="D2388" s="93"/>
      <c r="E2388" s="94"/>
    </row>
    <row r="2389" spans="4:5">
      <c r="D2389" s="93"/>
      <c r="E2389" s="94"/>
    </row>
    <row r="2390" spans="4:5">
      <c r="D2390" s="93"/>
      <c r="E2390" s="94"/>
    </row>
    <row r="2391" spans="4:5">
      <c r="D2391" s="93"/>
      <c r="E2391" s="94"/>
    </row>
    <row r="2392" spans="4:5">
      <c r="D2392" s="93"/>
      <c r="E2392" s="94"/>
    </row>
    <row r="2393" spans="4:5">
      <c r="D2393" s="93"/>
      <c r="E2393" s="94"/>
    </row>
    <row r="2394" spans="4:5">
      <c r="D2394" s="93"/>
      <c r="E2394" s="94"/>
    </row>
    <row r="2395" spans="4:5">
      <c r="D2395" s="93"/>
      <c r="E2395" s="94"/>
    </row>
    <row r="2396" spans="4:5">
      <c r="D2396" s="93"/>
      <c r="E2396" s="94"/>
    </row>
    <row r="2397" spans="4:5">
      <c r="D2397" s="93"/>
      <c r="E2397" s="94"/>
    </row>
    <row r="2398" spans="4:5">
      <c r="D2398" s="93"/>
      <c r="E2398" s="94"/>
    </row>
    <row r="2399" spans="4:5">
      <c r="D2399" s="93"/>
      <c r="E2399" s="94"/>
    </row>
    <row r="2400" spans="4:5">
      <c r="D2400" s="93"/>
      <c r="E2400" s="94"/>
    </row>
    <row r="2401" spans="4:5">
      <c r="D2401" s="93"/>
      <c r="E2401" s="94"/>
    </row>
    <row r="2402" spans="4:5">
      <c r="D2402" s="93"/>
      <c r="E2402" s="94"/>
    </row>
    <row r="2403" spans="4:5">
      <c r="D2403" s="93"/>
      <c r="E2403" s="94"/>
    </row>
    <row r="2404" spans="4:5">
      <c r="D2404" s="93"/>
      <c r="E2404" s="94"/>
    </row>
    <row r="2405" spans="4:5">
      <c r="D2405" s="93"/>
      <c r="E2405" s="94"/>
    </row>
    <row r="2406" spans="4:5">
      <c r="D2406" s="93"/>
      <c r="E2406" s="94"/>
    </row>
    <row r="2407" spans="4:5">
      <c r="D2407" s="93"/>
      <c r="E2407" s="94"/>
    </row>
    <row r="2408" spans="4:5">
      <c r="D2408" s="93"/>
      <c r="E2408" s="94"/>
    </row>
    <row r="2409" spans="4:5">
      <c r="D2409" s="93"/>
      <c r="E2409" s="94"/>
    </row>
    <row r="2410" spans="4:5">
      <c r="D2410" s="93"/>
      <c r="E2410" s="94"/>
    </row>
    <row r="2411" spans="4:5">
      <c r="D2411" s="93"/>
      <c r="E2411" s="94"/>
    </row>
    <row r="2412" spans="4:5">
      <c r="D2412" s="93"/>
      <c r="E2412" s="94"/>
    </row>
    <row r="2413" spans="4:5">
      <c r="D2413" s="93"/>
      <c r="E2413" s="94"/>
    </row>
    <row r="2414" spans="4:5">
      <c r="D2414" s="93"/>
      <c r="E2414" s="94"/>
    </row>
    <row r="2415" spans="4:5">
      <c r="D2415" s="93"/>
      <c r="E2415" s="94"/>
    </row>
    <row r="2416" spans="4:5">
      <c r="D2416" s="93"/>
      <c r="E2416" s="94"/>
    </row>
    <row r="2417" spans="4:5">
      <c r="D2417" s="93"/>
      <c r="E2417" s="94"/>
    </row>
    <row r="2418" spans="4:5">
      <c r="D2418" s="93"/>
      <c r="E2418" s="94"/>
    </row>
    <row r="2419" spans="4:5">
      <c r="D2419" s="93"/>
      <c r="E2419" s="94"/>
    </row>
    <row r="2420" spans="4:5">
      <c r="D2420" s="93"/>
      <c r="E2420" s="94"/>
    </row>
    <row r="2421" spans="4:5">
      <c r="D2421" s="93"/>
      <c r="E2421" s="94"/>
    </row>
    <row r="2422" spans="4:5">
      <c r="D2422" s="93"/>
      <c r="E2422" s="94"/>
    </row>
    <row r="2423" spans="4:5">
      <c r="D2423" s="93"/>
      <c r="E2423" s="94"/>
    </row>
    <row r="2424" spans="4:5">
      <c r="D2424" s="93"/>
      <c r="E2424" s="94"/>
    </row>
    <row r="2425" spans="4:5">
      <c r="D2425" s="93"/>
      <c r="E2425" s="94"/>
    </row>
    <row r="2426" spans="4:5">
      <c r="D2426" s="93"/>
      <c r="E2426" s="94"/>
    </row>
    <row r="2427" spans="4:5">
      <c r="D2427" s="93"/>
      <c r="E2427" s="94"/>
    </row>
    <row r="2428" spans="4:5">
      <c r="D2428" s="93"/>
      <c r="E2428" s="94"/>
    </row>
    <row r="2429" spans="4:5">
      <c r="D2429" s="93"/>
      <c r="E2429" s="94"/>
    </row>
    <row r="2430" spans="4:5">
      <c r="D2430" s="93"/>
      <c r="E2430" s="94"/>
    </row>
    <row r="2431" spans="4:5">
      <c r="D2431" s="93"/>
      <c r="E2431" s="94"/>
    </row>
    <row r="2432" spans="4:5">
      <c r="D2432" s="93"/>
      <c r="E2432" s="94"/>
    </row>
    <row r="2433" spans="4:5">
      <c r="D2433" s="93"/>
      <c r="E2433" s="94"/>
    </row>
    <row r="2434" spans="4:5">
      <c r="D2434" s="93"/>
      <c r="E2434" s="94"/>
    </row>
    <row r="2435" spans="4:5">
      <c r="D2435" s="93"/>
      <c r="E2435" s="94"/>
    </row>
    <row r="2436" spans="4:5">
      <c r="D2436" s="93"/>
      <c r="E2436" s="94"/>
    </row>
    <row r="2437" spans="4:5">
      <c r="D2437" s="93"/>
      <c r="E2437" s="94"/>
    </row>
    <row r="2438" spans="4:5">
      <c r="D2438" s="93"/>
      <c r="E2438" s="94"/>
    </row>
    <row r="2439" spans="4:5">
      <c r="D2439" s="93"/>
      <c r="E2439" s="94"/>
    </row>
    <row r="2440" spans="4:5">
      <c r="D2440" s="93"/>
      <c r="E2440" s="94"/>
    </row>
    <row r="2441" spans="4:5">
      <c r="D2441" s="93"/>
      <c r="E2441" s="94"/>
    </row>
    <row r="2442" spans="4:5">
      <c r="D2442" s="93"/>
      <c r="E2442" s="94"/>
    </row>
    <row r="2443" spans="4:5">
      <c r="D2443" s="93"/>
      <c r="E2443" s="94"/>
    </row>
    <row r="2444" spans="4:5">
      <c r="D2444" s="93"/>
      <c r="E2444" s="94"/>
    </row>
    <row r="2445" spans="4:5">
      <c r="D2445" s="93"/>
      <c r="E2445" s="94"/>
    </row>
    <row r="2446" spans="4:5">
      <c r="D2446" s="93"/>
      <c r="E2446" s="94"/>
    </row>
    <row r="2447" spans="4:5">
      <c r="D2447" s="93"/>
      <c r="E2447" s="94"/>
    </row>
    <row r="2448" spans="4:5">
      <c r="D2448" s="93"/>
      <c r="E2448" s="94"/>
    </row>
    <row r="2449" spans="4:5">
      <c r="D2449" s="93"/>
      <c r="E2449" s="94"/>
    </row>
    <row r="2450" spans="4:5">
      <c r="D2450" s="93"/>
      <c r="E2450" s="94"/>
    </row>
    <row r="2451" spans="4:5">
      <c r="D2451" s="93"/>
      <c r="E2451" s="94"/>
    </row>
    <row r="2452" spans="4:5">
      <c r="D2452" s="93"/>
      <c r="E2452" s="94"/>
    </row>
    <row r="2453" spans="4:5">
      <c r="D2453" s="93"/>
      <c r="E2453" s="94"/>
    </row>
    <row r="2454" spans="4:5">
      <c r="D2454" s="93"/>
      <c r="E2454" s="94"/>
    </row>
    <row r="2455" spans="4:5">
      <c r="D2455" s="93"/>
      <c r="E2455" s="94"/>
    </row>
    <row r="2456" spans="4:5">
      <c r="D2456" s="93"/>
      <c r="E2456" s="94"/>
    </row>
    <row r="2457" spans="4:5">
      <c r="D2457" s="93"/>
      <c r="E2457" s="94"/>
    </row>
    <row r="2458" spans="4:5">
      <c r="D2458" s="93"/>
      <c r="E2458" s="94"/>
    </row>
    <row r="2459" spans="4:5">
      <c r="D2459" s="93"/>
      <c r="E2459" s="94"/>
    </row>
    <row r="2460" spans="4:5">
      <c r="D2460" s="93"/>
      <c r="E2460" s="94"/>
    </row>
    <row r="2461" spans="4:5">
      <c r="D2461" s="93"/>
      <c r="E2461" s="94"/>
    </row>
    <row r="2462" spans="4:5">
      <c r="D2462" s="93"/>
      <c r="E2462" s="94"/>
    </row>
    <row r="2463" spans="4:5">
      <c r="D2463" s="93"/>
      <c r="E2463" s="94"/>
    </row>
    <row r="2464" spans="4:5">
      <c r="D2464" s="93"/>
      <c r="E2464" s="94"/>
    </row>
    <row r="2465" spans="4:5">
      <c r="D2465" s="93"/>
      <c r="E2465" s="94"/>
    </row>
    <row r="2466" spans="4:5">
      <c r="D2466" s="93"/>
      <c r="E2466" s="94"/>
    </row>
    <row r="2467" spans="4:5">
      <c r="D2467" s="93"/>
      <c r="E2467" s="94"/>
    </row>
    <row r="2468" spans="4:5">
      <c r="D2468" s="93"/>
      <c r="E2468" s="94"/>
    </row>
    <row r="2469" spans="4:5">
      <c r="D2469" s="93"/>
      <c r="E2469" s="94"/>
    </row>
    <row r="2470" spans="4:5">
      <c r="D2470" s="93"/>
      <c r="E2470" s="94"/>
    </row>
    <row r="2471" spans="4:5">
      <c r="D2471" s="93"/>
      <c r="E2471" s="94"/>
    </row>
    <row r="2472" spans="4:5">
      <c r="D2472" s="93"/>
      <c r="E2472" s="94"/>
    </row>
    <row r="2473" spans="4:5">
      <c r="D2473" s="93"/>
      <c r="E2473" s="94"/>
    </row>
    <row r="2474" spans="4:5">
      <c r="D2474" s="93"/>
      <c r="E2474" s="94"/>
    </row>
    <row r="2475" spans="4:5">
      <c r="D2475" s="93"/>
      <c r="E2475" s="94"/>
    </row>
    <row r="2476" spans="4:5">
      <c r="D2476" s="93"/>
      <c r="E2476" s="94"/>
    </row>
    <row r="2477" spans="4:5">
      <c r="D2477" s="93"/>
      <c r="E2477" s="94"/>
    </row>
    <row r="2478" spans="4:5">
      <c r="D2478" s="93"/>
      <c r="E2478" s="94"/>
    </row>
    <row r="2479" spans="4:5">
      <c r="D2479" s="93"/>
      <c r="E2479" s="94"/>
    </row>
    <row r="2480" spans="4:5">
      <c r="D2480" s="93"/>
      <c r="E2480" s="94"/>
    </row>
    <row r="2481" spans="4:5">
      <c r="D2481" s="93"/>
      <c r="E2481" s="94"/>
    </row>
    <row r="2482" spans="4:5">
      <c r="D2482" s="93"/>
      <c r="E2482" s="94"/>
    </row>
    <row r="2483" spans="4:5">
      <c r="D2483" s="93"/>
      <c r="E2483" s="94"/>
    </row>
    <row r="2484" spans="4:5">
      <c r="D2484" s="93"/>
      <c r="E2484" s="94"/>
    </row>
    <row r="2485" spans="4:5">
      <c r="D2485" s="93"/>
      <c r="E2485" s="94"/>
    </row>
    <row r="2486" spans="4:5">
      <c r="D2486" s="93"/>
      <c r="E2486" s="94"/>
    </row>
    <row r="2487" spans="4:5">
      <c r="D2487" s="93"/>
      <c r="E2487" s="94"/>
    </row>
    <row r="2488" spans="4:5">
      <c r="D2488" s="93"/>
      <c r="E2488" s="94"/>
    </row>
    <row r="2489" spans="4:5">
      <c r="D2489" s="93"/>
      <c r="E2489" s="94"/>
    </row>
    <row r="2490" spans="4:5">
      <c r="D2490" s="93"/>
      <c r="E2490" s="94"/>
    </row>
    <row r="2491" spans="4:5">
      <c r="D2491" s="93"/>
      <c r="E2491" s="94"/>
    </row>
    <row r="2492" spans="4:5">
      <c r="D2492" s="93"/>
      <c r="E2492" s="94"/>
    </row>
    <row r="2493" spans="4:5">
      <c r="D2493" s="93"/>
      <c r="E2493" s="94"/>
    </row>
    <row r="2494" spans="4:5">
      <c r="D2494" s="93"/>
      <c r="E2494" s="94"/>
    </row>
    <row r="2495" spans="4:5">
      <c r="D2495" s="93"/>
      <c r="E2495" s="94"/>
    </row>
    <row r="2496" spans="4:5">
      <c r="D2496" s="93"/>
      <c r="E2496" s="94"/>
    </row>
    <row r="2497" spans="4:5">
      <c r="D2497" s="93"/>
      <c r="E2497" s="94"/>
    </row>
    <row r="2498" spans="4:5">
      <c r="D2498" s="93"/>
      <c r="E2498" s="94"/>
    </row>
    <row r="2499" spans="4:5">
      <c r="D2499" s="93"/>
      <c r="E2499" s="94"/>
    </row>
    <row r="2500" spans="4:5">
      <c r="D2500" s="93"/>
      <c r="E2500" s="94"/>
    </row>
    <row r="2501" spans="4:5">
      <c r="D2501" s="93"/>
      <c r="E2501" s="94"/>
    </row>
    <row r="2502" spans="4:5">
      <c r="D2502" s="93"/>
      <c r="E2502" s="94"/>
    </row>
    <row r="2503" spans="4:5">
      <c r="D2503" s="93"/>
      <c r="E2503" s="94"/>
    </row>
    <row r="2504" spans="4:5">
      <c r="D2504" s="93"/>
      <c r="E2504" s="94"/>
    </row>
    <row r="2505" spans="4:5">
      <c r="D2505" s="93"/>
      <c r="E2505" s="94"/>
    </row>
    <row r="2506" spans="4:5">
      <c r="D2506" s="93"/>
      <c r="E2506" s="94"/>
    </row>
    <row r="2507" spans="4:5">
      <c r="D2507" s="93"/>
      <c r="E2507" s="94"/>
    </row>
    <row r="2508" spans="4:5">
      <c r="D2508" s="93"/>
      <c r="E2508" s="94"/>
    </row>
    <row r="2509" spans="4:5">
      <c r="D2509" s="93"/>
      <c r="E2509" s="94"/>
    </row>
    <row r="2510" spans="4:5">
      <c r="D2510" s="93"/>
      <c r="E2510" s="94"/>
    </row>
    <row r="2511" spans="4:5">
      <c r="D2511" s="93"/>
      <c r="E2511" s="94"/>
    </row>
    <row r="2512" spans="4:5">
      <c r="D2512" s="93"/>
      <c r="E2512" s="94"/>
    </row>
    <row r="2513" spans="4:5">
      <c r="D2513" s="93"/>
      <c r="E2513" s="94"/>
    </row>
    <row r="2514" spans="4:5">
      <c r="D2514" s="93"/>
      <c r="E2514" s="94"/>
    </row>
    <row r="2515" spans="4:5">
      <c r="D2515" s="93"/>
      <c r="E2515" s="94"/>
    </row>
    <row r="2516" spans="4:5">
      <c r="D2516" s="93"/>
      <c r="E2516" s="94"/>
    </row>
    <row r="2517" spans="4:5">
      <c r="D2517" s="93"/>
      <c r="E2517" s="94"/>
    </row>
    <row r="2518" spans="4:5">
      <c r="D2518" s="93"/>
      <c r="E2518" s="94"/>
    </row>
    <row r="2519" spans="4:5">
      <c r="D2519" s="93"/>
      <c r="E2519" s="94"/>
    </row>
    <row r="2520" spans="4:5">
      <c r="D2520" s="93"/>
      <c r="E2520" s="94"/>
    </row>
    <row r="2521" spans="4:5">
      <c r="D2521" s="93"/>
      <c r="E2521" s="94"/>
    </row>
    <row r="2522" spans="4:5">
      <c r="D2522" s="93"/>
      <c r="E2522" s="94"/>
    </row>
    <row r="2523" spans="4:5">
      <c r="D2523" s="93"/>
      <c r="E2523" s="94"/>
    </row>
    <row r="2524" spans="4:5">
      <c r="D2524" s="93"/>
      <c r="E2524" s="94"/>
    </row>
    <row r="2525" spans="4:5">
      <c r="D2525" s="93"/>
      <c r="E2525" s="94"/>
    </row>
    <row r="2526" spans="4:5">
      <c r="D2526" s="93"/>
      <c r="E2526" s="94"/>
    </row>
    <row r="2527" spans="4:5">
      <c r="D2527" s="93"/>
      <c r="E2527" s="94"/>
    </row>
    <row r="2528" spans="4:5">
      <c r="D2528" s="93"/>
      <c r="E2528" s="94"/>
    </row>
    <row r="2529" spans="4:5">
      <c r="D2529" s="93"/>
      <c r="E2529" s="94"/>
    </row>
    <row r="2530" spans="4:5">
      <c r="D2530" s="93"/>
      <c r="E2530" s="94"/>
    </row>
    <row r="2531" spans="4:5">
      <c r="D2531" s="93"/>
      <c r="E2531" s="94"/>
    </row>
    <row r="2532" spans="4:5">
      <c r="D2532" s="93"/>
      <c r="E2532" s="94"/>
    </row>
    <row r="2533" spans="4:5">
      <c r="D2533" s="93"/>
      <c r="E2533" s="94"/>
    </row>
    <row r="2534" spans="4:5">
      <c r="D2534" s="93"/>
      <c r="E2534" s="94"/>
    </row>
    <row r="2535" spans="4:5">
      <c r="D2535" s="93"/>
      <c r="E2535" s="94"/>
    </row>
    <row r="2536" spans="4:5">
      <c r="D2536" s="93"/>
      <c r="E2536" s="94"/>
    </row>
    <row r="2537" spans="4:5">
      <c r="D2537" s="93"/>
      <c r="E2537" s="94"/>
    </row>
    <row r="2538" spans="4:5">
      <c r="D2538" s="93"/>
      <c r="E2538" s="94"/>
    </row>
    <row r="2539" spans="4:5">
      <c r="D2539" s="93"/>
      <c r="E2539" s="94"/>
    </row>
    <row r="2540" spans="4:5">
      <c r="D2540" s="93"/>
      <c r="E2540" s="94"/>
    </row>
    <row r="2541" spans="4:5">
      <c r="D2541" s="93"/>
      <c r="E2541" s="94"/>
    </row>
    <row r="2542" spans="4:5">
      <c r="D2542" s="93"/>
      <c r="E2542" s="94"/>
    </row>
    <row r="2543" spans="4:5">
      <c r="D2543" s="93"/>
      <c r="E2543" s="94"/>
    </row>
    <row r="2544" spans="4:5">
      <c r="D2544" s="93"/>
      <c r="E2544" s="94"/>
    </row>
    <row r="2545" spans="4:5">
      <c r="D2545" s="93"/>
      <c r="E2545" s="94"/>
    </row>
    <row r="2546" spans="4:5">
      <c r="D2546" s="93"/>
      <c r="E2546" s="94"/>
    </row>
    <row r="2547" spans="4:5">
      <c r="D2547" s="93"/>
      <c r="E2547" s="94"/>
    </row>
    <row r="2548" spans="4:5">
      <c r="D2548" s="93"/>
      <c r="E2548" s="94"/>
    </row>
    <row r="2549" spans="4:5">
      <c r="D2549" s="93"/>
      <c r="E2549" s="94"/>
    </row>
    <row r="2550" spans="4:5">
      <c r="D2550" s="93"/>
      <c r="E2550" s="94"/>
    </row>
    <row r="2551" spans="4:5">
      <c r="D2551" s="93"/>
      <c r="E2551" s="94"/>
    </row>
    <row r="2552" spans="4:5">
      <c r="D2552" s="93"/>
      <c r="E2552" s="94"/>
    </row>
    <row r="2553" spans="4:5">
      <c r="D2553" s="93"/>
      <c r="E2553" s="94"/>
    </row>
    <row r="2554" spans="4:5">
      <c r="D2554" s="93"/>
      <c r="E2554" s="94"/>
    </row>
    <row r="2555" spans="4:5">
      <c r="D2555" s="93"/>
      <c r="E2555" s="94"/>
    </row>
    <row r="2556" spans="4:5">
      <c r="D2556" s="93"/>
      <c r="E2556" s="94"/>
    </row>
    <row r="2557" spans="4:5">
      <c r="D2557" s="93"/>
      <c r="E2557" s="94"/>
    </row>
    <row r="2558" spans="4:5">
      <c r="D2558" s="93"/>
      <c r="E2558" s="94"/>
    </row>
    <row r="2559" spans="4:5">
      <c r="D2559" s="93"/>
      <c r="E2559" s="94"/>
    </row>
    <row r="2560" spans="4:5">
      <c r="D2560" s="93"/>
      <c r="E2560" s="94"/>
    </row>
    <row r="2561" spans="4:5">
      <c r="D2561" s="93"/>
      <c r="E2561" s="94"/>
    </row>
    <row r="2562" spans="4:5">
      <c r="D2562" s="93"/>
      <c r="E2562" s="94"/>
    </row>
    <row r="2563" spans="4:5">
      <c r="D2563" s="93"/>
      <c r="E2563" s="94"/>
    </row>
    <row r="2564" spans="4:5">
      <c r="D2564" s="93"/>
      <c r="E2564" s="94"/>
    </row>
    <row r="2565" spans="4:5">
      <c r="D2565" s="93"/>
      <c r="E2565" s="94"/>
    </row>
    <row r="2566" spans="4:5">
      <c r="D2566" s="93"/>
      <c r="E2566" s="94"/>
    </row>
    <row r="2567" spans="4:5">
      <c r="D2567" s="93"/>
      <c r="E2567" s="94"/>
    </row>
    <row r="2568" spans="4:5">
      <c r="D2568" s="93"/>
      <c r="E2568" s="94"/>
    </row>
    <row r="2569" spans="4:5">
      <c r="D2569" s="93"/>
      <c r="E2569" s="94"/>
    </row>
    <row r="2570" spans="4:5">
      <c r="D2570" s="93"/>
      <c r="E2570" s="94"/>
    </row>
    <row r="2571" spans="4:5">
      <c r="D2571" s="93"/>
      <c r="E2571" s="94"/>
    </row>
    <row r="2572" spans="4:5">
      <c r="D2572" s="93"/>
      <c r="E2572" s="94"/>
    </row>
    <row r="2573" spans="4:5">
      <c r="D2573" s="93"/>
      <c r="E2573" s="94"/>
    </row>
    <row r="2574" spans="4:5">
      <c r="D2574" s="93"/>
      <c r="E2574" s="94"/>
    </row>
    <row r="2575" spans="4:5">
      <c r="D2575" s="93"/>
      <c r="E2575" s="94"/>
    </row>
    <row r="2576" spans="4:5">
      <c r="D2576" s="93"/>
      <c r="E2576" s="94"/>
    </row>
    <row r="2577" spans="4:5">
      <c r="D2577" s="93"/>
      <c r="E2577" s="94"/>
    </row>
    <row r="2578" spans="4:5">
      <c r="D2578" s="93"/>
      <c r="E2578" s="94"/>
    </row>
    <row r="2579" spans="4:5">
      <c r="D2579" s="93"/>
      <c r="E2579" s="94"/>
    </row>
    <row r="2580" spans="4:5">
      <c r="D2580" s="93"/>
      <c r="E2580" s="94"/>
    </row>
    <row r="2581" spans="4:5">
      <c r="D2581" s="93"/>
      <c r="E2581" s="94"/>
    </row>
    <row r="2582" spans="4:5">
      <c r="D2582" s="93"/>
      <c r="E2582" s="94"/>
    </row>
    <row r="2583" spans="4:5">
      <c r="D2583" s="93"/>
      <c r="E2583" s="94"/>
    </row>
    <row r="2584" spans="4:5">
      <c r="D2584" s="93"/>
      <c r="E2584" s="94"/>
    </row>
    <row r="2585" spans="4:5">
      <c r="D2585" s="93"/>
      <c r="E2585" s="94"/>
    </row>
    <row r="2586" spans="4:5">
      <c r="D2586" s="93"/>
      <c r="E2586" s="94"/>
    </row>
    <row r="2587" spans="4:5">
      <c r="D2587" s="93"/>
      <c r="E2587" s="94"/>
    </row>
    <row r="2588" spans="4:5">
      <c r="D2588" s="93"/>
      <c r="E2588" s="94"/>
    </row>
    <row r="2589" spans="4:5">
      <c r="D2589" s="93"/>
      <c r="E2589" s="94"/>
    </row>
    <row r="2590" spans="4:5">
      <c r="D2590" s="93"/>
      <c r="E2590" s="94"/>
    </row>
    <row r="2591" spans="4:5">
      <c r="D2591" s="93"/>
      <c r="E2591" s="94"/>
    </row>
    <row r="2592" spans="4:5">
      <c r="D2592" s="93"/>
      <c r="E2592" s="94"/>
    </row>
    <row r="2593" spans="4:5">
      <c r="D2593" s="93"/>
      <c r="E2593" s="94"/>
    </row>
    <row r="2594" spans="4:5">
      <c r="D2594" s="93"/>
      <c r="E2594" s="94"/>
    </row>
    <row r="2595" spans="4:5">
      <c r="D2595" s="93"/>
      <c r="E2595" s="94"/>
    </row>
    <row r="2596" spans="4:5">
      <c r="D2596" s="93"/>
      <c r="E2596" s="94"/>
    </row>
    <row r="2597" spans="4:5">
      <c r="D2597" s="93"/>
      <c r="E2597" s="94"/>
    </row>
    <row r="2598" spans="4:5">
      <c r="D2598" s="93"/>
      <c r="E2598" s="94"/>
    </row>
    <row r="2599" spans="4:5">
      <c r="D2599" s="93"/>
      <c r="E2599" s="94"/>
    </row>
    <row r="2600" spans="4:5">
      <c r="D2600" s="93"/>
      <c r="E2600" s="94"/>
    </row>
    <row r="2601" spans="4:5">
      <c r="D2601" s="93"/>
      <c r="E2601" s="94"/>
    </row>
    <row r="2602" spans="4:5">
      <c r="D2602" s="93"/>
      <c r="E2602" s="94"/>
    </row>
    <row r="2603" spans="4:5">
      <c r="D2603" s="93"/>
      <c r="E2603" s="94"/>
    </row>
    <row r="2604" spans="4:5">
      <c r="D2604" s="93"/>
      <c r="E2604" s="94"/>
    </row>
    <row r="2605" spans="4:5">
      <c r="D2605" s="93"/>
      <c r="E2605" s="94"/>
    </row>
    <row r="2606" spans="4:5">
      <c r="D2606" s="93"/>
      <c r="E2606" s="94"/>
    </row>
    <row r="2607" spans="4:5">
      <c r="D2607" s="93"/>
      <c r="E2607" s="94"/>
    </row>
    <row r="2608" spans="4:5">
      <c r="D2608" s="93"/>
      <c r="E2608" s="94"/>
    </row>
    <row r="2609" spans="4:5">
      <c r="D2609" s="93"/>
      <c r="E2609" s="94"/>
    </row>
    <row r="2610" spans="4:5">
      <c r="D2610" s="93"/>
      <c r="E2610" s="94"/>
    </row>
    <row r="2611" spans="4:5">
      <c r="D2611" s="93"/>
      <c r="E2611" s="94"/>
    </row>
    <row r="2612" spans="4:5">
      <c r="D2612" s="93"/>
      <c r="E2612" s="94"/>
    </row>
    <row r="2613" spans="4:5">
      <c r="D2613" s="93"/>
      <c r="E2613" s="94"/>
    </row>
    <row r="2614" spans="4:5">
      <c r="D2614" s="93"/>
      <c r="E2614" s="94"/>
    </row>
    <row r="2615" spans="4:5">
      <c r="D2615" s="93"/>
      <c r="E2615" s="94"/>
    </row>
    <row r="2616" spans="4:5">
      <c r="D2616" s="93"/>
      <c r="E2616" s="94"/>
    </row>
    <row r="2617" spans="4:5">
      <c r="D2617" s="93"/>
      <c r="E2617" s="94"/>
    </row>
    <row r="2618" spans="4:5">
      <c r="D2618" s="93"/>
      <c r="E2618" s="94"/>
    </row>
    <row r="2619" spans="4:5">
      <c r="D2619" s="93"/>
      <c r="E2619" s="94"/>
    </row>
    <row r="2620" spans="4:5">
      <c r="D2620" s="93"/>
      <c r="E2620" s="94"/>
    </row>
    <row r="2621" spans="4:5">
      <c r="D2621" s="93"/>
      <c r="E2621" s="94"/>
    </row>
    <row r="2622" spans="4:5">
      <c r="D2622" s="93"/>
      <c r="E2622" s="94"/>
    </row>
    <row r="2623" spans="4:5">
      <c r="D2623" s="93"/>
      <c r="E2623" s="94"/>
    </row>
    <row r="2624" spans="4:5">
      <c r="D2624" s="93"/>
      <c r="E2624" s="94"/>
    </row>
    <row r="2625" spans="4:5">
      <c r="D2625" s="93"/>
      <c r="E2625" s="94"/>
    </row>
    <row r="2626" spans="4:5">
      <c r="D2626" s="93"/>
      <c r="E2626" s="94"/>
    </row>
    <row r="2627" spans="4:5">
      <c r="D2627" s="93"/>
      <c r="E2627" s="94"/>
    </row>
    <row r="2628" spans="4:5">
      <c r="D2628" s="93"/>
      <c r="E2628" s="94"/>
    </row>
    <row r="2629" spans="4:5">
      <c r="D2629" s="93"/>
      <c r="E2629" s="94"/>
    </row>
    <row r="2630" spans="4:5">
      <c r="D2630" s="93"/>
      <c r="E2630" s="94"/>
    </row>
    <row r="2631" spans="4:5">
      <c r="D2631" s="93"/>
      <c r="E2631" s="94"/>
    </row>
    <row r="2632" spans="4:5">
      <c r="D2632" s="93"/>
      <c r="E2632" s="94"/>
    </row>
    <row r="2633" spans="4:5">
      <c r="D2633" s="93"/>
      <c r="E2633" s="94"/>
    </row>
    <row r="2634" spans="4:5">
      <c r="D2634" s="93"/>
      <c r="E2634" s="94"/>
    </row>
    <row r="2635" spans="4:5">
      <c r="D2635" s="93"/>
      <c r="E2635" s="94"/>
    </row>
    <row r="2636" spans="4:5">
      <c r="D2636" s="93"/>
      <c r="E2636" s="94"/>
    </row>
    <row r="2637" spans="4:5">
      <c r="D2637" s="93"/>
      <c r="E2637" s="94"/>
    </row>
    <row r="2638" spans="4:5">
      <c r="D2638" s="93"/>
      <c r="E2638" s="94"/>
    </row>
    <row r="2639" spans="4:5">
      <c r="D2639" s="93"/>
      <c r="E2639" s="94"/>
    </row>
    <row r="2640" spans="4:5">
      <c r="D2640" s="93"/>
      <c r="E2640" s="94"/>
    </row>
    <row r="2641" spans="4:5">
      <c r="D2641" s="93"/>
      <c r="E2641" s="94"/>
    </row>
    <row r="2642" spans="4:5">
      <c r="D2642" s="93"/>
      <c r="E2642" s="94"/>
    </row>
    <row r="2643" spans="4:5">
      <c r="D2643" s="93"/>
      <c r="E2643" s="94"/>
    </row>
    <row r="2644" spans="4:5">
      <c r="D2644" s="93"/>
      <c r="E2644" s="94"/>
    </row>
    <row r="2645" spans="4:5">
      <c r="D2645" s="93"/>
      <c r="E2645" s="94"/>
    </row>
    <row r="2646" spans="4:5">
      <c r="D2646" s="93"/>
      <c r="E2646" s="94"/>
    </row>
    <row r="2647" spans="4:5">
      <c r="D2647" s="93"/>
      <c r="E2647" s="94"/>
    </row>
    <row r="2648" spans="4:5">
      <c r="D2648" s="93"/>
      <c r="E2648" s="94"/>
    </row>
    <row r="2649" spans="4:5">
      <c r="D2649" s="93"/>
      <c r="E2649" s="94"/>
    </row>
    <row r="2650" spans="4:5">
      <c r="D2650" s="93"/>
      <c r="E2650" s="94"/>
    </row>
    <row r="2651" spans="4:5">
      <c r="D2651" s="93"/>
      <c r="E2651" s="94"/>
    </row>
    <row r="2652" spans="4:5">
      <c r="D2652" s="93"/>
      <c r="E2652" s="94"/>
    </row>
    <row r="2653" spans="4:5">
      <c r="D2653" s="93"/>
      <c r="E2653" s="94"/>
    </row>
    <row r="2654" spans="4:5">
      <c r="D2654" s="93"/>
      <c r="E2654" s="94"/>
    </row>
    <row r="2655" spans="4:5">
      <c r="D2655" s="93"/>
      <c r="E2655" s="94"/>
    </row>
    <row r="2656" spans="4:5">
      <c r="D2656" s="93"/>
      <c r="E2656" s="94"/>
    </row>
    <row r="2657" spans="4:5">
      <c r="D2657" s="93"/>
      <c r="E2657" s="94"/>
    </row>
    <row r="2658" spans="4:5">
      <c r="D2658" s="93"/>
      <c r="E2658" s="94"/>
    </row>
    <row r="2659" spans="4:5">
      <c r="D2659" s="93"/>
      <c r="E2659" s="94"/>
    </row>
    <row r="2660" spans="4:5">
      <c r="D2660" s="93"/>
      <c r="E2660" s="94"/>
    </row>
    <row r="2661" spans="4:5">
      <c r="D2661" s="93"/>
      <c r="E2661" s="94"/>
    </row>
    <row r="2662" spans="4:5">
      <c r="D2662" s="93"/>
      <c r="E2662" s="94"/>
    </row>
    <row r="2663" spans="4:5">
      <c r="D2663" s="93"/>
      <c r="E2663" s="94"/>
    </row>
    <row r="2664" spans="4:5">
      <c r="D2664" s="93"/>
      <c r="E2664" s="94"/>
    </row>
    <row r="2665" spans="4:5">
      <c r="D2665" s="93"/>
      <c r="E2665" s="94"/>
    </row>
    <row r="2666" spans="4:5">
      <c r="D2666" s="93"/>
      <c r="E2666" s="94"/>
    </row>
    <row r="2667" spans="4:5">
      <c r="D2667" s="93"/>
      <c r="E2667" s="94"/>
    </row>
    <row r="2668" spans="4:5">
      <c r="D2668" s="93"/>
      <c r="E2668" s="94"/>
    </row>
    <row r="2669" spans="4:5">
      <c r="D2669" s="93"/>
      <c r="E2669" s="94"/>
    </row>
    <row r="2670" spans="4:5">
      <c r="D2670" s="93"/>
      <c r="E2670" s="94"/>
    </row>
    <row r="2671" spans="4:5">
      <c r="D2671" s="93"/>
      <c r="E2671" s="94"/>
    </row>
    <row r="2672" spans="4:5">
      <c r="D2672" s="93"/>
      <c r="E2672" s="94"/>
    </row>
    <row r="2673" spans="4:5">
      <c r="D2673" s="93"/>
      <c r="E2673" s="94"/>
    </row>
    <row r="2674" spans="4:5">
      <c r="D2674" s="93"/>
      <c r="E2674" s="94"/>
    </row>
    <row r="2675" spans="4:5">
      <c r="D2675" s="93"/>
      <c r="E2675" s="94"/>
    </row>
    <row r="2676" spans="4:5">
      <c r="D2676" s="93"/>
      <c r="E2676" s="94"/>
    </row>
    <row r="2677" spans="4:5">
      <c r="D2677" s="93"/>
      <c r="E2677" s="94"/>
    </row>
    <row r="2678" spans="4:5">
      <c r="D2678" s="93"/>
      <c r="E2678" s="94"/>
    </row>
    <row r="2679" spans="4:5">
      <c r="D2679" s="93"/>
      <c r="E2679" s="94"/>
    </row>
    <row r="2680" spans="4:5">
      <c r="D2680" s="93"/>
      <c r="E2680" s="94"/>
    </row>
    <row r="2681" spans="4:5">
      <c r="D2681" s="93"/>
      <c r="E2681" s="94"/>
    </row>
    <row r="2682" spans="4:5">
      <c r="D2682" s="93"/>
      <c r="E2682" s="94"/>
    </row>
    <row r="2683" spans="4:5">
      <c r="D2683" s="93"/>
      <c r="E2683" s="94"/>
    </row>
    <row r="2684" spans="4:5">
      <c r="D2684" s="93"/>
      <c r="E2684" s="94"/>
    </row>
    <row r="2685" spans="4:5">
      <c r="D2685" s="93"/>
      <c r="E2685" s="94"/>
    </row>
    <row r="2686" spans="4:5">
      <c r="D2686" s="93"/>
      <c r="E2686" s="94"/>
    </row>
    <row r="2687" spans="4:5">
      <c r="D2687" s="93"/>
      <c r="E2687" s="94"/>
    </row>
    <row r="2688" spans="4:5">
      <c r="D2688" s="93"/>
      <c r="E2688" s="94"/>
    </row>
    <row r="2689" spans="4:5">
      <c r="D2689" s="93"/>
      <c r="E2689" s="94"/>
    </row>
    <row r="2690" spans="4:5">
      <c r="D2690" s="93"/>
      <c r="E2690" s="94"/>
    </row>
    <row r="2691" spans="4:5">
      <c r="D2691" s="93"/>
      <c r="E2691" s="94"/>
    </row>
    <row r="2692" spans="4:5">
      <c r="D2692" s="93"/>
      <c r="E2692" s="94"/>
    </row>
    <row r="2693" spans="4:5">
      <c r="D2693" s="93"/>
      <c r="E2693" s="94"/>
    </row>
    <row r="2694" spans="4:5">
      <c r="D2694" s="93"/>
      <c r="E2694" s="94"/>
    </row>
    <row r="2695" spans="4:5">
      <c r="D2695" s="93"/>
      <c r="E2695" s="94"/>
    </row>
    <row r="2696" spans="4:5">
      <c r="D2696" s="93"/>
      <c r="E2696" s="94"/>
    </row>
    <row r="2697" spans="4:5">
      <c r="D2697" s="93"/>
      <c r="E2697" s="94"/>
    </row>
    <row r="2698" spans="4:5">
      <c r="D2698" s="93"/>
      <c r="E2698" s="94"/>
    </row>
    <row r="2699" spans="4:5">
      <c r="D2699" s="93"/>
      <c r="E2699" s="94"/>
    </row>
    <row r="2700" spans="4:5">
      <c r="D2700" s="93"/>
      <c r="E2700" s="94"/>
    </row>
    <row r="2701" spans="4:5">
      <c r="D2701" s="93"/>
      <c r="E2701" s="94"/>
    </row>
    <row r="2702" spans="4:5">
      <c r="D2702" s="93"/>
      <c r="E2702" s="94"/>
    </row>
    <row r="2703" spans="4:5">
      <c r="D2703" s="93"/>
      <c r="E2703" s="94"/>
    </row>
    <row r="2704" spans="4:5">
      <c r="D2704" s="93"/>
      <c r="E2704" s="94"/>
    </row>
    <row r="2705" spans="4:5">
      <c r="D2705" s="93"/>
      <c r="E2705" s="94"/>
    </row>
    <row r="2706" spans="4:5">
      <c r="D2706" s="93"/>
      <c r="E2706" s="94"/>
    </row>
    <row r="2707" spans="4:5">
      <c r="D2707" s="93"/>
      <c r="E2707" s="94"/>
    </row>
    <row r="2708" spans="4:5">
      <c r="D2708" s="93"/>
      <c r="E2708" s="94"/>
    </row>
    <row r="2709" spans="4:5">
      <c r="D2709" s="93"/>
      <c r="E2709" s="94"/>
    </row>
    <row r="2710" spans="4:5">
      <c r="D2710" s="93"/>
      <c r="E2710" s="94"/>
    </row>
    <row r="2711" spans="4:5">
      <c r="D2711" s="93"/>
      <c r="E2711" s="94"/>
    </row>
    <row r="2712" spans="4:5">
      <c r="D2712" s="93"/>
      <c r="E2712" s="94"/>
    </row>
    <row r="2713" spans="4:5">
      <c r="D2713" s="93"/>
      <c r="E2713" s="94"/>
    </row>
    <row r="2714" spans="4:5">
      <c r="D2714" s="93"/>
      <c r="E2714" s="94"/>
    </row>
    <row r="2715" spans="4:5">
      <c r="D2715" s="93"/>
      <c r="E2715" s="94"/>
    </row>
    <row r="2716" spans="4:5">
      <c r="D2716" s="93"/>
      <c r="E2716" s="94"/>
    </row>
    <row r="2717" spans="4:5">
      <c r="D2717" s="93"/>
      <c r="E2717" s="94"/>
    </row>
    <row r="2718" spans="4:5">
      <c r="D2718" s="93"/>
      <c r="E2718" s="94"/>
    </row>
    <row r="2719" spans="4:5">
      <c r="D2719" s="93"/>
      <c r="E2719" s="94"/>
    </row>
    <row r="2720" spans="4:5">
      <c r="D2720" s="93"/>
      <c r="E2720" s="94"/>
    </row>
    <row r="2721" spans="4:5">
      <c r="D2721" s="93"/>
      <c r="E2721" s="94"/>
    </row>
    <row r="2722" spans="4:5">
      <c r="D2722" s="93"/>
      <c r="E2722" s="94"/>
    </row>
    <row r="2723" spans="4:5">
      <c r="D2723" s="93"/>
      <c r="E2723" s="94"/>
    </row>
    <row r="2724" spans="4:5">
      <c r="D2724" s="93"/>
      <c r="E2724" s="94"/>
    </row>
    <row r="2725" spans="4:5">
      <c r="D2725" s="93"/>
      <c r="E2725" s="94"/>
    </row>
    <row r="2726" spans="4:5">
      <c r="D2726" s="93"/>
      <c r="E2726" s="94"/>
    </row>
    <row r="2727" spans="4:5">
      <c r="D2727" s="93"/>
      <c r="E2727" s="94"/>
    </row>
    <row r="2728" spans="4:5">
      <c r="D2728" s="93"/>
      <c r="E2728" s="94"/>
    </row>
    <row r="2729" spans="4:5">
      <c r="D2729" s="93"/>
      <c r="E2729" s="94"/>
    </row>
    <row r="2730" spans="4:5">
      <c r="D2730" s="93"/>
      <c r="E2730" s="94"/>
    </row>
    <row r="2731" spans="4:5">
      <c r="D2731" s="93"/>
      <c r="E2731" s="94"/>
    </row>
    <row r="2732" spans="4:5">
      <c r="D2732" s="93"/>
      <c r="E2732" s="94"/>
    </row>
    <row r="2733" spans="4:5">
      <c r="D2733" s="93"/>
      <c r="E2733" s="94"/>
    </row>
    <row r="2734" spans="4:5">
      <c r="D2734" s="93"/>
      <c r="E2734" s="94"/>
    </row>
    <row r="2735" spans="4:5">
      <c r="D2735" s="93"/>
      <c r="E2735" s="94"/>
    </row>
    <row r="2736" spans="4:5">
      <c r="D2736" s="93"/>
      <c r="E2736" s="94"/>
    </row>
    <row r="2737" spans="4:5">
      <c r="D2737" s="93"/>
      <c r="E2737" s="94"/>
    </row>
    <row r="2738" spans="4:5">
      <c r="D2738" s="93"/>
      <c r="E2738" s="94"/>
    </row>
    <row r="2739" spans="4:5">
      <c r="D2739" s="93"/>
      <c r="E2739" s="94"/>
    </row>
    <row r="2740" spans="4:5">
      <c r="D2740" s="93"/>
      <c r="E2740" s="94"/>
    </row>
    <row r="2741" spans="4:5">
      <c r="D2741" s="93"/>
      <c r="E2741" s="94"/>
    </row>
    <row r="2742" spans="4:5">
      <c r="D2742" s="93"/>
      <c r="E2742" s="94"/>
    </row>
    <row r="2743" spans="4:5">
      <c r="D2743" s="93"/>
      <c r="E2743" s="94"/>
    </row>
    <row r="2744" spans="4:5">
      <c r="D2744" s="93"/>
      <c r="E2744" s="94"/>
    </row>
    <row r="2745" spans="4:5">
      <c r="D2745" s="93"/>
      <c r="E2745" s="94"/>
    </row>
    <row r="2746" spans="4:5">
      <c r="D2746" s="93"/>
      <c r="E2746" s="94"/>
    </row>
    <row r="2747" spans="4:5">
      <c r="D2747" s="93"/>
      <c r="E2747" s="94"/>
    </row>
    <row r="2748" spans="4:5">
      <c r="D2748" s="93"/>
      <c r="E2748" s="94"/>
    </row>
    <row r="2749" spans="4:5">
      <c r="D2749" s="93"/>
      <c r="E2749" s="94"/>
    </row>
    <row r="2750" spans="4:5">
      <c r="D2750" s="93"/>
      <c r="E2750" s="94"/>
    </row>
    <row r="2751" spans="4:5">
      <c r="D2751" s="93"/>
      <c r="E2751" s="94"/>
    </row>
    <row r="2752" spans="4:5">
      <c r="D2752" s="93"/>
      <c r="E2752" s="94"/>
    </row>
    <row r="2753" spans="4:5">
      <c r="D2753" s="93"/>
      <c r="E2753" s="94"/>
    </row>
    <row r="2754" spans="4:5">
      <c r="D2754" s="93"/>
      <c r="E2754" s="94"/>
    </row>
    <row r="2755" spans="4:5">
      <c r="D2755" s="93"/>
      <c r="E2755" s="94"/>
    </row>
    <row r="2756" spans="4:5">
      <c r="D2756" s="93"/>
      <c r="E2756" s="94"/>
    </row>
    <row r="2757" spans="4:5">
      <c r="D2757" s="93"/>
      <c r="E2757" s="94"/>
    </row>
    <row r="2758" spans="4:5">
      <c r="D2758" s="93"/>
      <c r="E2758" s="94"/>
    </row>
    <row r="2759" spans="4:5">
      <c r="D2759" s="93"/>
      <c r="E2759" s="94"/>
    </row>
    <row r="2760" spans="4:5">
      <c r="D2760" s="93"/>
      <c r="E2760" s="94"/>
    </row>
    <row r="2761" spans="4:5">
      <c r="D2761" s="93"/>
      <c r="E2761" s="94"/>
    </row>
    <row r="2762" spans="4:5">
      <c r="D2762" s="93"/>
      <c r="E2762" s="94"/>
    </row>
    <row r="2763" spans="4:5">
      <c r="D2763" s="93"/>
      <c r="E2763" s="94"/>
    </row>
    <row r="2764" spans="4:5">
      <c r="D2764" s="93"/>
      <c r="E2764" s="94"/>
    </row>
    <row r="2765" spans="4:5">
      <c r="D2765" s="93"/>
      <c r="E2765" s="94"/>
    </row>
    <row r="2766" spans="4:5">
      <c r="D2766" s="93"/>
      <c r="E2766" s="94"/>
    </row>
    <row r="2767" spans="4:5">
      <c r="D2767" s="93"/>
      <c r="E2767" s="94"/>
    </row>
    <row r="2768" spans="4:5">
      <c r="D2768" s="93"/>
      <c r="E2768" s="94"/>
    </row>
    <row r="2769" spans="4:5">
      <c r="D2769" s="93"/>
      <c r="E2769" s="94"/>
    </row>
    <row r="2770" spans="4:5">
      <c r="D2770" s="93"/>
      <c r="E2770" s="94"/>
    </row>
    <row r="2771" spans="4:5">
      <c r="D2771" s="93"/>
      <c r="E2771" s="94"/>
    </row>
    <row r="2772" spans="4:5">
      <c r="D2772" s="93"/>
      <c r="E2772" s="94"/>
    </row>
    <row r="2773" spans="4:5">
      <c r="D2773" s="93"/>
      <c r="E2773" s="94"/>
    </row>
    <row r="2774" spans="4:5">
      <c r="D2774" s="93"/>
      <c r="E2774" s="94"/>
    </row>
    <row r="2775" spans="4:5">
      <c r="D2775" s="93"/>
      <c r="E2775" s="94"/>
    </row>
    <row r="2776" spans="4:5">
      <c r="D2776" s="93"/>
      <c r="E2776" s="94"/>
    </row>
    <row r="2777" spans="4:5">
      <c r="D2777" s="93"/>
      <c r="E2777" s="94"/>
    </row>
    <row r="2778" spans="4:5">
      <c r="D2778" s="93"/>
      <c r="E2778" s="94"/>
    </row>
    <row r="2779" spans="4:5">
      <c r="D2779" s="93"/>
      <c r="E2779" s="94"/>
    </row>
    <row r="2780" spans="4:5">
      <c r="D2780" s="93"/>
      <c r="E2780" s="94"/>
    </row>
    <row r="2781" spans="4:5">
      <c r="D2781" s="93"/>
      <c r="E2781" s="94"/>
    </row>
    <row r="2782" spans="4:5">
      <c r="D2782" s="93"/>
      <c r="E2782" s="94"/>
    </row>
    <row r="2783" spans="4:5">
      <c r="D2783" s="93"/>
      <c r="E2783" s="94"/>
    </row>
    <row r="2784" spans="4:5">
      <c r="D2784" s="93"/>
      <c r="E2784" s="94"/>
    </row>
    <row r="2785" spans="4:5">
      <c r="D2785" s="93"/>
      <c r="E2785" s="94"/>
    </row>
    <row r="2786" spans="4:5">
      <c r="D2786" s="93"/>
      <c r="E2786" s="94"/>
    </row>
    <row r="2787" spans="4:5">
      <c r="D2787" s="93"/>
      <c r="E2787" s="94"/>
    </row>
    <row r="2788" spans="4:5">
      <c r="D2788" s="93"/>
      <c r="E2788" s="94"/>
    </row>
    <row r="2789" spans="4:5">
      <c r="D2789" s="93"/>
      <c r="E2789" s="94"/>
    </row>
    <row r="2790" spans="4:5">
      <c r="D2790" s="93"/>
      <c r="E2790" s="94"/>
    </row>
    <row r="2791" spans="4:5">
      <c r="D2791" s="93"/>
      <c r="E2791" s="94"/>
    </row>
    <row r="2792" spans="4:5">
      <c r="D2792" s="93"/>
      <c r="E2792" s="94"/>
    </row>
    <row r="2793" spans="4:5">
      <c r="D2793" s="93"/>
      <c r="E2793" s="94"/>
    </row>
    <row r="2794" spans="4:5">
      <c r="D2794" s="93"/>
      <c r="E2794" s="94"/>
    </row>
    <row r="2795" spans="4:5">
      <c r="D2795" s="93"/>
      <c r="E2795" s="94"/>
    </row>
    <row r="2796" spans="4:5">
      <c r="D2796" s="93"/>
      <c r="E2796" s="94"/>
    </row>
    <row r="2797" spans="4:5">
      <c r="D2797" s="93"/>
      <c r="E2797" s="94"/>
    </row>
    <row r="2798" spans="4:5">
      <c r="D2798" s="93"/>
      <c r="E2798" s="94"/>
    </row>
    <row r="2799" spans="4:5">
      <c r="D2799" s="93"/>
      <c r="E2799" s="94"/>
    </row>
    <row r="2800" spans="4:5">
      <c r="D2800" s="93"/>
      <c r="E2800" s="94"/>
    </row>
    <row r="2801" spans="4:5">
      <c r="D2801" s="93"/>
      <c r="E2801" s="94"/>
    </row>
    <row r="2802" spans="4:5">
      <c r="D2802" s="93"/>
      <c r="E2802" s="94"/>
    </row>
    <row r="2803" spans="4:5">
      <c r="D2803" s="93"/>
      <c r="E2803" s="94"/>
    </row>
    <row r="2804" spans="4:5">
      <c r="D2804" s="93"/>
      <c r="E2804" s="94"/>
    </row>
    <row r="2805" spans="4:5">
      <c r="D2805" s="93"/>
      <c r="E2805" s="94"/>
    </row>
    <row r="2806" spans="4:5">
      <c r="D2806" s="93"/>
      <c r="E2806" s="94"/>
    </row>
    <row r="2807" spans="4:5">
      <c r="D2807" s="93"/>
      <c r="E2807" s="94"/>
    </row>
    <row r="2808" spans="4:5">
      <c r="D2808" s="93"/>
      <c r="E2808" s="94"/>
    </row>
    <row r="2809" spans="4:5">
      <c r="D2809" s="93"/>
      <c r="E2809" s="94"/>
    </row>
    <row r="2810" spans="4:5">
      <c r="D2810" s="93"/>
      <c r="E2810" s="94"/>
    </row>
    <row r="2811" spans="4:5">
      <c r="D2811" s="93"/>
      <c r="E2811" s="94"/>
    </row>
    <row r="2812" spans="4:5">
      <c r="D2812" s="93"/>
      <c r="E2812" s="94"/>
    </row>
    <row r="2813" spans="4:5">
      <c r="D2813" s="93"/>
      <c r="E2813" s="94"/>
    </row>
    <row r="2814" spans="4:5">
      <c r="D2814" s="93"/>
      <c r="E2814" s="94"/>
    </row>
    <row r="2815" spans="4:5">
      <c r="D2815" s="93"/>
      <c r="E2815" s="94"/>
    </row>
    <row r="2816" spans="4:5">
      <c r="D2816" s="93"/>
      <c r="E2816" s="94"/>
    </row>
    <row r="2817" spans="4:5">
      <c r="D2817" s="93"/>
      <c r="E2817" s="94"/>
    </row>
    <row r="2818" spans="4:5">
      <c r="D2818" s="93"/>
      <c r="E2818" s="94"/>
    </row>
    <row r="2819" spans="4:5">
      <c r="D2819" s="93"/>
      <c r="E2819" s="94"/>
    </row>
    <row r="2820" spans="4:5">
      <c r="D2820" s="93"/>
      <c r="E2820" s="94"/>
    </row>
    <row r="2821" spans="4:5">
      <c r="D2821" s="93"/>
      <c r="E2821" s="94"/>
    </row>
    <row r="2822" spans="4:5">
      <c r="D2822" s="93"/>
      <c r="E2822" s="94"/>
    </row>
    <row r="2823" spans="4:5">
      <c r="D2823" s="93"/>
      <c r="E2823" s="94"/>
    </row>
    <row r="2824" spans="4:5">
      <c r="D2824" s="93"/>
      <c r="E2824" s="94"/>
    </row>
    <row r="2825" spans="4:5">
      <c r="D2825" s="93"/>
      <c r="E2825" s="94"/>
    </row>
    <row r="2826" spans="4:5">
      <c r="D2826" s="93"/>
      <c r="E2826" s="94"/>
    </row>
    <row r="2827" spans="4:5">
      <c r="D2827" s="93"/>
      <c r="E2827" s="94"/>
    </row>
    <row r="2828" spans="4:5">
      <c r="D2828" s="93"/>
      <c r="E2828" s="94"/>
    </row>
    <row r="2829" spans="4:5">
      <c r="D2829" s="93"/>
      <c r="E2829" s="94"/>
    </row>
    <row r="2830" spans="4:5">
      <c r="D2830" s="93"/>
      <c r="E2830" s="94"/>
    </row>
    <row r="2831" spans="4:5">
      <c r="D2831" s="93"/>
      <c r="E2831" s="94"/>
    </row>
    <row r="2832" spans="4:5">
      <c r="D2832" s="93"/>
      <c r="E2832" s="94"/>
    </row>
    <row r="2833" spans="4:5">
      <c r="D2833" s="93"/>
      <c r="E2833" s="94"/>
    </row>
    <row r="2834" spans="4:5">
      <c r="D2834" s="93"/>
      <c r="E2834" s="94"/>
    </row>
    <row r="2835" spans="4:5">
      <c r="D2835" s="93"/>
      <c r="E2835" s="94"/>
    </row>
    <row r="2836" spans="4:5">
      <c r="D2836" s="93"/>
      <c r="E2836" s="94"/>
    </row>
    <row r="2837" spans="4:5">
      <c r="D2837" s="93"/>
      <c r="E2837" s="94"/>
    </row>
    <row r="2838" spans="4:5">
      <c r="D2838" s="93"/>
      <c r="E2838" s="94"/>
    </row>
    <row r="2839" spans="4:5">
      <c r="D2839" s="93"/>
      <c r="E2839" s="94"/>
    </row>
    <row r="2840" spans="4:5">
      <c r="D2840" s="93"/>
      <c r="E2840" s="94"/>
    </row>
    <row r="2841" spans="4:5">
      <c r="D2841" s="93"/>
      <c r="E2841" s="94"/>
    </row>
    <row r="2842" spans="4:5">
      <c r="D2842" s="93"/>
      <c r="E2842" s="94"/>
    </row>
    <row r="2843" spans="4:5">
      <c r="D2843" s="93"/>
      <c r="E2843" s="94"/>
    </row>
    <row r="2844" spans="4:5">
      <c r="D2844" s="93"/>
      <c r="E2844" s="94"/>
    </row>
    <row r="2845" spans="4:5">
      <c r="D2845" s="93"/>
      <c r="E2845" s="94"/>
    </row>
    <row r="2846" spans="4:5">
      <c r="D2846" s="93"/>
      <c r="E2846" s="94"/>
    </row>
    <row r="2847" spans="4:5">
      <c r="D2847" s="93"/>
      <c r="E2847" s="94"/>
    </row>
    <row r="2848" spans="4:5">
      <c r="D2848" s="93"/>
      <c r="E2848" s="94"/>
    </row>
    <row r="2849" spans="4:5">
      <c r="D2849" s="93"/>
      <c r="E2849" s="94"/>
    </row>
    <row r="2850" spans="4:5">
      <c r="D2850" s="93"/>
      <c r="E2850" s="94"/>
    </row>
    <row r="2851" spans="4:5">
      <c r="D2851" s="93"/>
      <c r="E2851" s="94"/>
    </row>
    <row r="2852" spans="4:5">
      <c r="D2852" s="93"/>
      <c r="E2852" s="94"/>
    </row>
    <row r="2853" spans="4:5">
      <c r="D2853" s="93"/>
      <c r="E2853" s="94"/>
    </row>
    <row r="2854" spans="4:5">
      <c r="D2854" s="93"/>
      <c r="E2854" s="94"/>
    </row>
    <row r="2855" spans="4:5">
      <c r="D2855" s="93"/>
      <c r="E2855" s="94"/>
    </row>
    <row r="2856" spans="4:5">
      <c r="D2856" s="93"/>
      <c r="E2856" s="94"/>
    </row>
    <row r="2857" spans="4:5">
      <c r="D2857" s="93"/>
      <c r="E2857" s="94"/>
    </row>
    <row r="2858" spans="4:5">
      <c r="D2858" s="93"/>
      <c r="E2858" s="94"/>
    </row>
    <row r="2859" spans="4:5">
      <c r="D2859" s="93"/>
      <c r="E2859" s="94"/>
    </row>
    <row r="2860" spans="4:5">
      <c r="D2860" s="93"/>
      <c r="E2860" s="94"/>
    </row>
    <row r="2861" spans="4:5">
      <c r="D2861" s="93"/>
      <c r="E2861" s="94"/>
    </row>
    <row r="2862" spans="4:5">
      <c r="D2862" s="93"/>
      <c r="E2862" s="94"/>
    </row>
    <row r="2863" spans="4:5">
      <c r="D2863" s="93"/>
      <c r="E2863" s="94"/>
    </row>
    <row r="2864" spans="4:5">
      <c r="D2864" s="93"/>
      <c r="E2864" s="94"/>
    </row>
    <row r="2865" spans="4:5">
      <c r="D2865" s="93"/>
      <c r="E2865" s="94"/>
    </row>
    <row r="2866" spans="4:5">
      <c r="D2866" s="93"/>
      <c r="E2866" s="94"/>
    </row>
    <row r="2867" spans="4:5">
      <c r="D2867" s="93"/>
      <c r="E2867" s="94"/>
    </row>
    <row r="2868" spans="4:5">
      <c r="D2868" s="93"/>
      <c r="E2868" s="94"/>
    </row>
    <row r="2869" spans="4:5">
      <c r="D2869" s="93"/>
      <c r="E2869" s="94"/>
    </row>
    <row r="2870" spans="4:5">
      <c r="D2870" s="93"/>
      <c r="E2870" s="94"/>
    </row>
    <row r="2871" spans="4:5">
      <c r="D2871" s="93"/>
      <c r="E2871" s="94"/>
    </row>
    <row r="2872" spans="4:5">
      <c r="D2872" s="93"/>
      <c r="E2872" s="94"/>
    </row>
    <row r="2873" spans="4:5">
      <c r="D2873" s="93"/>
      <c r="E2873" s="94"/>
    </row>
    <row r="2874" spans="4:5">
      <c r="D2874" s="93"/>
      <c r="E2874" s="94"/>
    </row>
    <row r="2875" spans="4:5">
      <c r="D2875" s="93"/>
      <c r="E2875" s="94"/>
    </row>
    <row r="2876" spans="4:5">
      <c r="D2876" s="93"/>
      <c r="E2876" s="94"/>
    </row>
    <row r="2877" spans="4:5">
      <c r="D2877" s="93"/>
      <c r="E2877" s="94"/>
    </row>
    <row r="2878" spans="4:5">
      <c r="D2878" s="93"/>
      <c r="E2878" s="94"/>
    </row>
    <row r="2879" spans="4:5">
      <c r="D2879" s="93"/>
      <c r="E2879" s="94"/>
    </row>
    <row r="2880" spans="4:5">
      <c r="D2880" s="93"/>
      <c r="E2880" s="94"/>
    </row>
    <row r="2881" spans="4:5">
      <c r="D2881" s="93"/>
      <c r="E2881" s="94"/>
    </row>
    <row r="2882" spans="4:5">
      <c r="D2882" s="93"/>
      <c r="E2882" s="94"/>
    </row>
    <row r="2883" spans="4:5">
      <c r="D2883" s="93"/>
      <c r="E2883" s="94"/>
    </row>
    <row r="2884" spans="4:5">
      <c r="D2884" s="93"/>
      <c r="E2884" s="94"/>
    </row>
    <row r="2885" spans="4:5">
      <c r="D2885" s="93"/>
      <c r="E2885" s="94"/>
    </row>
    <row r="2886" spans="4:5">
      <c r="D2886" s="93"/>
      <c r="E2886" s="94"/>
    </row>
    <row r="2887" spans="4:5">
      <c r="D2887" s="93"/>
      <c r="E2887" s="94"/>
    </row>
    <row r="2888" spans="4:5">
      <c r="D2888" s="93"/>
      <c r="E2888" s="94"/>
    </row>
    <row r="2889" spans="4:5">
      <c r="D2889" s="93"/>
      <c r="E2889" s="94"/>
    </row>
    <row r="2890" spans="4:5">
      <c r="D2890" s="93"/>
      <c r="E2890" s="94"/>
    </row>
    <row r="2891" spans="4:5">
      <c r="D2891" s="93"/>
      <c r="E2891" s="94"/>
    </row>
    <row r="2892" spans="4:5">
      <c r="D2892" s="93"/>
      <c r="E2892" s="94"/>
    </row>
    <row r="2893" spans="4:5">
      <c r="D2893" s="93"/>
      <c r="E2893" s="94"/>
    </row>
    <row r="2894" spans="4:5">
      <c r="D2894" s="93"/>
      <c r="E2894" s="94"/>
    </row>
    <row r="2895" spans="4:5">
      <c r="D2895" s="93"/>
      <c r="E2895" s="94"/>
    </row>
    <row r="2896" spans="4:5">
      <c r="D2896" s="93"/>
      <c r="E2896" s="94"/>
    </row>
    <row r="2897" spans="4:5">
      <c r="D2897" s="93"/>
      <c r="E2897" s="94"/>
    </row>
    <row r="2898" spans="4:5">
      <c r="D2898" s="93"/>
      <c r="E2898" s="94"/>
    </row>
    <row r="2899" spans="4:5">
      <c r="D2899" s="93"/>
      <c r="E2899" s="94"/>
    </row>
    <row r="2900" spans="4:5">
      <c r="D2900" s="93"/>
      <c r="E2900" s="94"/>
    </row>
    <row r="2901" spans="4:5">
      <c r="D2901" s="93"/>
      <c r="E2901" s="94"/>
    </row>
    <row r="2902" spans="4:5">
      <c r="D2902" s="93"/>
      <c r="E2902" s="94"/>
    </row>
    <row r="2903" spans="4:5">
      <c r="D2903" s="93"/>
      <c r="E2903" s="94"/>
    </row>
    <row r="2904" spans="4:5">
      <c r="D2904" s="93"/>
      <c r="E2904" s="94"/>
    </row>
    <row r="2905" spans="4:5">
      <c r="D2905" s="93"/>
      <c r="E2905" s="94"/>
    </row>
    <row r="2906" spans="4:5">
      <c r="D2906" s="93"/>
      <c r="E2906" s="94"/>
    </row>
    <row r="2907" spans="4:5">
      <c r="D2907" s="93"/>
      <c r="E2907" s="94"/>
    </row>
    <row r="2908" spans="4:5">
      <c r="D2908" s="93"/>
      <c r="E2908" s="94"/>
    </row>
    <row r="2909" spans="4:5">
      <c r="D2909" s="93"/>
      <c r="E2909" s="94"/>
    </row>
    <row r="2910" spans="4:5">
      <c r="D2910" s="93"/>
      <c r="E2910" s="94"/>
    </row>
    <row r="2911" spans="4:5">
      <c r="D2911" s="93"/>
      <c r="E2911" s="94"/>
    </row>
    <row r="2912" spans="4:5">
      <c r="D2912" s="93"/>
      <c r="E2912" s="94"/>
    </row>
    <row r="2913" spans="4:5">
      <c r="D2913" s="93"/>
      <c r="E2913" s="94"/>
    </row>
    <row r="2914" spans="4:5">
      <c r="D2914" s="93"/>
      <c r="E2914" s="94"/>
    </row>
    <row r="2915" spans="4:5">
      <c r="D2915" s="93"/>
      <c r="E2915" s="94"/>
    </row>
    <row r="2916" spans="4:5">
      <c r="D2916" s="93"/>
      <c r="E2916" s="94"/>
    </row>
    <row r="2917" spans="4:5">
      <c r="D2917" s="93"/>
      <c r="E2917" s="94"/>
    </row>
    <row r="2918" spans="4:5">
      <c r="D2918" s="93"/>
      <c r="E2918" s="94"/>
    </row>
    <row r="2919" spans="4:5">
      <c r="D2919" s="93"/>
      <c r="E2919" s="94"/>
    </row>
    <row r="2920" spans="4:5">
      <c r="D2920" s="93"/>
      <c r="E2920" s="94"/>
    </row>
    <row r="2921" spans="4:5">
      <c r="D2921" s="93"/>
      <c r="E2921" s="94"/>
    </row>
    <row r="2922" spans="4:5">
      <c r="D2922" s="93"/>
      <c r="E2922" s="94"/>
    </row>
    <row r="2923" spans="4:5">
      <c r="D2923" s="93"/>
      <c r="E2923" s="94"/>
    </row>
    <row r="2924" spans="4:5">
      <c r="D2924" s="93"/>
      <c r="E2924" s="94"/>
    </row>
    <row r="2925" spans="4:5">
      <c r="D2925" s="93"/>
      <c r="E2925" s="94"/>
    </row>
    <row r="2926" spans="4:5">
      <c r="D2926" s="93"/>
      <c r="E2926" s="94"/>
    </row>
    <row r="2927" spans="4:5">
      <c r="D2927" s="93"/>
      <c r="E2927" s="94"/>
    </row>
    <row r="2928" spans="4:5">
      <c r="D2928" s="93"/>
      <c r="E2928" s="94"/>
    </row>
    <row r="2929" spans="4:5">
      <c r="D2929" s="93"/>
      <c r="E2929" s="94"/>
    </row>
    <row r="2930" spans="4:5">
      <c r="D2930" s="93"/>
      <c r="E2930" s="94"/>
    </row>
    <row r="2931" spans="4:5">
      <c r="D2931" s="93"/>
      <c r="E2931" s="94"/>
    </row>
    <row r="2932" spans="4:5">
      <c r="D2932" s="93"/>
      <c r="E2932" s="94"/>
    </row>
    <row r="2933" spans="4:5">
      <c r="D2933" s="93"/>
      <c r="E2933" s="94"/>
    </row>
    <row r="2934" spans="4:5">
      <c r="D2934" s="93"/>
      <c r="E2934" s="94"/>
    </row>
    <row r="2935" spans="4:5">
      <c r="D2935" s="93"/>
      <c r="E2935" s="94"/>
    </row>
    <row r="2936" spans="4:5">
      <c r="D2936" s="93"/>
      <c r="E2936" s="94"/>
    </row>
    <row r="2937" spans="4:5">
      <c r="D2937" s="93"/>
      <c r="E2937" s="94"/>
    </row>
    <row r="2938" spans="4:5">
      <c r="D2938" s="93"/>
      <c r="E2938" s="94"/>
    </row>
    <row r="2939" spans="4:5">
      <c r="D2939" s="93"/>
      <c r="E2939" s="94"/>
    </row>
    <row r="2940" spans="4:5">
      <c r="D2940" s="93"/>
      <c r="E2940" s="94"/>
    </row>
    <row r="2941" spans="4:5">
      <c r="D2941" s="93"/>
      <c r="E2941" s="94"/>
    </row>
    <row r="2942" spans="4:5">
      <c r="D2942" s="93"/>
      <c r="E2942" s="94"/>
    </row>
    <row r="2943" spans="4:5">
      <c r="D2943" s="93"/>
      <c r="E2943" s="94"/>
    </row>
    <row r="2944" spans="4:5">
      <c r="D2944" s="93"/>
      <c r="E2944" s="94"/>
    </row>
    <row r="2945" spans="4:5">
      <c r="D2945" s="93"/>
      <c r="E2945" s="94"/>
    </row>
    <row r="2946" spans="4:5">
      <c r="D2946" s="93"/>
      <c r="E2946" s="94"/>
    </row>
    <row r="2947" spans="4:5">
      <c r="D2947" s="93"/>
      <c r="E2947" s="94"/>
    </row>
    <row r="2948" spans="4:5">
      <c r="D2948" s="93"/>
      <c r="E2948" s="94"/>
    </row>
    <row r="2949" spans="4:5">
      <c r="D2949" s="93"/>
      <c r="E2949" s="94"/>
    </row>
    <row r="2950" spans="4:5">
      <c r="D2950" s="93"/>
      <c r="E2950" s="94"/>
    </row>
    <row r="2951" spans="4:5">
      <c r="D2951" s="93"/>
      <c r="E2951" s="94"/>
    </row>
    <row r="2952" spans="4:5">
      <c r="D2952" s="93"/>
      <c r="E2952" s="94"/>
    </row>
    <row r="2953" spans="4:5">
      <c r="D2953" s="93"/>
      <c r="E2953" s="94"/>
    </row>
    <row r="2954" spans="4:5">
      <c r="D2954" s="93"/>
      <c r="E2954" s="94"/>
    </row>
    <row r="2955" spans="4:5">
      <c r="D2955" s="93"/>
      <c r="E2955" s="94"/>
    </row>
    <row r="2956" spans="4:5">
      <c r="D2956" s="93"/>
      <c r="E2956" s="94"/>
    </row>
    <row r="2957" spans="4:5">
      <c r="D2957" s="93"/>
      <c r="E2957" s="94"/>
    </row>
    <row r="2958" spans="4:5">
      <c r="D2958" s="93"/>
      <c r="E2958" s="94"/>
    </row>
    <row r="2959" spans="4:5">
      <c r="D2959" s="93"/>
      <c r="E2959" s="94"/>
    </row>
    <row r="2960" spans="4:5">
      <c r="D2960" s="93"/>
      <c r="E2960" s="94"/>
    </row>
    <row r="2961" spans="4:5">
      <c r="D2961" s="93"/>
      <c r="E2961" s="94"/>
    </row>
    <row r="2962" spans="4:5">
      <c r="D2962" s="93"/>
      <c r="E2962" s="94"/>
    </row>
    <row r="2963" spans="4:5">
      <c r="D2963" s="93"/>
      <c r="E2963" s="94"/>
    </row>
    <row r="2964" spans="4:5">
      <c r="D2964" s="93"/>
      <c r="E2964" s="94"/>
    </row>
    <row r="2965" spans="4:5">
      <c r="D2965" s="93"/>
      <c r="E2965" s="94"/>
    </row>
    <row r="2966" spans="4:5">
      <c r="D2966" s="93"/>
      <c r="E2966" s="94"/>
    </row>
    <row r="2967" spans="4:5">
      <c r="D2967" s="93"/>
      <c r="E2967" s="94"/>
    </row>
    <row r="2968" spans="4:5">
      <c r="D2968" s="93"/>
      <c r="E2968" s="94"/>
    </row>
    <row r="2969" spans="4:5">
      <c r="D2969" s="93"/>
      <c r="E2969" s="94"/>
    </row>
    <row r="2970" spans="4:5">
      <c r="D2970" s="93"/>
      <c r="E2970" s="94"/>
    </row>
    <row r="2971" spans="4:5">
      <c r="D2971" s="93"/>
      <c r="E2971" s="94"/>
    </row>
    <row r="2972" spans="4:5">
      <c r="D2972" s="93"/>
      <c r="E2972" s="94"/>
    </row>
    <row r="2973" spans="4:5">
      <c r="D2973" s="93"/>
      <c r="E2973" s="94"/>
    </row>
    <row r="2974" spans="4:5">
      <c r="D2974" s="93"/>
      <c r="E2974" s="94"/>
    </row>
    <row r="2975" spans="4:5">
      <c r="D2975" s="93"/>
      <c r="E2975" s="94"/>
    </row>
    <row r="2976" spans="4:5">
      <c r="D2976" s="93"/>
      <c r="E2976" s="94"/>
    </row>
    <row r="2977" spans="4:5">
      <c r="D2977" s="93"/>
      <c r="E2977" s="94"/>
    </row>
    <row r="2978" spans="4:5">
      <c r="D2978" s="93"/>
      <c r="E2978" s="94"/>
    </row>
    <row r="2979" spans="4:5">
      <c r="D2979" s="93"/>
      <c r="E2979" s="94"/>
    </row>
    <row r="2980" spans="4:5">
      <c r="D2980" s="93"/>
      <c r="E2980" s="94"/>
    </row>
    <row r="2981" spans="4:5">
      <c r="D2981" s="93"/>
      <c r="E2981" s="94"/>
    </row>
    <row r="2982" spans="4:5">
      <c r="D2982" s="93"/>
      <c r="E2982" s="94"/>
    </row>
    <row r="2983" spans="4:5">
      <c r="D2983" s="93"/>
      <c r="E2983" s="94"/>
    </row>
    <row r="2984" spans="4:5">
      <c r="D2984" s="93"/>
      <c r="E2984" s="94"/>
    </row>
    <row r="2985" spans="4:5">
      <c r="D2985" s="93"/>
      <c r="E2985" s="94"/>
    </row>
    <row r="2986" spans="4:5">
      <c r="D2986" s="93"/>
      <c r="E2986" s="94"/>
    </row>
    <row r="2987" spans="4:5">
      <c r="D2987" s="93"/>
      <c r="E2987" s="94"/>
    </row>
    <row r="2988" spans="4:5">
      <c r="D2988" s="93"/>
      <c r="E2988" s="94"/>
    </row>
    <row r="2989" spans="4:5">
      <c r="D2989" s="93"/>
      <c r="E2989" s="94"/>
    </row>
    <row r="2990" spans="4:5">
      <c r="D2990" s="93"/>
      <c r="E2990" s="94"/>
    </row>
    <row r="2991" spans="4:5">
      <c r="D2991" s="93"/>
      <c r="E2991" s="94"/>
    </row>
    <row r="2992" spans="4:5">
      <c r="D2992" s="93"/>
      <c r="E2992" s="94"/>
    </row>
    <row r="2993" spans="4:5">
      <c r="D2993" s="93"/>
      <c r="E2993" s="94"/>
    </row>
    <row r="2994" spans="4:5">
      <c r="D2994" s="93"/>
      <c r="E2994" s="94"/>
    </row>
    <row r="2995" spans="4:5">
      <c r="D2995" s="93"/>
      <c r="E2995" s="94"/>
    </row>
    <row r="2996" spans="4:5">
      <c r="D2996" s="93"/>
      <c r="E2996" s="94"/>
    </row>
    <row r="2997" spans="4:5">
      <c r="D2997" s="93"/>
      <c r="E2997" s="94"/>
    </row>
    <row r="2998" spans="4:5">
      <c r="D2998" s="93"/>
      <c r="E2998" s="94"/>
    </row>
    <row r="2999" spans="4:5">
      <c r="D2999" s="93"/>
      <c r="E2999" s="94"/>
    </row>
    <row r="3000" spans="4:5">
      <c r="D3000" s="93"/>
      <c r="E3000" s="94"/>
    </row>
    <row r="3001" spans="4:5">
      <c r="D3001" s="93"/>
      <c r="E3001" s="94"/>
    </row>
    <row r="3002" spans="4:5">
      <c r="D3002" s="93"/>
      <c r="E3002" s="94"/>
    </row>
    <row r="3003" spans="4:5">
      <c r="D3003" s="93"/>
      <c r="E3003" s="94"/>
    </row>
    <row r="3004" spans="4:5">
      <c r="D3004" s="93"/>
      <c r="E3004" s="94"/>
    </row>
    <row r="3005" spans="4:5">
      <c r="D3005" s="93"/>
      <c r="E3005" s="94"/>
    </row>
    <row r="3006" spans="4:5">
      <c r="D3006" s="93"/>
      <c r="E3006" s="94"/>
    </row>
    <row r="3007" spans="4:5">
      <c r="D3007" s="93"/>
      <c r="E3007" s="94"/>
    </row>
    <row r="3008" spans="4:5">
      <c r="D3008" s="93"/>
      <c r="E3008" s="94"/>
    </row>
    <row r="3009" spans="4:5">
      <c r="D3009" s="93"/>
      <c r="E3009" s="94"/>
    </row>
    <row r="3010" spans="4:5">
      <c r="D3010" s="93"/>
      <c r="E3010" s="94"/>
    </row>
    <row r="3011" spans="4:5">
      <c r="D3011" s="93"/>
      <c r="E3011" s="94"/>
    </row>
    <row r="3012" spans="4:5">
      <c r="D3012" s="93"/>
      <c r="E3012" s="94"/>
    </row>
    <row r="3013" spans="4:5">
      <c r="D3013" s="93"/>
      <c r="E3013" s="94"/>
    </row>
    <row r="3014" spans="4:5">
      <c r="D3014" s="93"/>
      <c r="E3014" s="94"/>
    </row>
    <row r="3015" spans="4:5">
      <c r="D3015" s="93"/>
      <c r="E3015" s="94"/>
    </row>
    <row r="3016" spans="4:5">
      <c r="D3016" s="93"/>
      <c r="E3016" s="94"/>
    </row>
    <row r="3017" spans="4:5">
      <c r="D3017" s="93"/>
      <c r="E3017" s="94"/>
    </row>
    <row r="3018" spans="4:5">
      <c r="D3018" s="93"/>
      <c r="E3018" s="94"/>
    </row>
    <row r="3019" spans="4:5">
      <c r="D3019" s="93"/>
      <c r="E3019" s="94"/>
    </row>
    <row r="3020" spans="4:5">
      <c r="D3020" s="93"/>
      <c r="E3020" s="94"/>
    </row>
    <row r="3021" spans="4:5">
      <c r="D3021" s="93"/>
      <c r="E3021" s="94"/>
    </row>
    <row r="3022" spans="4:5">
      <c r="D3022" s="93"/>
      <c r="E3022" s="94"/>
    </row>
    <row r="3023" spans="4:5">
      <c r="D3023" s="93"/>
      <c r="E3023" s="94"/>
    </row>
    <row r="3024" spans="4:5">
      <c r="D3024" s="93"/>
      <c r="E3024" s="94"/>
    </row>
    <row r="3025" spans="4:5">
      <c r="D3025" s="93"/>
      <c r="E3025" s="94"/>
    </row>
    <row r="3026" spans="4:5">
      <c r="D3026" s="93"/>
      <c r="E3026" s="94"/>
    </row>
    <row r="3027" spans="4:5">
      <c r="D3027" s="93"/>
      <c r="E3027" s="94"/>
    </row>
    <row r="3028" spans="4:5">
      <c r="D3028" s="93"/>
      <c r="E3028" s="94"/>
    </row>
    <row r="3029" spans="4:5">
      <c r="D3029" s="93"/>
      <c r="E3029" s="94"/>
    </row>
    <row r="3030" spans="4:5">
      <c r="D3030" s="93"/>
      <c r="E3030" s="94"/>
    </row>
    <row r="3031" spans="4:5">
      <c r="D3031" s="93"/>
      <c r="E3031" s="94"/>
    </row>
    <row r="3032" spans="4:5">
      <c r="D3032" s="93"/>
      <c r="E3032" s="94"/>
    </row>
    <row r="3033" spans="4:5">
      <c r="D3033" s="93"/>
      <c r="E3033" s="94"/>
    </row>
    <row r="3034" spans="4:5">
      <c r="D3034" s="93"/>
      <c r="E3034" s="94"/>
    </row>
    <row r="3035" spans="4:5">
      <c r="D3035" s="93"/>
      <c r="E3035" s="94"/>
    </row>
    <row r="3036" spans="4:5">
      <c r="D3036" s="93"/>
      <c r="E3036" s="94"/>
    </row>
    <row r="3037" spans="4:5">
      <c r="D3037" s="93"/>
      <c r="E3037" s="94"/>
    </row>
    <row r="3038" spans="4:5">
      <c r="D3038" s="93"/>
      <c r="E3038" s="94"/>
    </row>
    <row r="3039" spans="4:5">
      <c r="D3039" s="93"/>
      <c r="E3039" s="94"/>
    </row>
    <row r="3040" spans="4:5">
      <c r="D3040" s="93"/>
      <c r="E3040" s="94"/>
    </row>
    <row r="3041" spans="4:5">
      <c r="D3041" s="93"/>
      <c r="E3041" s="94"/>
    </row>
    <row r="3042" spans="4:5">
      <c r="D3042" s="93"/>
      <c r="E3042" s="94"/>
    </row>
    <row r="3043" spans="4:5">
      <c r="D3043" s="93"/>
      <c r="E3043" s="94"/>
    </row>
    <row r="3044" spans="4:5">
      <c r="D3044" s="93"/>
      <c r="E3044" s="94"/>
    </row>
    <row r="3045" spans="4:5">
      <c r="D3045" s="93"/>
      <c r="E3045" s="94"/>
    </row>
    <row r="3046" spans="4:5">
      <c r="D3046" s="93"/>
      <c r="E3046" s="94"/>
    </row>
    <row r="3047" spans="4:5">
      <c r="D3047" s="93"/>
      <c r="E3047" s="94"/>
    </row>
    <row r="3048" spans="4:5">
      <c r="D3048" s="93"/>
      <c r="E3048" s="94"/>
    </row>
    <row r="3049" spans="4:5">
      <c r="D3049" s="93"/>
      <c r="E3049" s="94"/>
    </row>
    <row r="3050" spans="4:5">
      <c r="D3050" s="93"/>
      <c r="E3050" s="94"/>
    </row>
    <row r="3051" spans="4:5">
      <c r="D3051" s="93"/>
      <c r="E3051" s="94"/>
    </row>
    <row r="3052" spans="4:5">
      <c r="D3052" s="93"/>
      <c r="E3052" s="94"/>
    </row>
    <row r="3053" spans="4:5">
      <c r="D3053" s="93"/>
      <c r="E3053" s="94"/>
    </row>
    <row r="3054" spans="4:5">
      <c r="D3054" s="93"/>
      <c r="E3054" s="94"/>
    </row>
    <row r="3055" spans="4:5">
      <c r="D3055" s="93"/>
      <c r="E3055" s="94"/>
    </row>
    <row r="3056" spans="4:5">
      <c r="D3056" s="93"/>
      <c r="E3056" s="94"/>
    </row>
    <row r="3057" spans="4:5">
      <c r="D3057" s="93"/>
      <c r="E3057" s="94"/>
    </row>
    <row r="3058" spans="4:5">
      <c r="D3058" s="93"/>
      <c r="E3058" s="94"/>
    </row>
    <row r="3059" spans="4:5">
      <c r="D3059" s="93"/>
      <c r="E3059" s="94"/>
    </row>
    <row r="3060" spans="4:5">
      <c r="D3060" s="93"/>
      <c r="E3060" s="94"/>
    </row>
    <row r="3061" spans="4:5">
      <c r="D3061" s="93"/>
      <c r="E3061" s="94"/>
    </row>
    <row r="3062" spans="4:5">
      <c r="D3062" s="93"/>
      <c r="E3062" s="94"/>
    </row>
    <row r="3063" spans="4:5">
      <c r="D3063" s="93"/>
      <c r="E3063" s="94"/>
    </row>
    <row r="3064" spans="4:5">
      <c r="D3064" s="93"/>
      <c r="E3064" s="94"/>
    </row>
    <row r="3065" spans="4:5">
      <c r="D3065" s="93"/>
      <c r="E3065" s="94"/>
    </row>
    <row r="3066" spans="4:5">
      <c r="D3066" s="93"/>
      <c r="E3066" s="94"/>
    </row>
    <row r="3067" spans="4:5">
      <c r="D3067" s="93"/>
      <c r="E3067" s="94"/>
    </row>
    <row r="3068" spans="4:5">
      <c r="D3068" s="93"/>
      <c r="E3068" s="94"/>
    </row>
    <row r="3069" spans="4:5">
      <c r="D3069" s="93"/>
      <c r="E3069" s="94"/>
    </row>
    <row r="3070" spans="4:5">
      <c r="D3070" s="93"/>
      <c r="E3070" s="94"/>
    </row>
    <row r="3071" spans="4:5">
      <c r="D3071" s="93"/>
      <c r="E3071" s="94"/>
    </row>
    <row r="3072" spans="4:5">
      <c r="D3072" s="93"/>
      <c r="E3072" s="94"/>
    </row>
    <row r="3073" spans="4:5">
      <c r="D3073" s="93"/>
      <c r="E3073" s="94"/>
    </row>
    <row r="3074" spans="4:5">
      <c r="D3074" s="93"/>
      <c r="E3074" s="94"/>
    </row>
    <row r="3075" spans="4:5">
      <c r="D3075" s="93"/>
      <c r="E3075" s="94"/>
    </row>
    <row r="3076" spans="4:5">
      <c r="D3076" s="93"/>
      <c r="E3076" s="94"/>
    </row>
    <row r="3077" spans="4:5">
      <c r="D3077" s="93"/>
      <c r="E3077" s="94"/>
    </row>
    <row r="3078" spans="4:5">
      <c r="D3078" s="93"/>
      <c r="E3078" s="94"/>
    </row>
    <row r="3079" spans="4:5">
      <c r="D3079" s="93"/>
      <c r="E3079" s="94"/>
    </row>
    <row r="3080" spans="4:5">
      <c r="D3080" s="93"/>
      <c r="E3080" s="94"/>
    </row>
    <row r="3081" spans="4:5">
      <c r="D3081" s="93"/>
      <c r="E3081" s="94"/>
    </row>
    <row r="3082" spans="4:5">
      <c r="D3082" s="93"/>
      <c r="E3082" s="94"/>
    </row>
    <row r="3083" spans="4:5">
      <c r="D3083" s="93"/>
      <c r="E3083" s="94"/>
    </row>
    <row r="3084" spans="4:5">
      <c r="D3084" s="93"/>
      <c r="E3084" s="94"/>
    </row>
    <row r="3085" spans="4:5">
      <c r="D3085" s="93"/>
      <c r="E3085" s="94"/>
    </row>
    <row r="3086" spans="4:5">
      <c r="D3086" s="93"/>
      <c r="E3086" s="94"/>
    </row>
    <row r="3087" spans="4:5">
      <c r="D3087" s="93"/>
      <c r="E3087" s="94"/>
    </row>
    <row r="3088" spans="4:5">
      <c r="D3088" s="93"/>
      <c r="E3088" s="94"/>
    </row>
    <row r="3089" spans="4:5">
      <c r="D3089" s="93"/>
      <c r="E3089" s="94"/>
    </row>
    <row r="3090" spans="4:5">
      <c r="D3090" s="93"/>
      <c r="E3090" s="94"/>
    </row>
    <row r="3091" spans="4:5">
      <c r="D3091" s="93"/>
      <c r="E3091" s="94"/>
    </row>
    <row r="3092" spans="4:5">
      <c r="D3092" s="93"/>
      <c r="E3092" s="94"/>
    </row>
    <row r="3093" spans="4:5">
      <c r="D3093" s="93"/>
      <c r="E3093" s="94"/>
    </row>
    <row r="3094" spans="4:5">
      <c r="D3094" s="93"/>
      <c r="E3094" s="94"/>
    </row>
    <row r="3095" spans="4:5">
      <c r="D3095" s="93"/>
      <c r="E3095" s="94"/>
    </row>
    <row r="3096" spans="4:5">
      <c r="D3096" s="93"/>
      <c r="E3096" s="94"/>
    </row>
    <row r="3097" spans="4:5">
      <c r="D3097" s="93"/>
      <c r="E3097" s="94"/>
    </row>
    <row r="3098" spans="4:5">
      <c r="D3098" s="93"/>
      <c r="E3098" s="94"/>
    </row>
    <row r="3099" spans="4:5">
      <c r="D3099" s="93"/>
      <c r="E3099" s="94"/>
    </row>
    <row r="3100" spans="4:5">
      <c r="D3100" s="93"/>
      <c r="E3100" s="94"/>
    </row>
    <row r="3101" spans="4:5">
      <c r="D3101" s="93"/>
      <c r="E3101" s="94"/>
    </row>
    <row r="3102" spans="4:5">
      <c r="D3102" s="93"/>
      <c r="E3102" s="94"/>
    </row>
    <row r="3103" spans="4:5">
      <c r="D3103" s="93"/>
      <c r="E3103" s="94"/>
    </row>
    <row r="3104" spans="4:5">
      <c r="D3104" s="93"/>
      <c r="E3104" s="94"/>
    </row>
    <row r="3105" spans="4:5">
      <c r="D3105" s="93"/>
      <c r="E3105" s="94"/>
    </row>
    <row r="3106" spans="4:5">
      <c r="D3106" s="93"/>
      <c r="E3106" s="94"/>
    </row>
    <row r="3107" spans="4:5">
      <c r="D3107" s="93"/>
      <c r="E3107" s="94"/>
    </row>
    <row r="3108" spans="4:5">
      <c r="D3108" s="93"/>
      <c r="E3108" s="94"/>
    </row>
    <row r="3109" spans="4:5">
      <c r="D3109" s="93"/>
      <c r="E3109" s="94"/>
    </row>
    <row r="3110" spans="4:5">
      <c r="D3110" s="93"/>
      <c r="E3110" s="94"/>
    </row>
    <row r="3111" spans="4:5">
      <c r="D3111" s="93"/>
      <c r="E3111" s="94"/>
    </row>
    <row r="3112" spans="4:5">
      <c r="D3112" s="93"/>
      <c r="E3112" s="94"/>
    </row>
    <row r="3113" spans="4:5">
      <c r="D3113" s="93"/>
      <c r="E3113" s="94"/>
    </row>
    <row r="3114" spans="4:5">
      <c r="D3114" s="93"/>
      <c r="E3114" s="94"/>
    </row>
    <row r="3115" spans="4:5">
      <c r="D3115" s="93"/>
      <c r="E3115" s="94"/>
    </row>
    <row r="3116" spans="4:5">
      <c r="D3116" s="93"/>
      <c r="E3116" s="94"/>
    </row>
    <row r="3117" spans="4:5">
      <c r="D3117" s="93"/>
      <c r="E3117" s="94"/>
    </row>
    <row r="3118" spans="4:5">
      <c r="D3118" s="93"/>
      <c r="E3118" s="94"/>
    </row>
    <row r="3119" spans="4:5">
      <c r="D3119" s="93"/>
      <c r="E3119" s="94"/>
    </row>
    <row r="3120" spans="4:5">
      <c r="D3120" s="93"/>
      <c r="E3120" s="94"/>
    </row>
    <row r="3121" spans="4:5">
      <c r="D3121" s="93"/>
      <c r="E3121" s="94"/>
    </row>
    <row r="3122" spans="4:5">
      <c r="D3122" s="93"/>
      <c r="E3122" s="94"/>
    </row>
    <row r="3123" spans="4:5">
      <c r="D3123" s="93"/>
      <c r="E3123" s="94"/>
    </row>
    <row r="3124" spans="4:5">
      <c r="D3124" s="93"/>
      <c r="E3124" s="94"/>
    </row>
    <row r="3125" spans="4:5">
      <c r="D3125" s="93"/>
      <c r="E3125" s="94"/>
    </row>
    <row r="3126" spans="4:5">
      <c r="D3126" s="93"/>
      <c r="E3126" s="94"/>
    </row>
    <row r="3127" spans="4:5">
      <c r="D3127" s="93"/>
      <c r="E3127" s="94"/>
    </row>
    <row r="3128" spans="4:5">
      <c r="D3128" s="93"/>
      <c r="E3128" s="94"/>
    </row>
    <row r="3129" spans="4:5">
      <c r="D3129" s="93"/>
      <c r="E3129" s="94"/>
    </row>
    <row r="3130" spans="4:5">
      <c r="D3130" s="93"/>
      <c r="E3130" s="94"/>
    </row>
    <row r="3131" spans="4:5">
      <c r="D3131" s="93"/>
      <c r="E3131" s="94"/>
    </row>
    <row r="3132" spans="4:5">
      <c r="D3132" s="93"/>
      <c r="E3132" s="94"/>
    </row>
    <row r="3133" spans="4:5">
      <c r="D3133" s="93"/>
      <c r="E3133" s="94"/>
    </row>
    <row r="3134" spans="4:5">
      <c r="D3134" s="93"/>
      <c r="E3134" s="94"/>
    </row>
    <row r="3135" spans="4:5">
      <c r="D3135" s="93"/>
      <c r="E3135" s="94"/>
    </row>
    <row r="3136" spans="4:5">
      <c r="D3136" s="93"/>
      <c r="E3136" s="94"/>
    </row>
    <row r="3137" spans="4:5">
      <c r="D3137" s="93"/>
      <c r="E3137" s="94"/>
    </row>
    <row r="3138" spans="4:5">
      <c r="D3138" s="93"/>
      <c r="E3138" s="94"/>
    </row>
    <row r="3139" spans="4:5">
      <c r="D3139" s="93"/>
      <c r="E3139" s="94"/>
    </row>
    <row r="3140" spans="4:5">
      <c r="D3140" s="93"/>
      <c r="E3140" s="94"/>
    </row>
    <row r="3141" spans="4:5">
      <c r="D3141" s="93"/>
      <c r="E3141" s="94"/>
    </row>
    <row r="3142" spans="4:5">
      <c r="D3142" s="93"/>
      <c r="E3142" s="94"/>
    </row>
    <row r="3143" spans="4:5">
      <c r="D3143" s="93"/>
      <c r="E3143" s="94"/>
    </row>
    <row r="3144" spans="4:5">
      <c r="D3144" s="93"/>
      <c r="E3144" s="94"/>
    </row>
    <row r="3145" spans="4:5">
      <c r="D3145" s="93"/>
      <c r="E3145" s="94"/>
    </row>
    <row r="3146" spans="4:5">
      <c r="D3146" s="93"/>
      <c r="E3146" s="94"/>
    </row>
    <row r="3147" spans="4:5">
      <c r="D3147" s="93"/>
      <c r="E3147" s="94"/>
    </row>
    <row r="3148" spans="4:5">
      <c r="D3148" s="93"/>
      <c r="E3148" s="94"/>
    </row>
    <row r="3149" spans="4:5">
      <c r="D3149" s="93"/>
      <c r="E3149" s="94"/>
    </row>
    <row r="3150" spans="4:5">
      <c r="D3150" s="93"/>
      <c r="E3150" s="94"/>
    </row>
    <row r="3151" spans="4:5">
      <c r="D3151" s="93"/>
      <c r="E3151" s="94"/>
    </row>
    <row r="3152" spans="4:5">
      <c r="D3152" s="93"/>
      <c r="E3152" s="94"/>
    </row>
    <row r="3153" spans="4:5">
      <c r="D3153" s="93"/>
      <c r="E3153" s="94"/>
    </row>
    <row r="3154" spans="4:5">
      <c r="D3154" s="93"/>
      <c r="E3154" s="94"/>
    </row>
    <row r="3155" spans="4:5">
      <c r="D3155" s="93"/>
      <c r="E3155" s="94"/>
    </row>
    <row r="3156" spans="4:5">
      <c r="D3156" s="93"/>
      <c r="E3156" s="94"/>
    </row>
    <row r="3157" spans="4:5">
      <c r="D3157" s="93"/>
      <c r="E3157" s="94"/>
    </row>
    <row r="3158" spans="4:5">
      <c r="D3158" s="93"/>
      <c r="E3158" s="94"/>
    </row>
    <row r="3159" spans="4:5">
      <c r="D3159" s="93"/>
      <c r="E3159" s="94"/>
    </row>
    <row r="3160" spans="4:5">
      <c r="D3160" s="93"/>
      <c r="E3160" s="94"/>
    </row>
    <row r="3161" spans="4:5">
      <c r="D3161" s="93"/>
      <c r="E3161" s="94"/>
    </row>
    <row r="3162" spans="4:5">
      <c r="D3162" s="93"/>
      <c r="E3162" s="94"/>
    </row>
    <row r="3163" spans="4:5">
      <c r="D3163" s="93"/>
      <c r="E3163" s="94"/>
    </row>
    <row r="3164" spans="4:5">
      <c r="D3164" s="93"/>
      <c r="E3164" s="94"/>
    </row>
    <row r="3165" spans="4:5">
      <c r="D3165" s="93"/>
      <c r="E3165" s="94"/>
    </row>
    <row r="3166" spans="4:5">
      <c r="D3166" s="93"/>
      <c r="E3166" s="94"/>
    </row>
    <row r="3167" spans="4:5">
      <c r="D3167" s="93"/>
      <c r="E3167" s="94"/>
    </row>
    <row r="3168" spans="4:5">
      <c r="D3168" s="93"/>
      <c r="E3168" s="94"/>
    </row>
    <row r="3169" spans="4:5">
      <c r="D3169" s="93"/>
      <c r="E3169" s="94"/>
    </row>
    <row r="3170" spans="4:5">
      <c r="D3170" s="93"/>
      <c r="E3170" s="94"/>
    </row>
    <row r="3171" spans="4:5">
      <c r="D3171" s="93"/>
      <c r="E3171" s="94"/>
    </row>
    <row r="3172" spans="4:5">
      <c r="D3172" s="93"/>
      <c r="E3172" s="94"/>
    </row>
    <row r="3173" spans="4:5">
      <c r="D3173" s="93"/>
      <c r="E3173" s="94"/>
    </row>
    <row r="3174" spans="4:5">
      <c r="D3174" s="93"/>
      <c r="E3174" s="94"/>
    </row>
    <row r="3175" spans="4:5">
      <c r="D3175" s="93"/>
      <c r="E3175" s="94"/>
    </row>
    <row r="3176" spans="4:5">
      <c r="D3176" s="93"/>
      <c r="E3176" s="94"/>
    </row>
    <row r="3177" spans="4:5">
      <c r="D3177" s="93"/>
      <c r="E3177" s="94"/>
    </row>
    <row r="3178" spans="4:5">
      <c r="D3178" s="93"/>
      <c r="E3178" s="94"/>
    </row>
    <row r="3179" spans="4:5">
      <c r="D3179" s="93"/>
      <c r="E3179" s="94"/>
    </row>
    <row r="3180" spans="4:5">
      <c r="D3180" s="93"/>
      <c r="E3180" s="94"/>
    </row>
    <row r="3181" spans="4:5">
      <c r="D3181" s="93"/>
      <c r="E3181" s="94"/>
    </row>
    <row r="3182" spans="4:5">
      <c r="D3182" s="93"/>
      <c r="E3182" s="94"/>
    </row>
    <row r="3183" spans="4:5">
      <c r="D3183" s="93"/>
      <c r="E3183" s="94"/>
    </row>
    <row r="3184" spans="4:5">
      <c r="D3184" s="93"/>
      <c r="E3184" s="94"/>
    </row>
    <row r="3185" spans="4:5">
      <c r="D3185" s="93"/>
      <c r="E3185" s="94"/>
    </row>
    <row r="3186" spans="4:5">
      <c r="D3186" s="93"/>
      <c r="E3186" s="94"/>
    </row>
    <row r="3187" spans="4:5">
      <c r="D3187" s="93"/>
      <c r="E3187" s="94"/>
    </row>
    <row r="3188" spans="4:5">
      <c r="D3188" s="93"/>
      <c r="E3188" s="94"/>
    </row>
    <row r="3189" spans="4:5">
      <c r="D3189" s="93"/>
      <c r="E3189" s="94"/>
    </row>
    <row r="3190" spans="4:5">
      <c r="D3190" s="93"/>
      <c r="E3190" s="94"/>
    </row>
    <row r="3191" spans="4:5">
      <c r="D3191" s="93"/>
      <c r="E3191" s="94"/>
    </row>
    <row r="3192" spans="4:5">
      <c r="D3192" s="93"/>
      <c r="E3192" s="94"/>
    </row>
    <row r="3193" spans="4:5">
      <c r="D3193" s="93"/>
      <c r="E3193" s="94"/>
    </row>
    <row r="3194" spans="4:5">
      <c r="D3194" s="93"/>
      <c r="E3194" s="94"/>
    </row>
    <row r="3195" spans="4:5">
      <c r="D3195" s="93"/>
      <c r="E3195" s="94"/>
    </row>
    <row r="3196" spans="4:5">
      <c r="D3196" s="93"/>
      <c r="E3196" s="94"/>
    </row>
    <row r="3197" spans="4:5">
      <c r="D3197" s="93"/>
      <c r="E3197" s="94"/>
    </row>
    <row r="3198" spans="4:5">
      <c r="D3198" s="93"/>
      <c r="E3198" s="94"/>
    </row>
    <row r="3199" spans="4:5">
      <c r="D3199" s="93"/>
      <c r="E3199" s="94"/>
    </row>
    <row r="3200" spans="4:5">
      <c r="D3200" s="93"/>
      <c r="E3200" s="94"/>
    </row>
    <row r="3201" spans="4:5">
      <c r="D3201" s="93"/>
      <c r="E3201" s="94"/>
    </row>
    <row r="3202" spans="4:5">
      <c r="D3202" s="93"/>
      <c r="E3202" s="94"/>
    </row>
    <row r="3203" spans="4:5">
      <c r="D3203" s="93"/>
      <c r="E3203" s="94"/>
    </row>
    <row r="3204" spans="4:5">
      <c r="D3204" s="93"/>
      <c r="E3204" s="94"/>
    </row>
    <row r="3205" spans="4:5">
      <c r="D3205" s="93"/>
      <c r="E3205" s="94"/>
    </row>
    <row r="3206" spans="4:5">
      <c r="D3206" s="93"/>
      <c r="E3206" s="94"/>
    </row>
    <row r="3207" spans="4:5">
      <c r="D3207" s="93"/>
      <c r="E3207" s="94"/>
    </row>
    <row r="3208" spans="4:5">
      <c r="D3208" s="93"/>
      <c r="E3208" s="94"/>
    </row>
    <row r="3209" spans="4:5">
      <c r="D3209" s="93"/>
      <c r="E3209" s="94"/>
    </row>
    <row r="3210" spans="4:5">
      <c r="D3210" s="93"/>
      <c r="E3210" s="94"/>
    </row>
    <row r="3211" spans="4:5">
      <c r="D3211" s="93"/>
      <c r="E3211" s="94"/>
    </row>
    <row r="3212" spans="4:5">
      <c r="D3212" s="93"/>
      <c r="E3212" s="94"/>
    </row>
    <row r="3213" spans="4:5">
      <c r="D3213" s="93"/>
      <c r="E3213" s="94"/>
    </row>
    <row r="3214" spans="4:5">
      <c r="D3214" s="93"/>
      <c r="E3214" s="94"/>
    </row>
    <row r="3215" spans="4:5">
      <c r="D3215" s="93"/>
      <c r="E3215" s="94"/>
    </row>
    <row r="3216" spans="4:5">
      <c r="D3216" s="93"/>
      <c r="E3216" s="94"/>
    </row>
    <row r="3217" spans="4:5">
      <c r="D3217" s="93"/>
      <c r="E3217" s="94"/>
    </row>
    <row r="3218" spans="4:5">
      <c r="D3218" s="93"/>
      <c r="E3218" s="94"/>
    </row>
    <row r="3219" spans="4:5">
      <c r="D3219" s="93"/>
      <c r="E3219" s="94"/>
    </row>
    <row r="3220" spans="4:5">
      <c r="D3220" s="93"/>
      <c r="E3220" s="94"/>
    </row>
    <row r="3221" spans="4:5">
      <c r="D3221" s="93"/>
      <c r="E3221" s="94"/>
    </row>
    <row r="3222" spans="4:5">
      <c r="D3222" s="93"/>
      <c r="E3222" s="94"/>
    </row>
    <row r="3223" spans="4:5">
      <c r="D3223" s="93"/>
      <c r="E3223" s="94"/>
    </row>
    <row r="3224" spans="4:5">
      <c r="D3224" s="93"/>
      <c r="E3224" s="94"/>
    </row>
    <row r="3225" spans="4:5">
      <c r="D3225" s="93"/>
      <c r="E3225" s="94"/>
    </row>
    <row r="3226" spans="4:5">
      <c r="D3226" s="93"/>
      <c r="E3226" s="94"/>
    </row>
    <row r="3227" spans="4:5">
      <c r="D3227" s="93"/>
      <c r="E3227" s="94"/>
    </row>
    <row r="3228" spans="4:5">
      <c r="D3228" s="93"/>
      <c r="E3228" s="94"/>
    </row>
    <row r="3229" spans="4:5">
      <c r="D3229" s="93"/>
      <c r="E3229" s="94"/>
    </row>
    <row r="3230" spans="4:5">
      <c r="D3230" s="93"/>
      <c r="E3230" s="94"/>
    </row>
    <row r="3231" spans="4:5">
      <c r="D3231" s="93"/>
      <c r="E3231" s="94"/>
    </row>
    <row r="3232" spans="4:5">
      <c r="D3232" s="93"/>
      <c r="E3232" s="94"/>
    </row>
    <row r="3233" spans="4:5">
      <c r="D3233" s="93"/>
      <c r="E3233" s="94"/>
    </row>
    <row r="3234" spans="4:5">
      <c r="D3234" s="93"/>
      <c r="E3234" s="94"/>
    </row>
    <row r="3235" spans="4:5">
      <c r="D3235" s="93"/>
      <c r="E3235" s="94"/>
    </row>
    <row r="3236" spans="4:5">
      <c r="D3236" s="93"/>
      <c r="E3236" s="94"/>
    </row>
    <row r="3237" spans="4:5">
      <c r="D3237" s="93"/>
      <c r="E3237" s="94"/>
    </row>
    <row r="3238" spans="4:5">
      <c r="D3238" s="93"/>
      <c r="E3238" s="94"/>
    </row>
    <row r="3239" spans="4:5">
      <c r="D3239" s="93"/>
      <c r="E3239" s="94"/>
    </row>
    <row r="3240" spans="4:5">
      <c r="D3240" s="93"/>
      <c r="E3240" s="94"/>
    </row>
    <row r="3241" spans="4:5">
      <c r="D3241" s="93"/>
      <c r="E3241" s="94"/>
    </row>
    <row r="3242" spans="4:5">
      <c r="D3242" s="93"/>
      <c r="E3242" s="94"/>
    </row>
    <row r="3243" spans="4:5">
      <c r="D3243" s="93"/>
      <c r="E3243" s="94"/>
    </row>
    <row r="3244" spans="4:5">
      <c r="D3244" s="93"/>
      <c r="E3244" s="94"/>
    </row>
    <row r="3245" spans="4:5">
      <c r="D3245" s="93"/>
      <c r="E3245" s="94"/>
    </row>
    <row r="3246" spans="4:5">
      <c r="D3246" s="93"/>
      <c r="E3246" s="94"/>
    </row>
    <row r="3247" spans="4:5">
      <c r="D3247" s="93"/>
      <c r="E3247" s="94"/>
    </row>
    <row r="3248" spans="4:5">
      <c r="D3248" s="93"/>
      <c r="E3248" s="94"/>
    </row>
    <row r="3249" spans="4:5">
      <c r="D3249" s="93"/>
      <c r="E3249" s="94"/>
    </row>
    <row r="3250" spans="4:5">
      <c r="D3250" s="93"/>
      <c r="E3250" s="94"/>
    </row>
    <row r="3251" spans="4:5">
      <c r="D3251" s="93"/>
      <c r="E3251" s="94"/>
    </row>
    <row r="3252" spans="4:5">
      <c r="D3252" s="93"/>
      <c r="E3252" s="94"/>
    </row>
    <row r="3253" spans="4:5">
      <c r="D3253" s="93"/>
      <c r="E3253" s="94"/>
    </row>
    <row r="3254" spans="4:5">
      <c r="D3254" s="93"/>
      <c r="E3254" s="94"/>
    </row>
    <row r="3255" spans="4:5">
      <c r="D3255" s="93"/>
      <c r="E3255" s="94"/>
    </row>
    <row r="3256" spans="4:5">
      <c r="D3256" s="93"/>
      <c r="E3256" s="94"/>
    </row>
    <row r="3257" spans="4:5">
      <c r="D3257" s="93"/>
      <c r="E3257" s="94"/>
    </row>
    <row r="3258" spans="4:5">
      <c r="D3258" s="93"/>
      <c r="E3258" s="94"/>
    </row>
    <row r="3259" spans="4:5">
      <c r="D3259" s="93"/>
      <c r="E3259" s="94"/>
    </row>
    <row r="3260" spans="4:5">
      <c r="D3260" s="93"/>
      <c r="E3260" s="94"/>
    </row>
    <row r="3261" spans="4:5">
      <c r="D3261" s="93"/>
      <c r="E3261" s="94"/>
    </row>
    <row r="3262" spans="4:5">
      <c r="D3262" s="93"/>
      <c r="E3262" s="94"/>
    </row>
    <row r="3263" spans="4:5">
      <c r="D3263" s="93"/>
      <c r="E3263" s="94"/>
    </row>
    <row r="3264" spans="4:5">
      <c r="D3264" s="93"/>
      <c r="E3264" s="94"/>
    </row>
    <row r="3265" spans="4:5">
      <c r="D3265" s="93"/>
      <c r="E3265" s="94"/>
    </row>
    <row r="3266" spans="4:5">
      <c r="D3266" s="93"/>
      <c r="E3266" s="94"/>
    </row>
    <row r="3267" spans="4:5">
      <c r="D3267" s="93"/>
      <c r="E3267" s="94"/>
    </row>
    <row r="3268" spans="4:5">
      <c r="D3268" s="93"/>
      <c r="E3268" s="94"/>
    </row>
    <row r="3269" spans="4:5">
      <c r="D3269" s="93"/>
      <c r="E3269" s="94"/>
    </row>
    <row r="3270" spans="4:5">
      <c r="D3270" s="93"/>
      <c r="E3270" s="94"/>
    </row>
    <row r="3271" spans="4:5">
      <c r="D3271" s="93"/>
      <c r="E3271" s="94"/>
    </row>
    <row r="3272" spans="4:5">
      <c r="D3272" s="93"/>
      <c r="E3272" s="94"/>
    </row>
    <row r="3273" spans="4:5">
      <c r="D3273" s="93"/>
      <c r="E3273" s="94"/>
    </row>
    <row r="3274" spans="4:5">
      <c r="D3274" s="93"/>
      <c r="E3274" s="94"/>
    </row>
    <row r="3275" spans="4:5">
      <c r="D3275" s="93"/>
      <c r="E3275" s="94"/>
    </row>
    <row r="3276" spans="4:5">
      <c r="D3276" s="93"/>
      <c r="E3276" s="94"/>
    </row>
    <row r="3277" spans="4:5">
      <c r="D3277" s="93"/>
      <c r="E3277" s="94"/>
    </row>
    <row r="3278" spans="4:5">
      <c r="D3278" s="93"/>
      <c r="E3278" s="94"/>
    </row>
    <row r="3279" spans="4:5">
      <c r="D3279" s="93"/>
      <c r="E3279" s="94"/>
    </row>
    <row r="3280" spans="4:5">
      <c r="D3280" s="93"/>
      <c r="E3280" s="94"/>
    </row>
    <row r="3281" spans="4:5">
      <c r="D3281" s="93"/>
      <c r="E3281" s="94"/>
    </row>
    <row r="3282" spans="4:5">
      <c r="D3282" s="93"/>
      <c r="E3282" s="94"/>
    </row>
    <row r="3283" spans="4:5">
      <c r="D3283" s="93"/>
      <c r="E3283" s="94"/>
    </row>
    <row r="3284" spans="4:5">
      <c r="D3284" s="93"/>
      <c r="E3284" s="94"/>
    </row>
    <row r="3285" spans="4:5">
      <c r="D3285" s="93"/>
      <c r="E3285" s="94"/>
    </row>
    <row r="3286" spans="4:5">
      <c r="D3286" s="93"/>
      <c r="E3286" s="94"/>
    </row>
    <row r="3287" spans="4:5">
      <c r="D3287" s="93"/>
      <c r="E3287" s="94"/>
    </row>
    <row r="3288" spans="4:5">
      <c r="D3288" s="93"/>
      <c r="E3288" s="94"/>
    </row>
    <row r="3289" spans="4:5">
      <c r="D3289" s="93"/>
      <c r="E3289" s="94"/>
    </row>
    <row r="3290" spans="4:5">
      <c r="D3290" s="93"/>
      <c r="E3290" s="94"/>
    </row>
    <row r="3291" spans="4:5">
      <c r="D3291" s="93"/>
      <c r="E3291" s="94"/>
    </row>
    <row r="3292" spans="4:5">
      <c r="D3292" s="93"/>
      <c r="E3292" s="94"/>
    </row>
    <row r="3293" spans="4:5">
      <c r="D3293" s="93"/>
      <c r="E3293" s="94"/>
    </row>
    <row r="3294" spans="4:5">
      <c r="D3294" s="93"/>
      <c r="E3294" s="94"/>
    </row>
    <row r="3295" spans="4:5">
      <c r="D3295" s="93"/>
      <c r="E3295" s="94"/>
    </row>
    <row r="3296" spans="4:5">
      <c r="D3296" s="93"/>
      <c r="E3296" s="94"/>
    </row>
    <row r="3297" spans="4:5">
      <c r="D3297" s="93"/>
      <c r="E3297" s="94"/>
    </row>
    <row r="3298" spans="4:5">
      <c r="D3298" s="93"/>
      <c r="E3298" s="94"/>
    </row>
    <row r="3299" spans="4:5">
      <c r="D3299" s="93"/>
      <c r="E3299" s="94"/>
    </row>
    <row r="3300" spans="4:5">
      <c r="D3300" s="93"/>
      <c r="E3300" s="94"/>
    </row>
    <row r="3301" spans="4:5">
      <c r="D3301" s="93"/>
      <c r="E3301" s="94"/>
    </row>
    <row r="3302" spans="4:5">
      <c r="D3302" s="93"/>
      <c r="E3302" s="94"/>
    </row>
    <row r="3303" spans="4:5">
      <c r="D3303" s="93"/>
      <c r="E3303" s="94"/>
    </row>
    <row r="3304" spans="4:5">
      <c r="D3304" s="93"/>
      <c r="E3304" s="94"/>
    </row>
    <row r="3305" spans="4:5">
      <c r="D3305" s="93"/>
      <c r="E3305" s="94"/>
    </row>
    <row r="3306" spans="4:5">
      <c r="D3306" s="93"/>
      <c r="E3306" s="94"/>
    </row>
    <row r="3307" spans="4:5">
      <c r="D3307" s="93"/>
      <c r="E3307" s="94"/>
    </row>
    <row r="3308" spans="4:5">
      <c r="D3308" s="93"/>
      <c r="E3308" s="94"/>
    </row>
    <row r="3309" spans="4:5">
      <c r="D3309" s="93"/>
      <c r="E3309" s="94"/>
    </row>
    <row r="3310" spans="4:5">
      <c r="D3310" s="93"/>
      <c r="E3310" s="94"/>
    </row>
    <row r="3311" spans="4:5">
      <c r="D3311" s="93"/>
      <c r="E3311" s="94"/>
    </row>
    <row r="3312" spans="4:5">
      <c r="D3312" s="93"/>
      <c r="E3312" s="94"/>
    </row>
    <row r="3313" spans="4:5">
      <c r="D3313" s="93"/>
      <c r="E3313" s="94"/>
    </row>
    <row r="3314" spans="4:5">
      <c r="D3314" s="93"/>
      <c r="E3314" s="94"/>
    </row>
    <row r="3315" spans="4:5">
      <c r="D3315" s="93"/>
      <c r="E3315" s="94"/>
    </row>
    <row r="3316" spans="4:5">
      <c r="D3316" s="93"/>
      <c r="E3316" s="94"/>
    </row>
    <row r="3317" spans="4:5">
      <c r="D3317" s="93"/>
      <c r="E3317" s="94"/>
    </row>
    <row r="3318" spans="4:5">
      <c r="D3318" s="93"/>
      <c r="E3318" s="94"/>
    </row>
    <row r="3319" spans="4:5">
      <c r="D3319" s="93"/>
      <c r="E3319" s="94"/>
    </row>
    <row r="3320" spans="4:5">
      <c r="D3320" s="93"/>
      <c r="E3320" s="94"/>
    </row>
    <row r="3321" spans="4:5">
      <c r="D3321" s="93"/>
      <c r="E3321" s="94"/>
    </row>
    <row r="3322" spans="4:5">
      <c r="D3322" s="93"/>
      <c r="E3322" s="94"/>
    </row>
    <row r="3323" spans="4:5">
      <c r="D3323" s="93"/>
      <c r="E3323" s="94"/>
    </row>
    <row r="3324" spans="4:5">
      <c r="D3324" s="93"/>
      <c r="E3324" s="94"/>
    </row>
    <row r="3325" spans="4:5">
      <c r="D3325" s="93"/>
      <c r="E3325" s="94"/>
    </row>
    <row r="3326" spans="4:5">
      <c r="D3326" s="93"/>
      <c r="E3326" s="94"/>
    </row>
    <row r="3327" spans="4:5">
      <c r="D3327" s="93"/>
      <c r="E3327" s="94"/>
    </row>
    <row r="3328" spans="4:5">
      <c r="D3328" s="93"/>
      <c r="E3328" s="94"/>
    </row>
    <row r="3329" spans="4:5">
      <c r="D3329" s="93"/>
      <c r="E3329" s="94"/>
    </row>
    <row r="3330" spans="4:5">
      <c r="D3330" s="93"/>
      <c r="E3330" s="94"/>
    </row>
    <row r="3331" spans="4:5">
      <c r="D3331" s="93"/>
      <c r="E3331" s="94"/>
    </row>
    <row r="3332" spans="4:5">
      <c r="D3332" s="93"/>
      <c r="E3332" s="94"/>
    </row>
    <row r="3333" spans="4:5">
      <c r="D3333" s="93"/>
      <c r="E3333" s="94"/>
    </row>
    <row r="3334" spans="4:5">
      <c r="D3334" s="93"/>
      <c r="E3334" s="94"/>
    </row>
    <row r="3335" spans="4:5">
      <c r="D3335" s="93"/>
      <c r="E3335" s="94"/>
    </row>
    <row r="3336" spans="4:5">
      <c r="D3336" s="93"/>
      <c r="E3336" s="94"/>
    </row>
    <row r="3337" spans="4:5">
      <c r="D3337" s="93"/>
      <c r="E3337" s="94"/>
    </row>
    <row r="3338" spans="4:5">
      <c r="D3338" s="93"/>
      <c r="E3338" s="94"/>
    </row>
    <row r="3339" spans="4:5">
      <c r="D3339" s="93"/>
      <c r="E3339" s="94"/>
    </row>
    <row r="3340" spans="4:5">
      <c r="D3340" s="93"/>
      <c r="E3340" s="94"/>
    </row>
    <row r="3341" spans="4:5">
      <c r="D3341" s="93"/>
      <c r="E3341" s="94"/>
    </row>
    <row r="3342" spans="4:5">
      <c r="D3342" s="93"/>
      <c r="E3342" s="94"/>
    </row>
    <row r="3343" spans="4:5">
      <c r="D3343" s="93"/>
      <c r="E3343" s="94"/>
    </row>
    <row r="3344" spans="4:5">
      <c r="D3344" s="93"/>
      <c r="E3344" s="94"/>
    </row>
    <row r="3345" spans="4:5">
      <c r="D3345" s="93"/>
      <c r="E3345" s="94"/>
    </row>
    <row r="3346" spans="4:5">
      <c r="D3346" s="93"/>
      <c r="E3346" s="94"/>
    </row>
    <row r="3347" spans="4:5">
      <c r="D3347" s="93"/>
      <c r="E3347" s="94"/>
    </row>
    <row r="3348" spans="4:5">
      <c r="D3348" s="93"/>
      <c r="E3348" s="94"/>
    </row>
    <row r="3349" spans="4:5">
      <c r="D3349" s="93"/>
      <c r="E3349" s="94"/>
    </row>
    <row r="3350" spans="4:5">
      <c r="D3350" s="93"/>
      <c r="E3350" s="94"/>
    </row>
    <row r="3351" spans="4:5">
      <c r="D3351" s="93"/>
      <c r="E3351" s="94"/>
    </row>
    <row r="3352" spans="4:5">
      <c r="D3352" s="93"/>
      <c r="E3352" s="94"/>
    </row>
    <row r="3353" spans="4:5">
      <c r="D3353" s="93"/>
      <c r="E3353" s="94"/>
    </row>
    <row r="3354" spans="4:5">
      <c r="D3354" s="93"/>
      <c r="E3354" s="94"/>
    </row>
    <row r="3355" spans="4:5">
      <c r="D3355" s="93"/>
      <c r="E3355" s="94"/>
    </row>
    <row r="3356" spans="4:5">
      <c r="D3356" s="93"/>
      <c r="E3356" s="94"/>
    </row>
    <row r="3357" spans="4:5">
      <c r="D3357" s="93"/>
      <c r="E3357" s="94"/>
    </row>
    <row r="3358" spans="4:5">
      <c r="D3358" s="93"/>
      <c r="E3358" s="94"/>
    </row>
    <row r="3359" spans="4:5">
      <c r="D3359" s="93"/>
      <c r="E3359" s="94"/>
    </row>
    <row r="3360" spans="4:5">
      <c r="D3360" s="93"/>
      <c r="E3360" s="94"/>
    </row>
    <row r="3361" spans="4:5">
      <c r="D3361" s="93"/>
      <c r="E3361" s="94"/>
    </row>
    <row r="3362" spans="4:5">
      <c r="D3362" s="93"/>
      <c r="E3362" s="94"/>
    </row>
    <row r="3363" spans="4:5">
      <c r="D3363" s="93"/>
      <c r="E3363" s="94"/>
    </row>
    <row r="3364" spans="4:5">
      <c r="D3364" s="93"/>
      <c r="E3364" s="94"/>
    </row>
    <row r="3365" spans="4:5">
      <c r="D3365" s="93"/>
      <c r="E3365" s="94"/>
    </row>
    <row r="3366" spans="4:5">
      <c r="D3366" s="93"/>
      <c r="E3366" s="94"/>
    </row>
    <row r="3367" spans="4:5">
      <c r="D3367" s="93"/>
      <c r="E3367" s="94"/>
    </row>
    <row r="3368" spans="4:5">
      <c r="D3368" s="93"/>
      <c r="E3368" s="94"/>
    </row>
    <row r="3369" spans="4:5">
      <c r="D3369" s="93"/>
      <c r="E3369" s="94"/>
    </row>
    <row r="3370" spans="4:5">
      <c r="D3370" s="93"/>
      <c r="E3370" s="94"/>
    </row>
    <row r="3371" spans="4:5">
      <c r="D3371" s="93"/>
      <c r="E3371" s="94"/>
    </row>
    <row r="3372" spans="4:5">
      <c r="D3372" s="93"/>
      <c r="E3372" s="94"/>
    </row>
    <row r="3373" spans="4:5">
      <c r="D3373" s="93"/>
      <c r="E3373" s="94"/>
    </row>
    <row r="3374" spans="4:5">
      <c r="D3374" s="93"/>
      <c r="E3374" s="94"/>
    </row>
    <row r="3375" spans="4:5">
      <c r="D3375" s="93"/>
      <c r="E3375" s="94"/>
    </row>
    <row r="3376" spans="4:5">
      <c r="D3376" s="93"/>
      <c r="E3376" s="94"/>
    </row>
    <row r="3377" spans="4:5">
      <c r="D3377" s="93"/>
      <c r="E3377" s="94"/>
    </row>
    <row r="3378" spans="4:5">
      <c r="D3378" s="93"/>
      <c r="E3378" s="94"/>
    </row>
    <row r="3379" spans="4:5">
      <c r="D3379" s="93"/>
      <c r="E3379" s="94"/>
    </row>
    <row r="3380" spans="4:5">
      <c r="D3380" s="93"/>
      <c r="E3380" s="94"/>
    </row>
    <row r="3381" spans="4:5">
      <c r="D3381" s="93"/>
      <c r="E3381" s="94"/>
    </row>
    <row r="3382" spans="4:5">
      <c r="D3382" s="93"/>
      <c r="E3382" s="94"/>
    </row>
    <row r="3383" spans="4:5">
      <c r="D3383" s="93"/>
      <c r="E3383" s="94"/>
    </row>
    <row r="3384" spans="4:5">
      <c r="D3384" s="93"/>
      <c r="E3384" s="94"/>
    </row>
    <row r="3385" spans="4:5">
      <c r="D3385" s="93"/>
      <c r="E3385" s="94"/>
    </row>
    <row r="3386" spans="4:5">
      <c r="D3386" s="93"/>
      <c r="E3386" s="94"/>
    </row>
    <row r="3387" spans="4:5">
      <c r="D3387" s="93"/>
      <c r="E3387" s="94"/>
    </row>
    <row r="3388" spans="4:5">
      <c r="D3388" s="93"/>
      <c r="E3388" s="94"/>
    </row>
    <row r="3389" spans="4:5">
      <c r="D3389" s="93"/>
      <c r="E3389" s="94"/>
    </row>
    <row r="3390" spans="4:5">
      <c r="D3390" s="93"/>
      <c r="E3390" s="94"/>
    </row>
    <row r="3391" spans="4:5">
      <c r="D3391" s="93"/>
      <c r="E3391" s="94"/>
    </row>
    <row r="3392" spans="4:5">
      <c r="D3392" s="93"/>
      <c r="E3392" s="94"/>
    </row>
    <row r="3393" spans="4:5">
      <c r="D3393" s="93"/>
      <c r="E3393" s="94"/>
    </row>
    <row r="3394" spans="4:5">
      <c r="D3394" s="93"/>
      <c r="E3394" s="94"/>
    </row>
    <row r="3395" spans="4:5">
      <c r="D3395" s="93"/>
      <c r="E3395" s="94"/>
    </row>
    <row r="3396" spans="4:5">
      <c r="D3396" s="93"/>
      <c r="E3396" s="94"/>
    </row>
    <row r="3397" spans="4:5">
      <c r="D3397" s="93"/>
      <c r="E3397" s="94"/>
    </row>
    <row r="3398" spans="4:5">
      <c r="D3398" s="93"/>
      <c r="E3398" s="94"/>
    </row>
    <row r="3399" spans="4:5">
      <c r="D3399" s="93"/>
      <c r="E3399" s="94"/>
    </row>
    <row r="3400" spans="4:5">
      <c r="D3400" s="93"/>
      <c r="E3400" s="94"/>
    </row>
    <row r="3401" spans="4:5">
      <c r="D3401" s="93"/>
      <c r="E3401" s="94"/>
    </row>
    <row r="3402" spans="4:5">
      <c r="D3402" s="93"/>
      <c r="E3402" s="94"/>
    </row>
    <row r="3403" spans="4:5">
      <c r="D3403" s="93"/>
      <c r="E3403" s="94"/>
    </row>
    <row r="3404" spans="4:5">
      <c r="D3404" s="93"/>
      <c r="E3404" s="94"/>
    </row>
    <row r="3405" spans="4:5">
      <c r="D3405" s="93"/>
      <c r="E3405" s="94"/>
    </row>
    <row r="3406" spans="4:5">
      <c r="D3406" s="93"/>
      <c r="E3406" s="94"/>
    </row>
    <row r="3407" spans="4:5">
      <c r="D3407" s="93"/>
      <c r="E3407" s="94"/>
    </row>
    <row r="3408" spans="4:5">
      <c r="D3408" s="93"/>
      <c r="E3408" s="94"/>
    </row>
    <row r="3409" spans="4:5">
      <c r="D3409" s="93"/>
      <c r="E3409" s="94"/>
    </row>
    <row r="3410" spans="4:5">
      <c r="D3410" s="93"/>
      <c r="E3410" s="94"/>
    </row>
    <row r="3411" spans="4:5">
      <c r="D3411" s="93"/>
      <c r="E3411" s="94"/>
    </row>
    <row r="3412" spans="4:5">
      <c r="D3412" s="93"/>
      <c r="E3412" s="94"/>
    </row>
    <row r="3413" spans="4:5">
      <c r="D3413" s="93"/>
      <c r="E3413" s="94"/>
    </row>
    <row r="3414" spans="4:5">
      <c r="D3414" s="93"/>
      <c r="E3414" s="94"/>
    </row>
    <row r="3415" spans="4:5">
      <c r="D3415" s="93"/>
      <c r="E3415" s="94"/>
    </row>
    <row r="3416" spans="4:5">
      <c r="D3416" s="93"/>
      <c r="E3416" s="94"/>
    </row>
    <row r="3417" spans="4:5">
      <c r="D3417" s="93"/>
      <c r="E3417" s="94"/>
    </row>
    <row r="3418" spans="4:5">
      <c r="D3418" s="93"/>
      <c r="E3418" s="94"/>
    </row>
    <row r="3419" spans="4:5">
      <c r="D3419" s="93"/>
      <c r="E3419" s="94"/>
    </row>
    <row r="3420" spans="4:5">
      <c r="D3420" s="93"/>
      <c r="E3420" s="94"/>
    </row>
    <row r="3421" spans="4:5">
      <c r="D3421" s="93"/>
      <c r="E3421" s="94"/>
    </row>
    <row r="3422" spans="4:5">
      <c r="D3422" s="93"/>
      <c r="E3422" s="94"/>
    </row>
    <row r="3423" spans="4:5">
      <c r="D3423" s="93"/>
      <c r="E3423" s="94"/>
    </row>
    <row r="3424" spans="4:5">
      <c r="D3424" s="93"/>
      <c r="E3424" s="94"/>
    </row>
    <row r="3425" spans="4:5">
      <c r="D3425" s="93"/>
      <c r="E3425" s="94"/>
    </row>
    <row r="3426" spans="4:5">
      <c r="D3426" s="93"/>
      <c r="E3426" s="94"/>
    </row>
    <row r="3427" spans="4:5">
      <c r="D3427" s="93"/>
      <c r="E3427" s="94"/>
    </row>
    <row r="3428" spans="4:5">
      <c r="D3428" s="93"/>
      <c r="E3428" s="94"/>
    </row>
    <row r="3429" spans="4:5">
      <c r="D3429" s="93"/>
      <c r="E3429" s="94"/>
    </row>
    <row r="3430" spans="4:5">
      <c r="D3430" s="93"/>
      <c r="E3430" s="94"/>
    </row>
    <row r="3431" spans="4:5">
      <c r="D3431" s="93"/>
      <c r="E3431" s="94"/>
    </row>
    <row r="3432" spans="4:5">
      <c r="D3432" s="93"/>
      <c r="E3432" s="94"/>
    </row>
  </sheetData>
  <mergeCells count="1">
    <mergeCell ref="A1:XFD1"/>
  </mergeCells>
  <hyperlinks>
    <hyperlink ref="D3" r:id="rId1" display="244603334-244627973" tooltip="https://plants.ensembl.org/Triticum_aestivum/Location/View?db=core;g=TraesCS2A02G151700;r=2A:99787305-99788860;t=TraesCS2A02G151700.1"/>
    <hyperlink ref="D12" r:id="rId2" display="432607842-432614742" tooltip="https://plants.ensembl.org/Triticum_aestivum/Location/View?db=core;g=TraesCS5B02G233000;r=5B:411020702-411023008;t=TraesCS5B02G233000.1"/>
    <hyperlink ref="D16" r:id="rId3" display="508918830-508924567" tooltip="https://plants.ensembl.org/Triticum_aestivum/Location/View?db=core;g=TraesCS3A02G165200;r=3A:170388365-170389964;t=TraesCS3A02G165200.1"/>
    <hyperlink ref="D8" r:id="rId4" display="255150-258502" tooltip="https://plants.ensembl.org/Triticum_aestivum/Location/View?db=core;g=TraesCS4A02G138100;r=4A:202218207-202222338;t=TraesCS4A02G138100.1"/>
    <hyperlink ref="D13" r:id="rId5" display="390704945-390711824" tooltip="https://plants.ensembl.org/Triticum_aestivum/Location/View?db=core;g=TraesCS5D02G241400;r=5D:350322158-350324336;t=TraesCS5D02G241400.1"/>
    <hyperlink ref="D4" r:id="rId6" display="277609623-277620272" tooltip="https://plants.ensembl.org/Triticum_aestivum/Location/View?db=core;g=TraesCS2B02G176900;r=2B:151903298-151904431;t=TraesCS2B02G176900.1"/>
    <hyperlink ref="D5" r:id="rId7" display="197425084-197434757" tooltip="https://plants.ensembl.org/Triticum_aestivum/Location/View?db=core;g=TraesCS2D02G156800;r=2D:100184516-100185991;t=TraesCS2D02G156800.1"/>
    <hyperlink ref="D10" r:id="rId8" display="392260-395709" tooltip="https://plants.ensembl.org/Triticum_aestivum/Location/View?db=core;g=TraesCS4B02G159600;r=4B:310164858-310166196;t=TraesCS4B02G159600.1"/>
    <hyperlink ref="D17" r:id="rId9" display="308699175-308704685" tooltip="https://plants.ensembl.org/Triticum_aestivum/Location/View?db=core;g=TraesCS3D02G176400;r=3D:157751206-157752837;t=TraesCS3D02G176400.1"/>
    <hyperlink ref="D15" r:id="rId10" display="248292931-248297676" tooltip="https://plants.ensembl.org/Triticum_aestivum/Location/View?db=core;g=TraesCS3B02G200500;r=3B:229007795-229008988;t=TraesCS3B02G200500.1"/>
    <hyperlink ref="D9" r:id="rId11" display="340133490-340140029" tooltip="https://plants.ensembl.org/Triticum_aestivum/Location/View?db=core;g=TraesCS4B02G044100;r=4B:31971219-31973463;t=TraesCS4B02G044100.1"/>
    <hyperlink ref="D14" r:id="rId12" display="335063092-335069937" tooltip="https://plants.ensembl.org/Triticum_aestivum/Location/View?db=core;g=TraesCS5A02G234500;r=5A:450736044-450737516;t=TraesCS5A02G234500.1"/>
    <hyperlink ref="D11" r:id="rId13" display="283304604-283311988" tooltip="https://plants.ensembl.org/Triticum_aestivum/Location/View?db=core;g=TraesCS4D02G163600;r=4D:259155512-259158964;t=TraesCS4D02G163600.1"/>
    <hyperlink ref="D22" r:id="rId14" display="762571268-762585951" tooltip="https://plants.ensembl.org/Triticum_aestivum/Location/View?db=core;g=TraesCS6D02G305700;r=6D:414467221-414468345;t=TraesCS6D02G305700.1"/>
    <hyperlink ref="D18" r:id="rId15" display="560085376-560091612" tooltip="https://plants.ensembl.org/Triticum_aestivum/Location/View?db=core;g=TraesCS7D02G201700;r=7D:160634386-160635803;t=TraesCS7D02G201700.1"/>
    <hyperlink ref="D19" r:id="rId16" display="218789126-218794050" tooltip="https://plants.ensembl.org/Triticum_aestivum/Location/View?db=core;g=TraesCS7B02G105700;r=7B:121889855-121891246;t=TraesCS7B02G105700.1"/>
    <hyperlink ref="D20" r:id="rId17" display="387287262-387293803" tooltip="https://plants.ensembl.org/Triticum_aestivum/Location/View?db=core;g=TraesCS7A02G199000;r=7A:161737600-161738897;t=TraesCS7A02G199000.1"/>
    <hyperlink ref="D21" r:id="rId18" display="743095639-743111124" tooltip="https://plants.ensembl.org/Triticum_aestivum/Location/View?db=core;g=TraesCS6A02G326000;r=6A:559403243-559404912;t=TraesCS6A02G326000.1"/>
    <hyperlink ref="D7" r:id="rId19" display="338728227-338735991" tooltip="https://plants.ensembl.org/Triticum_aestivum/Location/View?db=core;g=TraesCS3B02G040600;r=3B:20051542-20055371;t=TraesCS3B02G040600.1"/>
    <hyperlink ref="D6" r:id="rId20" display="498917-502401" tooltip="https://plants.ensembl.org/Triticum_aestivum/Location/View?db=core;g=TraesCS3A02G042900;r=3A:23274281-23277823;t=TraesCS3A02G042900.1"/>
    <hyperlink ref="L3" r:id="rId21" display="nucleus" tooltip="https://www.ebi.ac.uk/QuickGO/term/GO:0005634"/>
    <hyperlink ref="L12" r:id="rId21" display="nucleus" tooltip="https://www.ebi.ac.uk/QuickGO/term/GO:0005634"/>
    <hyperlink ref="L16" r:id="rId21" display="nucleus" tooltip="https://www.ebi.ac.uk/QuickGO/term/GO:0005634"/>
    <hyperlink ref="L8" r:id="rId21" display="nucleus" tooltip="https://www.ebi.ac.uk/QuickGO/term/GO:0005634"/>
    <hyperlink ref="L13" r:id="rId21" display="nucleus" tooltip="https://www.ebi.ac.uk/QuickGO/term/GO:0005634"/>
    <hyperlink ref="L4" r:id="rId21" display="nucleus" tooltip="https://www.ebi.ac.uk/QuickGO/term/GO:0005634"/>
    <hyperlink ref="L5" r:id="rId21" display="nucleus" tooltip="https://www.ebi.ac.uk/QuickGO/term/GO:0005634"/>
    <hyperlink ref="L10" r:id="rId21" display="nucleus" tooltip="https://www.ebi.ac.uk/QuickGO/term/GO:0005634"/>
    <hyperlink ref="L17" r:id="rId21" display="nucleus" tooltip="https://www.ebi.ac.uk/QuickGO/term/GO:0005634"/>
    <hyperlink ref="L15" r:id="rId21" display="nucleus" tooltip="https://www.ebi.ac.uk/QuickGO/term/GO:0005634"/>
    <hyperlink ref="L9" r:id="rId21" display="nucleus" tooltip="https://www.ebi.ac.uk/QuickGO/term/GO:0005634"/>
    <hyperlink ref="L14" r:id="rId21" display="nucleus" tooltip="https://www.ebi.ac.uk/QuickGO/term/GO:0005634"/>
    <hyperlink ref="L11" r:id="rId21" display="nucleus" tooltip="https://www.ebi.ac.uk/QuickGO/term/GO:0005634"/>
    <hyperlink ref="L22" r:id="rId21" display="nucleus" tooltip="https://www.ebi.ac.uk/QuickGO/term/GO:0005634"/>
    <hyperlink ref="L18" r:id="rId21" display="nucleus" tooltip="https://www.ebi.ac.uk/QuickGO/term/GO:0005634"/>
    <hyperlink ref="L19" r:id="rId21" display="nucleus" tooltip="https://www.ebi.ac.uk/QuickGO/term/GO:0005634"/>
    <hyperlink ref="L20" r:id="rId21" display="nucleus" tooltip="https://www.ebi.ac.uk/QuickGO/term/GO:0005634"/>
    <hyperlink ref="L21" r:id="rId21" display="nucleus" tooltip="https://www.ebi.ac.uk/QuickGO/term/GO:0005634"/>
    <hyperlink ref="L7" r:id="rId21" display="nucleus" tooltip="https://www.ebi.ac.uk/QuickGO/term/GO:0005634"/>
    <hyperlink ref="L6" r:id="rId21" display="nucleus" tooltip="https://www.ebi.ac.uk/QuickGO/term/GO:0005634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D7" sqref="A1:E17"/>
    </sheetView>
  </sheetViews>
  <sheetFormatPr defaultColWidth="9" defaultRowHeight="14.4" outlineLevelCol="5"/>
  <cols>
    <col min="1" max="1" width="36.4537037037037" style="77" customWidth="1"/>
    <col min="2" max="2" width="35.6296296296296" style="77" customWidth="1"/>
    <col min="3" max="3" width="13.3333333333333" style="78" customWidth="1"/>
    <col min="4" max="4" width="16.2222222222222" style="78" customWidth="1"/>
    <col min="5" max="5" width="15.4444444444444" style="78" customWidth="1"/>
    <col min="6" max="16384" width="9" style="77"/>
  </cols>
  <sheetData>
    <row r="1" s="75" customFormat="1" ht="15.15" spans="1:5">
      <c r="A1" s="79" t="s">
        <v>206</v>
      </c>
      <c r="B1" s="79"/>
      <c r="C1" s="80"/>
      <c r="D1" s="80"/>
      <c r="E1" s="80"/>
    </row>
    <row r="2" s="76" customFormat="1" ht="15.15" spans="1:5">
      <c r="A2" s="34" t="s">
        <v>207</v>
      </c>
      <c r="B2" s="34" t="s">
        <v>207</v>
      </c>
      <c r="C2" s="34" t="s">
        <v>208</v>
      </c>
      <c r="D2" s="34" t="s">
        <v>209</v>
      </c>
      <c r="E2" s="34" t="s">
        <v>210</v>
      </c>
    </row>
    <row r="3" s="76" customFormat="1" spans="1:6">
      <c r="A3" s="81" t="s">
        <v>211</v>
      </c>
      <c r="B3" s="81" t="s">
        <v>212</v>
      </c>
      <c r="C3" s="13">
        <v>0.0139711527415725</v>
      </c>
      <c r="D3" s="13">
        <v>0.0545571054278323</v>
      </c>
      <c r="E3" s="13">
        <v>0.256083101037196</v>
      </c>
      <c r="F3" s="77"/>
    </row>
    <row r="4" s="76" customFormat="1" spans="1:6">
      <c r="A4" s="81" t="s">
        <v>211</v>
      </c>
      <c r="B4" s="81" t="s">
        <v>213</v>
      </c>
      <c r="C4" s="13">
        <v>0.011332483512812</v>
      </c>
      <c r="D4" s="13">
        <v>0.0433137936900188</v>
      </c>
      <c r="E4" s="13">
        <v>0.261636826224793</v>
      </c>
      <c r="F4" s="77"/>
    </row>
    <row r="5" s="76" customFormat="1" spans="1:6">
      <c r="A5" s="81" t="s">
        <v>212</v>
      </c>
      <c r="B5" s="81" t="s">
        <v>213</v>
      </c>
      <c r="C5" s="13">
        <v>0.0078267251337229</v>
      </c>
      <c r="D5" s="13">
        <v>0.0377692746572506</v>
      </c>
      <c r="E5" s="13">
        <v>0.207224660911521</v>
      </c>
      <c r="F5" s="77"/>
    </row>
    <row r="6" s="76" customFormat="1" spans="1:6">
      <c r="A6" s="81" t="s">
        <v>214</v>
      </c>
      <c r="B6" s="81" t="s">
        <v>215</v>
      </c>
      <c r="C6" s="13">
        <v>0.0266280463987732</v>
      </c>
      <c r="D6" s="13">
        <v>0.0514119856124209</v>
      </c>
      <c r="E6" s="13">
        <v>0.517934603800635</v>
      </c>
      <c r="F6" s="77"/>
    </row>
    <row r="7" s="76" customFormat="1" spans="1:6">
      <c r="A7" s="81" t="s">
        <v>214</v>
      </c>
      <c r="B7" s="81" t="s">
        <v>216</v>
      </c>
      <c r="C7" s="13">
        <v>0.0150016031626045</v>
      </c>
      <c r="D7" s="13">
        <v>0.0394364483100396</v>
      </c>
      <c r="E7" s="13">
        <v>0.380399447857617</v>
      </c>
      <c r="F7" s="77"/>
    </row>
    <row r="8" s="76" customFormat="1" spans="1:6">
      <c r="A8" s="81" t="s">
        <v>215</v>
      </c>
      <c r="B8" s="81" t="s">
        <v>216</v>
      </c>
      <c r="C8" s="13">
        <v>0.0219795949391245</v>
      </c>
      <c r="D8" s="13">
        <v>0.0511804394816166</v>
      </c>
      <c r="E8" s="13">
        <v>0.429453032481663</v>
      </c>
      <c r="F8" s="77"/>
    </row>
    <row r="9" s="76" customFormat="1" spans="1:6">
      <c r="A9" s="81" t="s">
        <v>217</v>
      </c>
      <c r="B9" s="81" t="s">
        <v>218</v>
      </c>
      <c r="C9" s="13">
        <v>0.0111208762887676</v>
      </c>
      <c r="D9" s="13">
        <v>0.0354208842280109</v>
      </c>
      <c r="E9" s="13">
        <v>0.313963824764522</v>
      </c>
      <c r="F9" s="77"/>
    </row>
    <row r="10" s="76" customFormat="1" spans="1:6">
      <c r="A10" s="81" t="s">
        <v>219</v>
      </c>
      <c r="B10" s="81" t="s">
        <v>220</v>
      </c>
      <c r="C10" s="13">
        <v>0.00281809546721786</v>
      </c>
      <c r="D10" s="13">
        <v>0.0688535248741473</v>
      </c>
      <c r="E10" s="13">
        <v>0.0409288481943206</v>
      </c>
      <c r="F10" s="77"/>
    </row>
    <row r="11" s="76" customFormat="1" spans="1:6">
      <c r="A11" s="81" t="s">
        <v>220</v>
      </c>
      <c r="B11" s="81" t="s">
        <v>221</v>
      </c>
      <c r="C11" s="13">
        <v>0.00338346438487584</v>
      </c>
      <c r="D11" s="13">
        <v>0.0707720710862138</v>
      </c>
      <c r="E11" s="13">
        <v>0.0478079040636544</v>
      </c>
      <c r="F11" s="77"/>
    </row>
    <row r="12" s="76" customFormat="1" spans="1:6">
      <c r="A12" s="81" t="s">
        <v>222</v>
      </c>
      <c r="B12" s="81" t="s">
        <v>223</v>
      </c>
      <c r="C12" s="13">
        <v>0.0070417542562973</v>
      </c>
      <c r="D12" s="13">
        <v>0.0637812608857027</v>
      </c>
      <c r="E12" s="13">
        <v>0.110404751466363</v>
      </c>
      <c r="F12" s="77"/>
    </row>
    <row r="13" s="76" customFormat="1" spans="1:6">
      <c r="A13" s="81" t="s">
        <v>224</v>
      </c>
      <c r="B13" s="81" t="s">
        <v>225</v>
      </c>
      <c r="C13" s="13">
        <v>0.0125243758182241</v>
      </c>
      <c r="D13" s="13">
        <v>0.039054375562259</v>
      </c>
      <c r="E13" s="13">
        <v>0.320690720000331</v>
      </c>
      <c r="F13" s="77"/>
    </row>
    <row r="14" s="76" customFormat="1" spans="1:6">
      <c r="A14" s="81" t="s">
        <v>222</v>
      </c>
      <c r="B14" s="81" t="s">
        <v>226</v>
      </c>
      <c r="C14" s="13">
        <v>0.00846470306581506</v>
      </c>
      <c r="D14" s="13">
        <v>0.0385008343531453</v>
      </c>
      <c r="E14" s="13">
        <v>0.21985765264652</v>
      </c>
      <c r="F14" s="77"/>
    </row>
    <row r="15" s="76" customFormat="1" spans="1:6">
      <c r="A15" s="81" t="s">
        <v>223</v>
      </c>
      <c r="B15" s="81" t="s">
        <v>226</v>
      </c>
      <c r="C15" s="13">
        <v>0.0121630608953652</v>
      </c>
      <c r="D15" s="13">
        <v>0.0318688409392173</v>
      </c>
      <c r="E15" s="13">
        <v>0.381659970582662</v>
      </c>
      <c r="F15" s="77"/>
    </row>
    <row r="16" s="76" customFormat="1" spans="1:6">
      <c r="A16" s="81" t="s">
        <v>225</v>
      </c>
      <c r="B16" s="81" t="s">
        <v>227</v>
      </c>
      <c r="C16" s="13">
        <v>0.0154383516505475</v>
      </c>
      <c r="D16" s="13">
        <v>0.0324462598393099</v>
      </c>
      <c r="E16" s="13">
        <v>0.47581298205112</v>
      </c>
      <c r="F16" s="77"/>
    </row>
    <row r="17" s="76" customFormat="1" ht="15.15" spans="1:6">
      <c r="A17" s="16" t="s">
        <v>228</v>
      </c>
      <c r="B17" s="16" t="s">
        <v>229</v>
      </c>
      <c r="C17" s="18">
        <v>0.0180623514532203</v>
      </c>
      <c r="D17" s="18">
        <v>0.0780603407846771</v>
      </c>
      <c r="E17" s="18">
        <v>0.231389605421321</v>
      </c>
      <c r="F17" s="77"/>
    </row>
    <row r="18" s="75" customFormat="1" ht="15.15" spans="3:5">
      <c r="C18" s="80"/>
      <c r="D18" s="80"/>
      <c r="E18" s="80"/>
    </row>
  </sheetData>
  <mergeCells count="1">
    <mergeCell ref="A1:B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35"/>
  <sheetViews>
    <sheetView workbookViewId="0">
      <selection activeCell="D43" sqref="$A28:$XFD44"/>
    </sheetView>
  </sheetViews>
  <sheetFormatPr defaultColWidth="19" defaultRowHeight="13.8"/>
  <cols>
    <col min="1" max="1" width="31" style="54" customWidth="1"/>
    <col min="2" max="2" width="14.8888888888889" style="54" customWidth="1"/>
    <col min="3" max="3" width="19.9074074074074" style="54" customWidth="1"/>
    <col min="4" max="4" width="15.6296296296296" style="54" customWidth="1"/>
    <col min="5" max="5" width="18.0925925925926" style="54" customWidth="1"/>
    <col min="6" max="6" width="16" style="54" customWidth="1"/>
    <col min="7" max="7" width="17.5462962962963" style="54" customWidth="1"/>
    <col min="8" max="16" width="19" style="54"/>
    <col min="17" max="17" width="31.9074074074074" style="54" customWidth="1"/>
    <col min="18" max="16384" width="19" style="54"/>
  </cols>
  <sheetData>
    <row r="1" s="50" customFormat="1" ht="14.55" spans="1:1">
      <c r="A1" s="50" t="s">
        <v>230</v>
      </c>
    </row>
    <row r="2" s="59" customFormat="1" ht="41.4" spans="1:17">
      <c r="A2" s="63"/>
      <c r="B2" s="63"/>
      <c r="C2" s="64" t="s">
        <v>231</v>
      </c>
      <c r="D2" s="64" t="s">
        <v>232</v>
      </c>
      <c r="E2" s="64" t="s">
        <v>233</v>
      </c>
      <c r="F2" s="64" t="s">
        <v>234</v>
      </c>
      <c r="G2" s="64" t="s">
        <v>235</v>
      </c>
      <c r="H2" s="64" t="s">
        <v>236</v>
      </c>
      <c r="I2" s="64" t="s">
        <v>237</v>
      </c>
      <c r="J2" s="64" t="s">
        <v>238</v>
      </c>
      <c r="K2" s="64" t="s">
        <v>239</v>
      </c>
      <c r="L2" s="64" t="s">
        <v>240</v>
      </c>
      <c r="M2" s="64" t="s">
        <v>241</v>
      </c>
      <c r="N2" s="64" t="s">
        <v>242</v>
      </c>
      <c r="O2" s="63" t="s">
        <v>243</v>
      </c>
      <c r="P2" s="63" t="s">
        <v>244</v>
      </c>
      <c r="Q2" s="63" t="s">
        <v>245</v>
      </c>
    </row>
    <row r="3" s="38" customFormat="1" ht="14.55" spans="1:17">
      <c r="A3" s="65" t="s">
        <v>2</v>
      </c>
      <c r="B3" s="65" t="s">
        <v>1</v>
      </c>
      <c r="C3" s="38" t="s">
        <v>246</v>
      </c>
      <c r="D3" s="38" t="s">
        <v>247</v>
      </c>
      <c r="E3" s="38" t="s">
        <v>248</v>
      </c>
      <c r="F3" s="38" t="s">
        <v>249</v>
      </c>
      <c r="G3" s="38" t="s">
        <v>250</v>
      </c>
      <c r="H3" s="38" t="s">
        <v>251</v>
      </c>
      <c r="I3" s="38" t="s">
        <v>252</v>
      </c>
      <c r="J3" s="38" t="s">
        <v>253</v>
      </c>
      <c r="K3" s="38" t="s">
        <v>254</v>
      </c>
      <c r="L3" s="38" t="s">
        <v>255</v>
      </c>
      <c r="M3" s="38" t="s">
        <v>256</v>
      </c>
      <c r="N3" s="38" t="s">
        <v>257</v>
      </c>
      <c r="O3" s="38" t="s">
        <v>258</v>
      </c>
      <c r="P3" s="38" t="s">
        <v>259</v>
      </c>
      <c r="Q3" s="38" t="s">
        <v>260</v>
      </c>
    </row>
    <row r="4" s="52" customFormat="1" spans="1:17">
      <c r="A4" s="55" t="s">
        <v>212</v>
      </c>
      <c r="B4" s="55" t="s">
        <v>101</v>
      </c>
      <c r="C4" s="56">
        <v>0</v>
      </c>
      <c r="D4" s="56">
        <v>0</v>
      </c>
      <c r="E4" s="56">
        <v>2</v>
      </c>
      <c r="F4" s="56">
        <v>3</v>
      </c>
      <c r="G4" s="56">
        <v>0</v>
      </c>
      <c r="H4" s="56">
        <v>0</v>
      </c>
      <c r="I4" s="56">
        <v>11</v>
      </c>
      <c r="J4" s="56">
        <v>1</v>
      </c>
      <c r="K4" s="56">
        <v>4</v>
      </c>
      <c r="L4" s="56">
        <v>1</v>
      </c>
      <c r="M4" s="56">
        <v>1</v>
      </c>
      <c r="N4" s="56">
        <v>0</v>
      </c>
      <c r="O4" s="56">
        <v>0</v>
      </c>
      <c r="P4" s="56">
        <v>0</v>
      </c>
      <c r="Q4" s="56">
        <v>1</v>
      </c>
    </row>
    <row r="5" s="52" customFormat="1" spans="1:17">
      <c r="A5" s="55" t="s">
        <v>213</v>
      </c>
      <c r="B5" s="55" t="s">
        <v>104</v>
      </c>
      <c r="C5" s="56">
        <v>0</v>
      </c>
      <c r="D5" s="56">
        <v>1</v>
      </c>
      <c r="E5" s="56">
        <v>1</v>
      </c>
      <c r="F5" s="56">
        <v>3</v>
      </c>
      <c r="G5" s="56">
        <v>0</v>
      </c>
      <c r="H5" s="56">
        <v>0</v>
      </c>
      <c r="I5" s="56">
        <v>14</v>
      </c>
      <c r="J5" s="56">
        <v>1</v>
      </c>
      <c r="K5" s="56">
        <v>4</v>
      </c>
      <c r="L5" s="56">
        <v>2</v>
      </c>
      <c r="M5" s="56">
        <v>2</v>
      </c>
      <c r="N5" s="56">
        <v>0</v>
      </c>
      <c r="O5" s="56">
        <v>0</v>
      </c>
      <c r="P5" s="56">
        <v>0</v>
      </c>
      <c r="Q5" s="56">
        <v>0</v>
      </c>
    </row>
    <row r="6" s="52" customFormat="1" spans="1:17">
      <c r="A6" s="55" t="s">
        <v>211</v>
      </c>
      <c r="B6" s="55" t="s">
        <v>97</v>
      </c>
      <c r="C6" s="56">
        <v>0</v>
      </c>
      <c r="D6" s="56">
        <v>3</v>
      </c>
      <c r="E6" s="56">
        <v>4</v>
      </c>
      <c r="F6" s="56">
        <v>0</v>
      </c>
      <c r="G6" s="56">
        <v>0</v>
      </c>
      <c r="H6" s="56">
        <v>0</v>
      </c>
      <c r="I6" s="56">
        <v>10</v>
      </c>
      <c r="J6" s="56">
        <v>1</v>
      </c>
      <c r="K6" s="56">
        <v>0</v>
      </c>
      <c r="L6" s="56">
        <v>2</v>
      </c>
      <c r="M6" s="56">
        <v>2</v>
      </c>
      <c r="N6" s="56">
        <v>0</v>
      </c>
      <c r="O6" s="56">
        <v>0</v>
      </c>
      <c r="P6" s="56">
        <v>0</v>
      </c>
      <c r="Q6" s="56">
        <v>0</v>
      </c>
    </row>
    <row r="7" s="52" customFormat="1" spans="1:17">
      <c r="A7" s="55" t="s">
        <v>215</v>
      </c>
      <c r="B7" s="55" t="s">
        <v>114</v>
      </c>
      <c r="C7" s="56">
        <v>0</v>
      </c>
      <c r="D7" s="56">
        <v>4</v>
      </c>
      <c r="E7" s="56">
        <v>2</v>
      </c>
      <c r="F7" s="56">
        <v>1</v>
      </c>
      <c r="G7" s="56">
        <v>0</v>
      </c>
      <c r="H7" s="56">
        <v>0</v>
      </c>
      <c r="I7" s="56">
        <v>13</v>
      </c>
      <c r="J7" s="56">
        <v>1</v>
      </c>
      <c r="K7" s="56">
        <v>2</v>
      </c>
      <c r="L7" s="56">
        <v>0</v>
      </c>
      <c r="M7" s="56">
        <v>1</v>
      </c>
      <c r="N7" s="56">
        <v>0</v>
      </c>
      <c r="O7" s="56">
        <v>1</v>
      </c>
      <c r="P7" s="56">
        <v>0</v>
      </c>
      <c r="Q7" s="56">
        <v>0</v>
      </c>
    </row>
    <row r="8" s="52" customFormat="1" spans="1:17">
      <c r="A8" s="55" t="s">
        <v>214</v>
      </c>
      <c r="B8" s="55" t="s">
        <v>107</v>
      </c>
      <c r="C8" s="56">
        <v>0</v>
      </c>
      <c r="D8" s="56">
        <v>2</v>
      </c>
      <c r="E8" s="56">
        <v>2</v>
      </c>
      <c r="F8" s="56">
        <v>2</v>
      </c>
      <c r="G8" s="56">
        <v>0</v>
      </c>
      <c r="H8" s="56">
        <v>0</v>
      </c>
      <c r="I8" s="56">
        <v>10</v>
      </c>
      <c r="J8" s="56">
        <v>2</v>
      </c>
      <c r="K8" s="56">
        <v>2</v>
      </c>
      <c r="L8" s="56">
        <v>0</v>
      </c>
      <c r="M8" s="56">
        <v>4</v>
      </c>
      <c r="N8" s="56">
        <v>0</v>
      </c>
      <c r="O8" s="56">
        <v>1</v>
      </c>
      <c r="P8" s="56">
        <v>1</v>
      </c>
      <c r="Q8" s="56">
        <v>0</v>
      </c>
    </row>
    <row r="9" s="52" customFormat="1" spans="1:17">
      <c r="A9" s="55" t="s">
        <v>216</v>
      </c>
      <c r="B9" s="55" t="s">
        <v>120</v>
      </c>
      <c r="C9" s="56">
        <v>0</v>
      </c>
      <c r="D9" s="56">
        <v>6</v>
      </c>
      <c r="E9" s="56">
        <v>2</v>
      </c>
      <c r="F9" s="56">
        <v>1</v>
      </c>
      <c r="G9" s="56">
        <v>0</v>
      </c>
      <c r="H9" s="56">
        <v>0</v>
      </c>
      <c r="I9" s="56">
        <v>19</v>
      </c>
      <c r="J9" s="56">
        <v>1</v>
      </c>
      <c r="K9" s="56">
        <v>2</v>
      </c>
      <c r="L9" s="56">
        <v>1</v>
      </c>
      <c r="M9" s="56">
        <v>3</v>
      </c>
      <c r="N9" s="56">
        <v>0</v>
      </c>
      <c r="O9" s="56">
        <v>2</v>
      </c>
      <c r="P9" s="56">
        <v>0</v>
      </c>
      <c r="Q9" s="56">
        <v>0</v>
      </c>
    </row>
    <row r="10" s="52" customFormat="1" spans="1:17">
      <c r="A10" s="55" t="s">
        <v>228</v>
      </c>
      <c r="B10" s="55" t="s">
        <v>154</v>
      </c>
      <c r="C10" s="56">
        <v>1</v>
      </c>
      <c r="D10" s="56">
        <v>5</v>
      </c>
      <c r="E10" s="56">
        <v>6</v>
      </c>
      <c r="F10" s="56">
        <v>0</v>
      </c>
      <c r="G10" s="56">
        <v>0</v>
      </c>
      <c r="H10" s="56">
        <v>2</v>
      </c>
      <c r="I10" s="56">
        <v>10</v>
      </c>
      <c r="J10" s="56">
        <v>2</v>
      </c>
      <c r="K10" s="56">
        <v>8</v>
      </c>
      <c r="L10" s="56">
        <v>3</v>
      </c>
      <c r="M10" s="56">
        <v>1</v>
      </c>
      <c r="N10" s="56">
        <v>0</v>
      </c>
      <c r="O10" s="56">
        <v>0</v>
      </c>
      <c r="P10" s="56">
        <v>0</v>
      </c>
      <c r="Q10" s="56">
        <v>1</v>
      </c>
    </row>
    <row r="11" s="52" customFormat="1" spans="1:17">
      <c r="A11" s="55" t="s">
        <v>229</v>
      </c>
      <c r="B11" s="55" t="s">
        <v>157</v>
      </c>
      <c r="C11" s="56">
        <v>0</v>
      </c>
      <c r="D11" s="56">
        <v>5</v>
      </c>
      <c r="E11" s="56">
        <v>3</v>
      </c>
      <c r="F11" s="56">
        <v>4</v>
      </c>
      <c r="G11" s="56">
        <v>0</v>
      </c>
      <c r="H11" s="56">
        <v>0</v>
      </c>
      <c r="I11" s="56">
        <v>16</v>
      </c>
      <c r="J11" s="56">
        <v>2</v>
      </c>
      <c r="K11" s="56">
        <v>8</v>
      </c>
      <c r="L11" s="56">
        <v>2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</row>
    <row r="12" s="52" customFormat="1" spans="1:17">
      <c r="A12" s="55" t="s">
        <v>220</v>
      </c>
      <c r="B12" s="55" t="s">
        <v>130</v>
      </c>
      <c r="C12" s="56">
        <v>0</v>
      </c>
      <c r="D12" s="56">
        <v>6</v>
      </c>
      <c r="E12" s="56">
        <v>8</v>
      </c>
      <c r="F12" s="56">
        <v>1</v>
      </c>
      <c r="G12" s="56">
        <v>0</v>
      </c>
      <c r="H12" s="56">
        <v>0</v>
      </c>
      <c r="I12" s="56">
        <v>15</v>
      </c>
      <c r="J12" s="56">
        <v>2</v>
      </c>
      <c r="K12" s="56">
        <v>10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="52" customFormat="1" spans="1:17">
      <c r="A13" s="55" t="s">
        <v>261</v>
      </c>
      <c r="B13" s="55" t="s">
        <v>126</v>
      </c>
      <c r="C13" s="56">
        <v>0</v>
      </c>
      <c r="D13" s="56">
        <v>5</v>
      </c>
      <c r="E13" s="56">
        <v>9</v>
      </c>
      <c r="F13" s="56">
        <v>0</v>
      </c>
      <c r="G13" s="56">
        <v>0</v>
      </c>
      <c r="H13" s="56">
        <v>0</v>
      </c>
      <c r="I13" s="56">
        <v>16</v>
      </c>
      <c r="J13" s="56">
        <v>2</v>
      </c>
      <c r="K13" s="56">
        <v>12</v>
      </c>
      <c r="L13" s="56">
        <v>0</v>
      </c>
      <c r="M13" s="56">
        <v>0</v>
      </c>
      <c r="N13" s="56">
        <v>1</v>
      </c>
      <c r="O13" s="56">
        <v>0</v>
      </c>
      <c r="P13" s="56">
        <v>0</v>
      </c>
      <c r="Q13" s="56">
        <v>1</v>
      </c>
    </row>
    <row r="14" s="52" customFormat="1" spans="1:17">
      <c r="A14" s="55" t="s">
        <v>262</v>
      </c>
      <c r="B14" s="55" t="s">
        <v>133</v>
      </c>
      <c r="C14" s="56">
        <v>0</v>
      </c>
      <c r="D14" s="56">
        <v>5</v>
      </c>
      <c r="E14" s="56">
        <v>7</v>
      </c>
      <c r="F14" s="56">
        <v>1</v>
      </c>
      <c r="G14" s="56">
        <v>0</v>
      </c>
      <c r="H14" s="56">
        <v>1</v>
      </c>
      <c r="I14" s="56">
        <v>19</v>
      </c>
      <c r="J14" s="56">
        <v>2</v>
      </c>
      <c r="K14" s="56">
        <v>10</v>
      </c>
      <c r="L14" s="56">
        <v>0</v>
      </c>
      <c r="M14" s="56">
        <v>1</v>
      </c>
      <c r="N14" s="56">
        <v>1</v>
      </c>
      <c r="O14" s="56">
        <v>0</v>
      </c>
      <c r="P14" s="56">
        <v>0</v>
      </c>
      <c r="Q14" s="56">
        <v>0</v>
      </c>
    </row>
    <row r="15" s="52" customFormat="1" spans="1:17">
      <c r="A15" s="55" t="s">
        <v>225</v>
      </c>
      <c r="B15" s="55" t="s">
        <v>142</v>
      </c>
      <c r="C15" s="56">
        <v>0</v>
      </c>
      <c r="D15" s="56">
        <v>3</v>
      </c>
      <c r="E15" s="56">
        <v>2</v>
      </c>
      <c r="F15" s="56">
        <v>1</v>
      </c>
      <c r="G15" s="56">
        <v>0</v>
      </c>
      <c r="H15" s="56">
        <v>3</v>
      </c>
      <c r="I15" s="56">
        <v>11</v>
      </c>
      <c r="J15" s="56">
        <v>0</v>
      </c>
      <c r="K15" s="56">
        <v>10</v>
      </c>
      <c r="L15" s="56">
        <v>1</v>
      </c>
      <c r="M15" s="56">
        <v>1</v>
      </c>
      <c r="N15" s="56">
        <v>2</v>
      </c>
      <c r="O15" s="56">
        <v>0</v>
      </c>
      <c r="P15" s="56">
        <v>0</v>
      </c>
      <c r="Q15" s="56">
        <v>4</v>
      </c>
    </row>
    <row r="16" s="52" customFormat="1" spans="1:17">
      <c r="A16" s="55" t="s">
        <v>224</v>
      </c>
      <c r="B16" s="55" t="s">
        <v>136</v>
      </c>
      <c r="C16" s="56">
        <v>0</v>
      </c>
      <c r="D16" s="56">
        <v>1</v>
      </c>
      <c r="E16" s="56">
        <v>3</v>
      </c>
      <c r="F16" s="56">
        <v>0</v>
      </c>
      <c r="G16" s="56">
        <v>0</v>
      </c>
      <c r="H16" s="56">
        <v>0</v>
      </c>
      <c r="I16" s="56">
        <v>7</v>
      </c>
      <c r="J16" s="56">
        <v>0</v>
      </c>
      <c r="K16" s="56">
        <v>8</v>
      </c>
      <c r="L16" s="56">
        <v>2</v>
      </c>
      <c r="M16" s="56">
        <v>1</v>
      </c>
      <c r="N16" s="56">
        <v>0</v>
      </c>
      <c r="O16" s="56">
        <v>0</v>
      </c>
      <c r="P16" s="56">
        <v>0</v>
      </c>
      <c r="Q16" s="56">
        <v>0</v>
      </c>
    </row>
    <row r="17" s="52" customFormat="1" spans="1:17">
      <c r="A17" s="55" t="s">
        <v>227</v>
      </c>
      <c r="B17" s="55" t="s">
        <v>148</v>
      </c>
      <c r="C17" s="56">
        <v>0</v>
      </c>
      <c r="D17" s="56">
        <v>7</v>
      </c>
      <c r="E17" s="56">
        <v>4</v>
      </c>
      <c r="F17" s="56">
        <v>0</v>
      </c>
      <c r="G17" s="56">
        <v>1</v>
      </c>
      <c r="H17" s="56">
        <v>0</v>
      </c>
      <c r="I17" s="56">
        <v>12</v>
      </c>
      <c r="J17" s="56">
        <v>0</v>
      </c>
      <c r="K17" s="56">
        <v>18</v>
      </c>
      <c r="L17" s="56">
        <v>1</v>
      </c>
      <c r="M17" s="56">
        <v>3</v>
      </c>
      <c r="N17" s="56">
        <v>1</v>
      </c>
      <c r="O17" s="56">
        <v>0</v>
      </c>
      <c r="P17" s="56">
        <v>0</v>
      </c>
      <c r="Q17" s="56">
        <v>2</v>
      </c>
    </row>
    <row r="18" s="52" customFormat="1" spans="1:17">
      <c r="A18" s="55" t="s">
        <v>263</v>
      </c>
      <c r="B18" s="55" t="s">
        <v>110</v>
      </c>
      <c r="C18" s="56">
        <v>1</v>
      </c>
      <c r="D18" s="56">
        <v>4</v>
      </c>
      <c r="E18" s="56">
        <v>2</v>
      </c>
      <c r="F18" s="56">
        <v>2</v>
      </c>
      <c r="G18" s="56">
        <v>1</v>
      </c>
      <c r="H18" s="56">
        <v>0</v>
      </c>
      <c r="I18" s="56">
        <v>9</v>
      </c>
      <c r="J18" s="56">
        <v>2</v>
      </c>
      <c r="K18" s="56">
        <v>6</v>
      </c>
      <c r="L18" s="56">
        <v>1</v>
      </c>
      <c r="M18" s="56">
        <v>3</v>
      </c>
      <c r="N18" s="56">
        <v>1</v>
      </c>
      <c r="O18" s="56">
        <v>0</v>
      </c>
      <c r="P18" s="56">
        <v>1</v>
      </c>
      <c r="Q18" s="56">
        <v>2</v>
      </c>
    </row>
    <row r="19" s="52" customFormat="1" spans="1:17">
      <c r="A19" s="55" t="s">
        <v>217</v>
      </c>
      <c r="B19" s="55" t="s">
        <v>117</v>
      </c>
      <c r="C19" s="56">
        <v>0</v>
      </c>
      <c r="D19" s="56">
        <v>7</v>
      </c>
      <c r="E19" s="56">
        <v>1</v>
      </c>
      <c r="F19" s="56">
        <v>0</v>
      </c>
      <c r="G19" s="56">
        <v>0</v>
      </c>
      <c r="H19" s="56">
        <v>0</v>
      </c>
      <c r="I19" s="56">
        <v>12</v>
      </c>
      <c r="J19" s="56">
        <v>0</v>
      </c>
      <c r="K19" s="56">
        <v>4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</row>
    <row r="20" s="52" customFormat="1" spans="1:17">
      <c r="A20" s="55" t="s">
        <v>218</v>
      </c>
      <c r="B20" s="55" t="s">
        <v>123</v>
      </c>
      <c r="C20" s="56">
        <v>0</v>
      </c>
      <c r="D20" s="56">
        <v>4</v>
      </c>
      <c r="E20" s="56">
        <v>1</v>
      </c>
      <c r="F20" s="56">
        <v>1</v>
      </c>
      <c r="G20" s="56">
        <v>2</v>
      </c>
      <c r="H20" s="56">
        <v>2</v>
      </c>
      <c r="I20" s="56">
        <v>12</v>
      </c>
      <c r="J20" s="56">
        <v>2</v>
      </c>
      <c r="K20" s="56">
        <v>6</v>
      </c>
      <c r="L20" s="56">
        <v>1</v>
      </c>
      <c r="M20" s="56">
        <v>1</v>
      </c>
      <c r="N20" s="56">
        <v>0</v>
      </c>
      <c r="O20" s="56">
        <v>0</v>
      </c>
      <c r="P20" s="56">
        <v>0</v>
      </c>
      <c r="Q20" s="56">
        <v>1</v>
      </c>
    </row>
    <row r="21" s="52" customFormat="1" spans="1:17">
      <c r="A21" s="55" t="s">
        <v>223</v>
      </c>
      <c r="B21" s="55" t="s">
        <v>145</v>
      </c>
      <c r="C21" s="56">
        <v>0</v>
      </c>
      <c r="D21" s="56">
        <v>0</v>
      </c>
      <c r="E21" s="56">
        <v>2</v>
      </c>
      <c r="F21" s="56">
        <v>1</v>
      </c>
      <c r="G21" s="56">
        <v>0</v>
      </c>
      <c r="H21" s="56">
        <v>0</v>
      </c>
      <c r="I21" s="56">
        <v>3</v>
      </c>
      <c r="J21" s="56">
        <v>2</v>
      </c>
      <c r="K21" s="56">
        <v>4</v>
      </c>
      <c r="L21" s="56">
        <v>0</v>
      </c>
      <c r="M21" s="56">
        <v>1</v>
      </c>
      <c r="N21" s="56">
        <v>0</v>
      </c>
      <c r="O21" s="56">
        <v>0</v>
      </c>
      <c r="P21" s="56">
        <v>0</v>
      </c>
      <c r="Q21" s="56">
        <v>1</v>
      </c>
    </row>
    <row r="22" s="52" customFormat="1" spans="1:17">
      <c r="A22" s="55" t="s">
        <v>226</v>
      </c>
      <c r="B22" s="55" t="s">
        <v>151</v>
      </c>
      <c r="C22" s="56">
        <v>0</v>
      </c>
      <c r="D22" s="56">
        <v>2</v>
      </c>
      <c r="E22" s="56">
        <v>2</v>
      </c>
      <c r="F22" s="56">
        <v>1</v>
      </c>
      <c r="G22" s="56">
        <v>0</v>
      </c>
      <c r="H22" s="56">
        <v>0</v>
      </c>
      <c r="I22" s="56">
        <v>7</v>
      </c>
      <c r="J22" s="56">
        <v>0</v>
      </c>
      <c r="K22" s="56">
        <v>4</v>
      </c>
      <c r="L22" s="56">
        <v>1</v>
      </c>
      <c r="M22" s="56">
        <v>0</v>
      </c>
      <c r="N22" s="56">
        <v>0</v>
      </c>
      <c r="O22" s="56">
        <v>0</v>
      </c>
      <c r="P22" s="56">
        <v>0</v>
      </c>
      <c r="Q22" s="56">
        <v>1</v>
      </c>
    </row>
    <row r="23" s="53" customFormat="1" ht="14.55" spans="1:17">
      <c r="A23" s="57" t="s">
        <v>222</v>
      </c>
      <c r="B23" s="57" t="s">
        <v>139</v>
      </c>
      <c r="C23" s="53">
        <v>0</v>
      </c>
      <c r="D23" s="53">
        <v>0</v>
      </c>
      <c r="E23" s="53">
        <v>3</v>
      </c>
      <c r="F23" s="53">
        <v>1</v>
      </c>
      <c r="G23" s="53">
        <v>0</v>
      </c>
      <c r="H23" s="53">
        <v>2</v>
      </c>
      <c r="I23" s="53">
        <v>8</v>
      </c>
      <c r="J23" s="53">
        <v>1</v>
      </c>
      <c r="K23" s="53">
        <v>6</v>
      </c>
      <c r="L23" s="53">
        <v>1</v>
      </c>
      <c r="M23" s="53">
        <v>0</v>
      </c>
      <c r="N23" s="53">
        <v>0</v>
      </c>
      <c r="O23" s="53">
        <v>0</v>
      </c>
      <c r="P23" s="53">
        <v>0</v>
      </c>
      <c r="Q23" s="53">
        <v>1</v>
      </c>
    </row>
    <row r="24" ht="14.55"/>
    <row r="25" customFormat="1" ht="14.4" spans="1:17">
      <c r="A25" s="66" t="s">
        <v>264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customFormat="1" ht="14.4" spans="1:17">
      <c r="A26" s="66" t="s">
        <v>265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customFormat="1" ht="14.4" spans="1:17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s="60" customFormat="1" spans="1:1">
      <c r="A28" s="60" t="s">
        <v>266</v>
      </c>
    </row>
    <row r="29" s="61" customFormat="1" ht="42.15" spans="1:7">
      <c r="A29" s="68" t="s">
        <v>267</v>
      </c>
      <c r="B29" s="68" t="s">
        <v>268</v>
      </c>
      <c r="C29" s="68" t="s">
        <v>269</v>
      </c>
      <c r="D29" s="68" t="s">
        <v>270</v>
      </c>
      <c r="E29" s="68" t="s">
        <v>271</v>
      </c>
      <c r="F29" s="68" t="s">
        <v>272</v>
      </c>
      <c r="G29" s="68" t="s">
        <v>273</v>
      </c>
    </row>
    <row r="30" s="62" customFormat="1" ht="14.55" spans="1:7">
      <c r="A30" s="69" t="s">
        <v>274</v>
      </c>
      <c r="B30" s="69" t="s">
        <v>246</v>
      </c>
      <c r="C30" s="69">
        <v>2</v>
      </c>
      <c r="D30" s="70">
        <v>100</v>
      </c>
      <c r="E30" s="69">
        <v>2</v>
      </c>
      <c r="F30" s="70">
        <v>100</v>
      </c>
      <c r="G30" s="69" t="s">
        <v>275</v>
      </c>
    </row>
    <row r="31" s="62" customFormat="1" spans="1:7">
      <c r="A31" s="71" t="s">
        <v>232</v>
      </c>
      <c r="B31" s="71" t="s">
        <v>247</v>
      </c>
      <c r="C31" s="71">
        <v>70</v>
      </c>
      <c r="D31" s="72">
        <v>100</v>
      </c>
      <c r="E31" s="71">
        <v>69</v>
      </c>
      <c r="F31" s="72">
        <v>98.6</v>
      </c>
      <c r="G31" s="71" t="s">
        <v>275</v>
      </c>
    </row>
    <row r="32" s="62" customFormat="1" spans="1:7">
      <c r="A32" s="71" t="s">
        <v>233</v>
      </c>
      <c r="B32" s="71" t="s">
        <v>248</v>
      </c>
      <c r="C32" s="71">
        <v>66</v>
      </c>
      <c r="D32" s="72">
        <v>100</v>
      </c>
      <c r="E32" s="71">
        <v>31</v>
      </c>
      <c r="F32" s="72">
        <v>47</v>
      </c>
      <c r="G32" s="71" t="s">
        <v>276</v>
      </c>
    </row>
    <row r="33" s="62" customFormat="1" spans="1:7">
      <c r="A33" s="71" t="s">
        <v>234</v>
      </c>
      <c r="B33" s="71" t="s">
        <v>249</v>
      </c>
      <c r="C33" s="71">
        <v>23</v>
      </c>
      <c r="D33" s="72">
        <v>100</v>
      </c>
      <c r="E33" s="71">
        <v>19</v>
      </c>
      <c r="F33" s="72">
        <v>82.6</v>
      </c>
      <c r="G33" s="71" t="s">
        <v>277</v>
      </c>
    </row>
    <row r="34" s="62" customFormat="1" spans="1:7">
      <c r="A34" s="71" t="s">
        <v>235</v>
      </c>
      <c r="B34" s="71" t="s">
        <v>250</v>
      </c>
      <c r="C34" s="71">
        <v>4</v>
      </c>
      <c r="D34" s="72">
        <v>100</v>
      </c>
      <c r="E34" s="71">
        <v>4</v>
      </c>
      <c r="F34" s="72">
        <v>100</v>
      </c>
      <c r="G34" s="71" t="s">
        <v>275</v>
      </c>
    </row>
    <row r="35" s="62" customFormat="1" spans="1:7">
      <c r="A35" s="71" t="s">
        <v>236</v>
      </c>
      <c r="B35" s="71" t="s">
        <v>251</v>
      </c>
      <c r="C35" s="71">
        <v>10</v>
      </c>
      <c r="D35" s="72">
        <v>100</v>
      </c>
      <c r="E35" s="71">
        <v>7</v>
      </c>
      <c r="F35" s="72">
        <v>70</v>
      </c>
      <c r="G35" s="71" t="s">
        <v>277</v>
      </c>
    </row>
    <row r="36" s="62" customFormat="1" spans="1:7">
      <c r="A36" s="71" t="s">
        <v>237</v>
      </c>
      <c r="B36" s="71" t="s">
        <v>252</v>
      </c>
      <c r="C36" s="71">
        <v>235</v>
      </c>
      <c r="D36" s="72">
        <v>100</v>
      </c>
      <c r="E36" s="71">
        <v>234</v>
      </c>
      <c r="F36" s="72">
        <v>99.6</v>
      </c>
      <c r="G36" s="71" t="s">
        <v>275</v>
      </c>
    </row>
    <row r="37" s="62" customFormat="1" spans="1:7">
      <c r="A37" s="71" t="s">
        <v>278</v>
      </c>
      <c r="B37" s="71" t="s">
        <v>253</v>
      </c>
      <c r="C37" s="71">
        <v>24</v>
      </c>
      <c r="D37" s="72">
        <v>100</v>
      </c>
      <c r="E37" s="71">
        <v>24</v>
      </c>
      <c r="F37" s="72">
        <v>100</v>
      </c>
      <c r="G37" s="71" t="s">
        <v>275</v>
      </c>
    </row>
    <row r="38" s="62" customFormat="1" spans="1:7">
      <c r="A38" s="71" t="s">
        <v>239</v>
      </c>
      <c r="B38" s="71" t="s">
        <v>254</v>
      </c>
      <c r="C38" s="71">
        <v>128</v>
      </c>
      <c r="D38" s="72">
        <v>100</v>
      </c>
      <c r="E38" s="71">
        <v>40</v>
      </c>
      <c r="F38" s="72">
        <v>31.2</v>
      </c>
      <c r="G38" s="71" t="s">
        <v>276</v>
      </c>
    </row>
    <row r="39" s="62" customFormat="1" spans="1:7">
      <c r="A39" s="71" t="s">
        <v>240</v>
      </c>
      <c r="B39" s="71" t="s">
        <v>255</v>
      </c>
      <c r="C39" s="71">
        <v>19</v>
      </c>
      <c r="D39" s="72">
        <v>100</v>
      </c>
      <c r="E39" s="71">
        <v>7</v>
      </c>
      <c r="F39" s="72">
        <v>36.8</v>
      </c>
      <c r="G39" s="71" t="s">
        <v>276</v>
      </c>
    </row>
    <row r="40" s="62" customFormat="1" spans="1:7">
      <c r="A40" s="71" t="s">
        <v>241</v>
      </c>
      <c r="B40" s="71" t="s">
        <v>256</v>
      </c>
      <c r="C40" s="71">
        <v>25</v>
      </c>
      <c r="D40" s="72">
        <v>100</v>
      </c>
      <c r="E40" s="71">
        <v>25</v>
      </c>
      <c r="F40" s="72">
        <v>100</v>
      </c>
      <c r="G40" s="71" t="s">
        <v>275</v>
      </c>
    </row>
    <row r="41" s="62" customFormat="1" spans="1:7">
      <c r="A41" s="71" t="s">
        <v>242</v>
      </c>
      <c r="B41" s="71" t="s">
        <v>257</v>
      </c>
      <c r="C41" s="71">
        <v>6</v>
      </c>
      <c r="D41" s="72">
        <v>100</v>
      </c>
      <c r="E41" s="71">
        <v>6</v>
      </c>
      <c r="F41" s="72">
        <v>100</v>
      </c>
      <c r="G41" s="71" t="s">
        <v>275</v>
      </c>
    </row>
    <row r="42" s="62" customFormat="1" spans="1:7">
      <c r="A42" s="71" t="s">
        <v>243</v>
      </c>
      <c r="B42" s="71" t="s">
        <v>258</v>
      </c>
      <c r="C42" s="71">
        <v>4</v>
      </c>
      <c r="D42" s="72">
        <v>100</v>
      </c>
      <c r="E42" s="71">
        <v>4</v>
      </c>
      <c r="F42" s="72">
        <v>100</v>
      </c>
      <c r="G42" s="71" t="s">
        <v>275</v>
      </c>
    </row>
    <row r="43" s="62" customFormat="1" spans="1:7">
      <c r="A43" s="71" t="s">
        <v>244</v>
      </c>
      <c r="B43" s="71" t="s">
        <v>259</v>
      </c>
      <c r="C43" s="71">
        <v>2</v>
      </c>
      <c r="D43" s="72">
        <v>100</v>
      </c>
      <c r="E43" s="71">
        <v>0</v>
      </c>
      <c r="F43" s="72">
        <v>0</v>
      </c>
      <c r="G43" s="71" t="s">
        <v>276</v>
      </c>
    </row>
    <row r="44" s="61" customFormat="1" ht="14.55" spans="1:7">
      <c r="A44" s="73" t="s">
        <v>245</v>
      </c>
      <c r="B44" s="73" t="s">
        <v>260</v>
      </c>
      <c r="C44" s="73">
        <v>15</v>
      </c>
      <c r="D44" s="74">
        <v>100</v>
      </c>
      <c r="E44" s="73">
        <v>8</v>
      </c>
      <c r="F44" s="74">
        <v>53.3</v>
      </c>
      <c r="G44" s="73" t="s">
        <v>277</v>
      </c>
    </row>
    <row r="45" customFormat="1" ht="15.15"/>
    <row r="46" customFormat="1" ht="14.4"/>
    <row r="47" customFormat="1" ht="14.4"/>
    <row r="48" customFormat="1" ht="14.4"/>
    <row r="49" customFormat="1" ht="14.4"/>
    <row r="50" customFormat="1" ht="14.4"/>
    <row r="51" customFormat="1" ht="14.4"/>
    <row r="52" customFormat="1" ht="14.4"/>
    <row r="53" customFormat="1" ht="14.4"/>
    <row r="54" customFormat="1" ht="14.4"/>
    <row r="55" customFormat="1" ht="14.4"/>
    <row r="56" customFormat="1" ht="14.4"/>
    <row r="57" customFormat="1" ht="14.4"/>
    <row r="58" customFormat="1" ht="14.4"/>
    <row r="59" customFormat="1" ht="14.4"/>
    <row r="60" customFormat="1" ht="14.4"/>
    <row r="61" customFormat="1" ht="14.4"/>
    <row r="62" customFormat="1" ht="14.4"/>
    <row r="63" customFormat="1" ht="14.4"/>
    <row r="64" customFormat="1" ht="14.4"/>
    <row r="65" customFormat="1" ht="14.4"/>
    <row r="66" customFormat="1" ht="14.4"/>
    <row r="67" customFormat="1" ht="14.4"/>
    <row r="68" customFormat="1" ht="14.4"/>
    <row r="69" customFormat="1" ht="14.4"/>
    <row r="70" customFormat="1" ht="14.4"/>
    <row r="71" customFormat="1" ht="14.4"/>
    <row r="72" customFormat="1" ht="14.4"/>
    <row r="73" customFormat="1" ht="14.4"/>
    <row r="74" customFormat="1" ht="14.4"/>
    <row r="75" customFormat="1" ht="14.4"/>
    <row r="76" customFormat="1" ht="14.4"/>
    <row r="77" customFormat="1" ht="14.4"/>
    <row r="78" customFormat="1" ht="14.4"/>
    <row r="79" customFormat="1" ht="14.4"/>
    <row r="80" customFormat="1" ht="14.4"/>
    <row r="81" customFormat="1" ht="14.4"/>
    <row r="82" customFormat="1" ht="14.4"/>
    <row r="83" customFormat="1" ht="14.4"/>
    <row r="84" customFormat="1" ht="14.4"/>
    <row r="85" customFormat="1" ht="14.4"/>
    <row r="86" customFormat="1" ht="14.4"/>
    <row r="87" customFormat="1" ht="14.4"/>
    <row r="88" customFormat="1" ht="14.4"/>
    <row r="89" customFormat="1" ht="14.4"/>
    <row r="90" customFormat="1" ht="14.4"/>
    <row r="91" customFormat="1" ht="14.4"/>
    <row r="92" customFormat="1" ht="14.4"/>
    <row r="93" customFormat="1" ht="14.4"/>
    <row r="94" customFormat="1" ht="14.4"/>
    <row r="95" customFormat="1" ht="14.4"/>
    <row r="96" customFormat="1" ht="14.4"/>
    <row r="97" customFormat="1" ht="14.4"/>
    <row r="98" customFormat="1" ht="14.4"/>
    <row r="99" customFormat="1" ht="14.4"/>
    <row r="100" customFormat="1" ht="14.4"/>
    <row r="101" customFormat="1" ht="14.4"/>
    <row r="102" customFormat="1" ht="14.4"/>
    <row r="103" customFormat="1" ht="14.4"/>
    <row r="104" customFormat="1" ht="14.4"/>
    <row r="105" customFormat="1" ht="14.4"/>
    <row r="106" customFormat="1" ht="14.4"/>
    <row r="107" customFormat="1" ht="14.4"/>
    <row r="108" customFormat="1" ht="14.4"/>
    <row r="109" customFormat="1" ht="14.4"/>
    <row r="110" customFormat="1" ht="14.4"/>
    <row r="111" customFormat="1" ht="14.4"/>
    <row r="112" customFormat="1" ht="14.4"/>
    <row r="113" customFormat="1" ht="14.4"/>
    <row r="114" customFormat="1" ht="14.4"/>
    <row r="115" customFormat="1" ht="14.4"/>
    <row r="116" customFormat="1" ht="14.4"/>
    <row r="117" customFormat="1" ht="14.4"/>
    <row r="118" customFormat="1" ht="14.4"/>
    <row r="119" customFormat="1" ht="14.4"/>
    <row r="120" customFormat="1" ht="14.4"/>
    <row r="121" customFormat="1" ht="14.4"/>
    <row r="122" customFormat="1" ht="14.4"/>
    <row r="123" customFormat="1" ht="14.4"/>
    <row r="124" customFormat="1" ht="14.4"/>
    <row r="125" customFormat="1" ht="14.4"/>
    <row r="126" customFormat="1" ht="14.4"/>
    <row r="127" customFormat="1" ht="14.4"/>
    <row r="128" customFormat="1" ht="14.4"/>
    <row r="129" customFormat="1" ht="14.4"/>
    <row r="130" customFormat="1" ht="14.4"/>
    <row r="131" customFormat="1" ht="14.4"/>
    <row r="132" customFormat="1" ht="14.4"/>
    <row r="133" customFormat="1" ht="14.4"/>
    <row r="134" customFormat="1" ht="14.4"/>
    <row r="135" customFormat="1" ht="14.4"/>
    <row r="136" customFormat="1" ht="14.4"/>
    <row r="137" customFormat="1" ht="14.4"/>
    <row r="138" customFormat="1" ht="14.4"/>
    <row r="139" customFormat="1" ht="14.4"/>
    <row r="140" customFormat="1" ht="14.4"/>
    <row r="141" customFormat="1" ht="14.4"/>
    <row r="142" customFormat="1" ht="14.4"/>
    <row r="143" customFormat="1" ht="14.4"/>
    <row r="144" customFormat="1" ht="14.4"/>
    <row r="145" customFormat="1" ht="14.4"/>
    <row r="146" customFormat="1" ht="14.4"/>
    <row r="147" customFormat="1" ht="14.4"/>
    <row r="148" customFormat="1" ht="14.4"/>
    <row r="149" customFormat="1" ht="14.4"/>
    <row r="150" customFormat="1" ht="14.4"/>
    <row r="151" customFormat="1" ht="14.4"/>
    <row r="152" customFormat="1" ht="14.4"/>
    <row r="153" customFormat="1" ht="14.4"/>
    <row r="154" customFormat="1" ht="14.4"/>
    <row r="155" customFormat="1" ht="14.4"/>
    <row r="156" customFormat="1" ht="14.4"/>
    <row r="157" customFormat="1" ht="14.4"/>
    <row r="158" customFormat="1" ht="14.4"/>
    <row r="159" customFormat="1" ht="14.4"/>
    <row r="160" customFormat="1" ht="14.4"/>
    <row r="161" customFormat="1" ht="14.4"/>
    <row r="162" customFormat="1" ht="14.4"/>
    <row r="163" customFormat="1" ht="14.4"/>
    <row r="164" customFormat="1" ht="14.4"/>
    <row r="165" customFormat="1" ht="14.4"/>
    <row r="166" customFormat="1" ht="14.4"/>
    <row r="167" customFormat="1" ht="14.4"/>
    <row r="168" customFormat="1" ht="14.4"/>
    <row r="169" customFormat="1" ht="14.4"/>
    <row r="170" customFormat="1" ht="14.4"/>
    <row r="171" customFormat="1" ht="14.4"/>
    <row r="172" customFormat="1" ht="14.4"/>
    <row r="173" customFormat="1" ht="14.4"/>
    <row r="174" customFormat="1" ht="14.4"/>
    <row r="175" customFormat="1" ht="14.4"/>
    <row r="176" customFormat="1" ht="14.4"/>
    <row r="177" customFormat="1" ht="14.4"/>
    <row r="178" customFormat="1" ht="14.4"/>
    <row r="179" customFormat="1" ht="14.4"/>
    <row r="180" customFormat="1" ht="14.4"/>
    <row r="181" customFormat="1" ht="14.4"/>
    <row r="182" customFormat="1" ht="14.4"/>
    <row r="183" customFormat="1" ht="14.4"/>
    <row r="184" customFormat="1" ht="14.4"/>
    <row r="185" customFormat="1" ht="14.4"/>
    <row r="186" customFormat="1" ht="14.4"/>
    <row r="187" customFormat="1" ht="14.4"/>
    <row r="188" customFormat="1" ht="14.4"/>
    <row r="189" customFormat="1" ht="14.4"/>
    <row r="190" customFormat="1" ht="14.4"/>
    <row r="191" customFormat="1" ht="14.4"/>
    <row r="192" customFormat="1" ht="14.4"/>
    <row r="193" customFormat="1" ht="14.4"/>
    <row r="194" customFormat="1" ht="14.4"/>
    <row r="195" customFormat="1" ht="14.4"/>
    <row r="196" customFormat="1" ht="14.4"/>
    <row r="197" customFormat="1" ht="14.4"/>
    <row r="198" customFormat="1" ht="14.4"/>
    <row r="199" customFormat="1" ht="14.4"/>
    <row r="200" customFormat="1" ht="14.4"/>
    <row r="201" customFormat="1" ht="14.4"/>
    <row r="202" customFormat="1" ht="14.4"/>
    <row r="203" customFormat="1" ht="14.4"/>
    <row r="204" customFormat="1" ht="14.4"/>
    <row r="205" customFormat="1" ht="14.4"/>
    <row r="206" customFormat="1" ht="14.4"/>
    <row r="207" customFormat="1" ht="14.4"/>
    <row r="208" customFormat="1" ht="14.4"/>
    <row r="209" customFormat="1" ht="14.4"/>
    <row r="210" customFormat="1" ht="14.4"/>
    <row r="211" customFormat="1" ht="14.4"/>
    <row r="212" customFormat="1" ht="14.4"/>
    <row r="213" customFormat="1" ht="14.4"/>
    <row r="214" customFormat="1" ht="14.4"/>
    <row r="215" customFormat="1" ht="14.4"/>
    <row r="216" customFormat="1" ht="14.4"/>
    <row r="217" customFormat="1" ht="14.4"/>
    <row r="218" customFormat="1" ht="14.4"/>
    <row r="219" customFormat="1" ht="14.4"/>
    <row r="220" customFormat="1" ht="14.4"/>
    <row r="221" customFormat="1" ht="14.4"/>
    <row r="222" customFormat="1" ht="14.4"/>
    <row r="223" customFormat="1" ht="14.4"/>
    <row r="224" customFormat="1" ht="14.4"/>
    <row r="225" customFormat="1" ht="14.4"/>
    <row r="226" customFormat="1" ht="14.4"/>
    <row r="227" customFormat="1" ht="14.4"/>
    <row r="228" customFormat="1" ht="14.4"/>
    <row r="229" customFormat="1" ht="14.4"/>
    <row r="230" customFormat="1" ht="14.4"/>
    <row r="231" customFormat="1" ht="14.4"/>
    <row r="232" customFormat="1" ht="14.4"/>
    <row r="233" customFormat="1" ht="14.4"/>
    <row r="234" customFormat="1" ht="14.4"/>
    <row r="235" customFormat="1" ht="14.4"/>
    <row r="236" customFormat="1" ht="14.4"/>
    <row r="237" customFormat="1" ht="14.4"/>
    <row r="238" customFormat="1" ht="14.4"/>
    <row r="239" customFormat="1" ht="14.4"/>
    <row r="240" customFormat="1" ht="14.4"/>
    <row r="241" customFormat="1" ht="14.4"/>
    <row r="242" customFormat="1" ht="14.4"/>
    <row r="243" customFormat="1" ht="14.4"/>
    <row r="244" customFormat="1" ht="14.4"/>
    <row r="245" customFormat="1" ht="14.4"/>
    <row r="246" customFormat="1" ht="14.4"/>
    <row r="247" customFormat="1" ht="14.4"/>
    <row r="248" customFormat="1" ht="14.4"/>
    <row r="249" customFormat="1" ht="14.4"/>
    <row r="250" customFormat="1" ht="14.4"/>
    <row r="251" customFormat="1" ht="14.4"/>
    <row r="252" customFormat="1" ht="14.4"/>
    <row r="253" customFormat="1" ht="14.4"/>
    <row r="254" customFormat="1" ht="14.4"/>
    <row r="255" customFormat="1" ht="14.4"/>
    <row r="256" customFormat="1" ht="14.4"/>
    <row r="257" customFormat="1" ht="14.4"/>
    <row r="258" customFormat="1" ht="14.4"/>
    <row r="259" customFormat="1" ht="14.4"/>
    <row r="260" customFormat="1" ht="14.4"/>
    <row r="261" customFormat="1" ht="14.4"/>
    <row r="262" customFormat="1" ht="14.4"/>
    <row r="263" customFormat="1" ht="14.4"/>
    <row r="264" customFormat="1" ht="14.4"/>
    <row r="265" customFormat="1" ht="14.4"/>
    <row r="266" customFormat="1" ht="14.4"/>
    <row r="267" customFormat="1" ht="14.4"/>
    <row r="268" customFormat="1" ht="14.4"/>
    <row r="269" customFormat="1" ht="14.4"/>
    <row r="270" customFormat="1" ht="14.4"/>
    <row r="271" customFormat="1" ht="14.4"/>
    <row r="272" customFormat="1" ht="14.4"/>
    <row r="273" customFormat="1" ht="14.4"/>
    <row r="274" customFormat="1" ht="14.4"/>
    <row r="275" customFormat="1" ht="14.4"/>
    <row r="276" customFormat="1" ht="14.4"/>
    <row r="277" customFormat="1" ht="14.4"/>
    <row r="278" customFormat="1" ht="14.4"/>
    <row r="279" customFormat="1" ht="14.4"/>
    <row r="280" customFormat="1" ht="14.4"/>
    <row r="281" customFormat="1" ht="14.4"/>
    <row r="282" customFormat="1" ht="14.4"/>
    <row r="283" customFormat="1" ht="14.4"/>
    <row r="284" customFormat="1" ht="14.4"/>
    <row r="285" customFormat="1" ht="14.4"/>
    <row r="286" customFormat="1" ht="14.4"/>
    <row r="287" customFormat="1" ht="14.4"/>
    <row r="288" customFormat="1" ht="14.4"/>
    <row r="289" customFormat="1" ht="14.4"/>
    <row r="290" customFormat="1" ht="14.4"/>
    <row r="291" customFormat="1" ht="14.4"/>
    <row r="292" customFormat="1" ht="14.4"/>
    <row r="293" customFormat="1" ht="14.4"/>
    <row r="294" customFormat="1" ht="14.4"/>
    <row r="295" customFormat="1" ht="14.4"/>
    <row r="296" customFormat="1" ht="14.4"/>
    <row r="297" customFormat="1" ht="14.4"/>
    <row r="298" customFormat="1" ht="14.4"/>
    <row r="299" customFormat="1" ht="14.4"/>
    <row r="300" customFormat="1" ht="14.4"/>
    <row r="301" customFormat="1" ht="14.4"/>
    <row r="302" customFormat="1" ht="14.4"/>
    <row r="303" customFormat="1" ht="14.4"/>
    <row r="304" customFormat="1" ht="14.4"/>
    <row r="305" customFormat="1" ht="14.4"/>
    <row r="306" customFormat="1" ht="14.4"/>
    <row r="307" customFormat="1" ht="14.4"/>
    <row r="308" customFormat="1" ht="14.4"/>
    <row r="309" customFormat="1" ht="14.4"/>
    <row r="310" customFormat="1" ht="14.4"/>
    <row r="311" customFormat="1" ht="14.4"/>
    <row r="312" customFormat="1" ht="14.4"/>
    <row r="313" customFormat="1" ht="14.4"/>
    <row r="314" customFormat="1" ht="14.4"/>
    <row r="315" customFormat="1" ht="14.4"/>
    <row r="316" customFormat="1" ht="14.4"/>
    <row r="317" customFormat="1" ht="14.4"/>
    <row r="318" customFormat="1" ht="14.4"/>
    <row r="319" customFormat="1" ht="14.4"/>
    <row r="320" customFormat="1" ht="14.4"/>
    <row r="321" customFormat="1" ht="14.4"/>
    <row r="322" customFormat="1" ht="14.4"/>
    <row r="323" customFormat="1" ht="14.4"/>
    <row r="324" customFormat="1" ht="14.4"/>
    <row r="325" customFormat="1" ht="14.4"/>
    <row r="326" customFormat="1" ht="14.4"/>
    <row r="327" customFormat="1" ht="14.4"/>
    <row r="328" customFormat="1" ht="14.4"/>
    <row r="329" customFormat="1" ht="14.4"/>
    <row r="330" customFormat="1" ht="14.4"/>
    <row r="331" customFormat="1" ht="14.4"/>
    <row r="332" customFormat="1" ht="14.4"/>
    <row r="333" customFormat="1" ht="14.4"/>
    <row r="334" customFormat="1" ht="14.4"/>
    <row r="335" customFormat="1" ht="14.4"/>
    <row r="336" customFormat="1" ht="14.4"/>
    <row r="337" customFormat="1" ht="14.4"/>
    <row r="338" customFormat="1" ht="14.4"/>
    <row r="339" customFormat="1" ht="14.4"/>
    <row r="340" customFormat="1" ht="14.4"/>
    <row r="341" customFormat="1" ht="14.4"/>
    <row r="342" customFormat="1" ht="14.4"/>
    <row r="343" customFormat="1" ht="14.4"/>
    <row r="344" customFormat="1" ht="14.4"/>
    <row r="345" customFormat="1" ht="14.4"/>
    <row r="346" customFormat="1" ht="14.4"/>
    <row r="347" customFormat="1" ht="14.4"/>
    <row r="348" customFormat="1" ht="14.4"/>
    <row r="349" customFormat="1" ht="14.4"/>
    <row r="350" customFormat="1" ht="14.4"/>
    <row r="351" customFormat="1" ht="14.4"/>
    <row r="352" customFormat="1" ht="14.4"/>
    <row r="353" customFormat="1" ht="14.4"/>
    <row r="354" customFormat="1" ht="14.4"/>
    <row r="355" customFormat="1" ht="14.4"/>
    <row r="356" customFormat="1" ht="14.4"/>
    <row r="357" customFormat="1" ht="14.4"/>
    <row r="358" customFormat="1" ht="14.4"/>
    <row r="359" customFormat="1" ht="14.4"/>
    <row r="360" customFormat="1" ht="14.4"/>
    <row r="361" customFormat="1" ht="14.4"/>
    <row r="362" customFormat="1" ht="14.4"/>
    <row r="363" customFormat="1" ht="14.4"/>
    <row r="364" customFormat="1" ht="14.4"/>
    <row r="365" customFormat="1" ht="14.4"/>
    <row r="366" customFormat="1" ht="14.4"/>
    <row r="367" customFormat="1" ht="14.4"/>
    <row r="368" customFormat="1" ht="14.4"/>
    <row r="369" customFormat="1" ht="14.4"/>
    <row r="370" customFormat="1" ht="14.4"/>
    <row r="371" customFormat="1" ht="14.4"/>
    <row r="372" customFormat="1" ht="14.4"/>
    <row r="373" customFormat="1" ht="14.4"/>
    <row r="374" customFormat="1" ht="14.4"/>
    <row r="375" customFormat="1" ht="14.4"/>
    <row r="376" customFormat="1" ht="14.4"/>
    <row r="377" customFormat="1" ht="14.4"/>
    <row r="378" customFormat="1" ht="14.4"/>
    <row r="379" customFormat="1" ht="14.4"/>
    <row r="380" customFormat="1" ht="14.4"/>
    <row r="381" customFormat="1" ht="14.4"/>
    <row r="382" customFormat="1" ht="14.4"/>
    <row r="383" customFormat="1" ht="14.4"/>
    <row r="384" customFormat="1" ht="14.4"/>
    <row r="385" customFormat="1" ht="14.4"/>
    <row r="386" customFormat="1" ht="14.4"/>
    <row r="387" customFormat="1" ht="14.4"/>
    <row r="388" customFormat="1" ht="14.4"/>
    <row r="389" customFormat="1" ht="14.4"/>
    <row r="390" customFormat="1" ht="14.4"/>
    <row r="391" customFormat="1" ht="14.4"/>
    <row r="392" customFormat="1" ht="14.4"/>
    <row r="393" customFormat="1" ht="14.4"/>
    <row r="394" customFormat="1" ht="14.4"/>
    <row r="395" customFormat="1" ht="14.4"/>
    <row r="396" customFormat="1" ht="14.4"/>
    <row r="397" customFormat="1" ht="14.4"/>
    <row r="398" customFormat="1" ht="14.4"/>
    <row r="399" customFormat="1" ht="14.4"/>
    <row r="400" customFormat="1" ht="14.4"/>
    <row r="401" customFormat="1" ht="14.4"/>
    <row r="402" customFormat="1" ht="14.4"/>
    <row r="403" customFormat="1" ht="14.4"/>
    <row r="404" customFormat="1" ht="14.4"/>
    <row r="405" customFormat="1" ht="14.4"/>
    <row r="406" customFormat="1" ht="14.4"/>
    <row r="407" customFormat="1" ht="14.4"/>
    <row r="408" customFormat="1" ht="14.4"/>
    <row r="409" customFormat="1" ht="14.4"/>
    <row r="410" customFormat="1" ht="14.4"/>
    <row r="411" customFormat="1" ht="14.4"/>
    <row r="412" customFormat="1" ht="14.4"/>
    <row r="413" customFormat="1" ht="14.4"/>
    <row r="414" customFormat="1" ht="14.4"/>
    <row r="415" customFormat="1" ht="14.4"/>
    <row r="416" customFormat="1" ht="14.4"/>
    <row r="417" customFormat="1" ht="14.4"/>
    <row r="418" customFormat="1" ht="14.4"/>
    <row r="419" customFormat="1" ht="14.4"/>
    <row r="420" customFormat="1" ht="14.4"/>
    <row r="421" customFormat="1" ht="14.4"/>
    <row r="422" customFormat="1" ht="14.4"/>
    <row r="423" customFormat="1" ht="14.4"/>
    <row r="424" customFormat="1" ht="14.4"/>
    <row r="425" customFormat="1" ht="14.4"/>
    <row r="426" customFormat="1" ht="14.4"/>
    <row r="427" customFormat="1" ht="14.4"/>
    <row r="428" customFormat="1" ht="14.4"/>
    <row r="429" customFormat="1" ht="14.4"/>
    <row r="430" customFormat="1" ht="14.4"/>
    <row r="431" customFormat="1" ht="14.4"/>
    <row r="432" customFormat="1" ht="14.4"/>
    <row r="433" customFormat="1" ht="14.4"/>
    <row r="434" customFormat="1" ht="14.4"/>
    <row r="435" customFormat="1" ht="14.4"/>
    <row r="436" customFormat="1" ht="14.4"/>
    <row r="437" customFormat="1" ht="14.4"/>
    <row r="438" customFormat="1" ht="14.4"/>
    <row r="439" customFormat="1" ht="14.4"/>
    <row r="440" customFormat="1" ht="14.4"/>
    <row r="441" customFormat="1" ht="14.4"/>
    <row r="442" customFormat="1" ht="14.4"/>
    <row r="443" customFormat="1" ht="14.4"/>
    <row r="444" customFormat="1" ht="14.4"/>
    <row r="445" customFormat="1" ht="14.4"/>
    <row r="446" customFormat="1" ht="14.4"/>
    <row r="447" customFormat="1" ht="14.4"/>
    <row r="448" customFormat="1" ht="14.4"/>
    <row r="449" customFormat="1" ht="14.4"/>
    <row r="450" customFormat="1" ht="14.4"/>
    <row r="451" customFormat="1" ht="14.4"/>
    <row r="452" customFormat="1" ht="14.4"/>
    <row r="453" customFormat="1" ht="14.4"/>
    <row r="454" customFormat="1" ht="14.4"/>
    <row r="455" customFormat="1" ht="14.4"/>
    <row r="456" customFormat="1" ht="14.4"/>
    <row r="457" customFormat="1" ht="14.4"/>
    <row r="458" customFormat="1" ht="14.4"/>
    <row r="459" customFormat="1" ht="14.4"/>
    <row r="460" customFormat="1" ht="14.4"/>
    <row r="461" customFormat="1" ht="14.4"/>
    <row r="462" customFormat="1" ht="14.4"/>
    <row r="463" customFormat="1" ht="14.4"/>
    <row r="464" customFormat="1" ht="14.4"/>
    <row r="465" customFormat="1" ht="14.4"/>
    <row r="466" customFormat="1" ht="14.4"/>
    <row r="467" customFormat="1" ht="14.4"/>
    <row r="468" customFormat="1" ht="14.4"/>
    <row r="469" customFormat="1" ht="14.4"/>
    <row r="470" customFormat="1" ht="14.4"/>
    <row r="471" customFormat="1" ht="14.4"/>
    <row r="472" customFormat="1" ht="14.4"/>
    <row r="473" customFormat="1" ht="14.4"/>
    <row r="474" customFormat="1" ht="14.4"/>
    <row r="475" customFormat="1" ht="14.4"/>
    <row r="476" customFormat="1" ht="14.4"/>
    <row r="477" customFormat="1" ht="14.4"/>
    <row r="478" customFormat="1" ht="14.4"/>
    <row r="479" customFormat="1" ht="14.4"/>
    <row r="480" customFormat="1" ht="14.4"/>
    <row r="481" customFormat="1" ht="14.4"/>
    <row r="482" customFormat="1" ht="14.4"/>
    <row r="483" customFormat="1" ht="14.4"/>
    <row r="484" customFormat="1" ht="14.4"/>
    <row r="485" customFormat="1" ht="14.4"/>
    <row r="486" customFormat="1" ht="14.4"/>
    <row r="487" customFormat="1" ht="14.4"/>
    <row r="488" customFormat="1" ht="14.4"/>
    <row r="489" customFormat="1" ht="14.4"/>
    <row r="490" customFormat="1" ht="14.4"/>
    <row r="491" customFormat="1" ht="14.4"/>
    <row r="492" customFormat="1" ht="14.4"/>
    <row r="493" customFormat="1" ht="14.4"/>
    <row r="494" customFormat="1" ht="14.4"/>
    <row r="495" customFormat="1" ht="14.4"/>
    <row r="496" customFormat="1" ht="14.4"/>
    <row r="497" customFormat="1" ht="14.4"/>
    <row r="498" customFormat="1" ht="14.4"/>
    <row r="499" customFormat="1" ht="14.4"/>
    <row r="500" customFormat="1" ht="14.4"/>
    <row r="501" customFormat="1" ht="14.4"/>
    <row r="502" customFormat="1" ht="14.4"/>
    <row r="503" customFormat="1" ht="14.4"/>
    <row r="504" customFormat="1" ht="14.4"/>
    <row r="505" customFormat="1" ht="14.4"/>
    <row r="506" customFormat="1" ht="14.4"/>
    <row r="507" customFormat="1" ht="14.4"/>
    <row r="508" customFormat="1" ht="14.4"/>
    <row r="509" customFormat="1" ht="14.4"/>
    <row r="510" customFormat="1" ht="14.4"/>
    <row r="511" customFormat="1" ht="14.4"/>
    <row r="512" customFormat="1" ht="14.4"/>
    <row r="513" customFormat="1" ht="14.4"/>
    <row r="514" customFormat="1" ht="14.4"/>
    <row r="515" customFormat="1" ht="14.4"/>
    <row r="516" customFormat="1" ht="14.4"/>
    <row r="517" customFormat="1" ht="14.4"/>
    <row r="518" customFormat="1" ht="14.4"/>
    <row r="519" customFormat="1" ht="14.4"/>
    <row r="520" customFormat="1" ht="14.4"/>
    <row r="521" customFormat="1" ht="14.4"/>
    <row r="522" customFormat="1" ht="14.4"/>
    <row r="523" customFormat="1" ht="14.4"/>
    <row r="524" customFormat="1" ht="14.4"/>
    <row r="525" customFormat="1" ht="14.4"/>
    <row r="526" customFormat="1" ht="14.4"/>
    <row r="527" customFormat="1" ht="14.4"/>
    <row r="528" customFormat="1" ht="14.4"/>
    <row r="529" customFormat="1" ht="14.4"/>
    <row r="530" customFormat="1" ht="14.4"/>
    <row r="531" customFormat="1" ht="14.4"/>
    <row r="532" customFormat="1" ht="14.4"/>
    <row r="533" customFormat="1" ht="14.4"/>
    <row r="534" customFormat="1" ht="14.4"/>
    <row r="535" customFormat="1" ht="14.4"/>
    <row r="536" customFormat="1" ht="14.4"/>
    <row r="537" customFormat="1" ht="14.4"/>
    <row r="538" customFormat="1" ht="14.4"/>
    <row r="539" customFormat="1" ht="14.4"/>
    <row r="540" customFormat="1" ht="14.4"/>
    <row r="541" customFormat="1" ht="14.4"/>
    <row r="542" customFormat="1" ht="14.4"/>
    <row r="543" customFormat="1" ht="14.4"/>
    <row r="544" customFormat="1" ht="14.4"/>
    <row r="545" customFormat="1" ht="14.4"/>
    <row r="546" customFormat="1" ht="14.4"/>
    <row r="547" customFormat="1" ht="14.4"/>
    <row r="548" customFormat="1" ht="14.4"/>
    <row r="549" customFormat="1" ht="14.4"/>
    <row r="550" customFormat="1" ht="14.4"/>
    <row r="551" customFormat="1" ht="14.4"/>
    <row r="552" customFormat="1" ht="14.4"/>
    <row r="553" customFormat="1" ht="14.4"/>
    <row r="554" customFormat="1" ht="14.4"/>
    <row r="555" customFormat="1" ht="14.4"/>
    <row r="556" customFormat="1" ht="14.4"/>
    <row r="557" customFormat="1" ht="14.4"/>
    <row r="558" customFormat="1" ht="14.4"/>
    <row r="559" customFormat="1" ht="14.4"/>
    <row r="560" customFormat="1" ht="14.4"/>
    <row r="561" customFormat="1" ht="14.4"/>
    <row r="562" customFormat="1" ht="14.4"/>
    <row r="563" customFormat="1" ht="14.4"/>
    <row r="564" customFormat="1" ht="14.4"/>
    <row r="565" customFormat="1" ht="14.4"/>
    <row r="566" customFormat="1" ht="14.4"/>
    <row r="567" customFormat="1" ht="14.4"/>
    <row r="568" customFormat="1" ht="14.4"/>
    <row r="569" customFormat="1" ht="14.4"/>
    <row r="570" customFormat="1" ht="14.4"/>
    <row r="571" customFormat="1" ht="14.4"/>
    <row r="572" customFormat="1" ht="14.4"/>
    <row r="573" customFormat="1" ht="14.4"/>
    <row r="574" customFormat="1" ht="14.4"/>
    <row r="575" customFormat="1" ht="14.4"/>
    <row r="576" customFormat="1" ht="14.4"/>
    <row r="577" customFormat="1" ht="14.4"/>
    <row r="578" customFormat="1" ht="14.4"/>
    <row r="579" customFormat="1" ht="14.4"/>
    <row r="580" customFormat="1" ht="14.4"/>
    <row r="581" customFormat="1" ht="14.4"/>
    <row r="582" customFormat="1" ht="14.4"/>
    <row r="583" customFormat="1" ht="14.4"/>
    <row r="584" customFormat="1" ht="14.4"/>
    <row r="585" customFormat="1" ht="14.4"/>
    <row r="586" customFormat="1" ht="14.4"/>
    <row r="587" customFormat="1" ht="14.4"/>
    <row r="588" customFormat="1" ht="14.4"/>
    <row r="589" customFormat="1" ht="14.4"/>
    <row r="590" customFormat="1" ht="14.4"/>
    <row r="591" customFormat="1" ht="14.4"/>
    <row r="592" customFormat="1" ht="14.4"/>
    <row r="593" customFormat="1" ht="14.4"/>
    <row r="594" customFormat="1" ht="14.4"/>
    <row r="595" customFormat="1" ht="14.4"/>
    <row r="596" customFormat="1" ht="14.4"/>
    <row r="597" customFormat="1" ht="14.4"/>
    <row r="598" customFormat="1" ht="14.4"/>
    <row r="599" customFormat="1" ht="14.4"/>
    <row r="600" customFormat="1" ht="14.4"/>
    <row r="601" customFormat="1" ht="14.4"/>
    <row r="602" customFormat="1" ht="14.4"/>
    <row r="603" customFormat="1" ht="14.4"/>
    <row r="604" customFormat="1" ht="14.4"/>
    <row r="605" customFormat="1" ht="14.4"/>
    <row r="606" customFormat="1" ht="14.4"/>
    <row r="607" customFormat="1" ht="14.4"/>
    <row r="608" customFormat="1" ht="14.4"/>
    <row r="609" customFormat="1" ht="14.4"/>
    <row r="610" customFormat="1" ht="14.4"/>
    <row r="611" customFormat="1" ht="14.4"/>
    <row r="612" customFormat="1" ht="14.4"/>
    <row r="613" customFormat="1" ht="14.4"/>
    <row r="614" customFormat="1" ht="14.4"/>
    <row r="615" customFormat="1" ht="14.4"/>
    <row r="616" customFormat="1" ht="14.4"/>
    <row r="617" customFormat="1" ht="14.4"/>
    <row r="618" customFormat="1" ht="14.4"/>
    <row r="619" customFormat="1" ht="14.4"/>
    <row r="620" customFormat="1" ht="14.4"/>
    <row r="621" customFormat="1" ht="14.4"/>
    <row r="622" customFormat="1" ht="14.4"/>
    <row r="623" customFormat="1" ht="14.4"/>
    <row r="624" customFormat="1" ht="14.4"/>
    <row r="625" customFormat="1" ht="14.4"/>
    <row r="626" customFormat="1" ht="14.4"/>
    <row r="627" customFormat="1" ht="14.4"/>
    <row r="628" customFormat="1" ht="14.4"/>
    <row r="629" customFormat="1" ht="14.4"/>
    <row r="630" customFormat="1" ht="14.4"/>
    <row r="631" customFormat="1" ht="14.4"/>
    <row r="632" customFormat="1" ht="14.4"/>
    <row r="633" customFormat="1" ht="14.4"/>
    <row r="634" customFormat="1" ht="14.4"/>
    <row r="635" customFormat="1" ht="14.4"/>
  </sheetData>
  <mergeCells count="4">
    <mergeCell ref="A1:XFD1"/>
    <mergeCell ref="A25:Q25"/>
    <mergeCell ref="A26:Q26"/>
    <mergeCell ref="A28:XFD2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A1" sqref="$A1:$XFD1"/>
    </sheetView>
  </sheetViews>
  <sheetFormatPr defaultColWidth="9.81481481481481" defaultRowHeight="13.8"/>
  <cols>
    <col min="1" max="1" width="23.2222222222222" style="54" customWidth="1"/>
    <col min="2" max="2" width="17.2222222222222" style="54" customWidth="1"/>
    <col min="3" max="3" width="12" style="54" customWidth="1"/>
    <col min="4" max="16" width="9.81481481481481" style="54"/>
    <col min="17" max="17" width="13" style="54" customWidth="1"/>
    <col min="18" max="18" width="13.8148148148148" style="54" customWidth="1"/>
    <col min="19" max="19" width="14.9074074074074" style="54" customWidth="1"/>
    <col min="20" max="16384" width="9.81481481481481" style="54"/>
  </cols>
  <sheetData>
    <row r="1" s="50" customFormat="1" ht="14.55" spans="1:1">
      <c r="A1" s="50" t="s">
        <v>279</v>
      </c>
    </row>
    <row r="2" s="51" customFormat="1" ht="14.55" spans="1:32">
      <c r="A2" s="38" t="s">
        <v>2</v>
      </c>
      <c r="B2" s="38" t="s">
        <v>1</v>
      </c>
      <c r="C2" s="38" t="s">
        <v>280</v>
      </c>
      <c r="D2" s="38" t="s">
        <v>281</v>
      </c>
      <c r="E2" s="38" t="s">
        <v>282</v>
      </c>
      <c r="F2" s="38" t="s">
        <v>283</v>
      </c>
      <c r="G2" s="38" t="s">
        <v>284</v>
      </c>
      <c r="H2" s="38" t="s">
        <v>285</v>
      </c>
      <c r="I2" s="38" t="s">
        <v>286</v>
      </c>
      <c r="J2" s="38" t="s">
        <v>287</v>
      </c>
      <c r="K2" s="38" t="s">
        <v>288</v>
      </c>
      <c r="L2" s="38" t="s">
        <v>289</v>
      </c>
      <c r="M2" s="38" t="s">
        <v>290</v>
      </c>
      <c r="N2" s="38" t="s">
        <v>291</v>
      </c>
      <c r="O2" s="38" t="s">
        <v>292</v>
      </c>
      <c r="P2" s="38" t="s">
        <v>293</v>
      </c>
      <c r="Q2" s="38" t="s">
        <v>294</v>
      </c>
      <c r="R2" s="38" t="s">
        <v>295</v>
      </c>
      <c r="S2" s="38" t="s">
        <v>296</v>
      </c>
      <c r="T2" s="38" t="s">
        <v>297</v>
      </c>
      <c r="U2" s="38" t="s">
        <v>298</v>
      </c>
      <c r="V2" s="38" t="s">
        <v>299</v>
      </c>
      <c r="W2" s="38" t="s">
        <v>300</v>
      </c>
      <c r="X2" s="38" t="s">
        <v>301</v>
      </c>
      <c r="Y2" s="38" t="s">
        <v>302</v>
      </c>
      <c r="Z2" s="38" t="s">
        <v>303</v>
      </c>
      <c r="AA2" s="38" t="s">
        <v>304</v>
      </c>
      <c r="AB2" s="38" t="s">
        <v>305</v>
      </c>
      <c r="AC2" s="38" t="s">
        <v>306</v>
      </c>
      <c r="AD2" s="38" t="s">
        <v>307</v>
      </c>
      <c r="AE2" s="38" t="s">
        <v>308</v>
      </c>
      <c r="AF2" s="38" t="s">
        <v>309</v>
      </c>
    </row>
    <row r="3" s="52" customFormat="1" spans="1:32">
      <c r="A3" s="55" t="s">
        <v>102</v>
      </c>
      <c r="B3" s="55" t="s">
        <v>101</v>
      </c>
      <c r="C3" s="56">
        <v>1.5</v>
      </c>
      <c r="D3" s="56">
        <v>0.9</v>
      </c>
      <c r="E3" s="56">
        <v>1.1</v>
      </c>
      <c r="F3" s="56">
        <v>2.5</v>
      </c>
      <c r="G3" s="56">
        <v>1.6</v>
      </c>
      <c r="H3" s="56">
        <v>0.8</v>
      </c>
      <c r="I3" s="56">
        <v>1</v>
      </c>
      <c r="J3" s="56">
        <v>1</v>
      </c>
      <c r="K3" s="56">
        <v>0.6</v>
      </c>
      <c r="L3" s="56">
        <v>3.9</v>
      </c>
      <c r="M3" s="56">
        <v>1.3</v>
      </c>
      <c r="N3" s="56">
        <v>1.9</v>
      </c>
      <c r="O3" s="56">
        <v>1.3</v>
      </c>
      <c r="P3" s="56">
        <v>0.6</v>
      </c>
      <c r="Q3" s="56">
        <v>1.1</v>
      </c>
      <c r="R3" s="56">
        <v>0.13</v>
      </c>
      <c r="S3" s="56">
        <v>0.38</v>
      </c>
      <c r="T3" s="56">
        <v>0.02</v>
      </c>
      <c r="U3" s="56">
        <v>0.27</v>
      </c>
      <c r="V3" s="56">
        <v>0</v>
      </c>
      <c r="W3" s="56">
        <v>0.13</v>
      </c>
      <c r="X3" s="56">
        <v>0.01</v>
      </c>
      <c r="Y3" s="56">
        <v>0.07</v>
      </c>
      <c r="Z3" s="56">
        <v>0.18</v>
      </c>
      <c r="AA3" s="56">
        <v>0.49</v>
      </c>
      <c r="AB3" s="56">
        <v>0.01</v>
      </c>
      <c r="AC3" s="56">
        <v>0.07</v>
      </c>
      <c r="AD3" s="56">
        <v>0.26</v>
      </c>
      <c r="AE3" s="56">
        <v>0</v>
      </c>
      <c r="AF3" s="56">
        <v>0.13</v>
      </c>
    </row>
    <row r="4" s="52" customFormat="1" spans="1:32">
      <c r="A4" s="55" t="s">
        <v>105</v>
      </c>
      <c r="B4" s="55" t="s">
        <v>104</v>
      </c>
      <c r="C4" s="56">
        <v>2.1</v>
      </c>
      <c r="D4" s="56">
        <v>2.1</v>
      </c>
      <c r="E4" s="56">
        <v>1.9</v>
      </c>
      <c r="F4" s="56">
        <v>4.1</v>
      </c>
      <c r="G4" s="56">
        <v>2</v>
      </c>
      <c r="H4" s="56">
        <v>0.8</v>
      </c>
      <c r="I4" s="56">
        <v>1.4</v>
      </c>
      <c r="J4" s="56">
        <v>1.4</v>
      </c>
      <c r="K4" s="56">
        <v>0.6</v>
      </c>
      <c r="L4" s="56">
        <v>4.8</v>
      </c>
      <c r="M4" s="56">
        <v>2</v>
      </c>
      <c r="N4" s="56">
        <v>2.1</v>
      </c>
      <c r="O4" s="56">
        <v>1.6</v>
      </c>
      <c r="P4" s="56">
        <v>0.4</v>
      </c>
      <c r="Q4" s="56">
        <v>0.7</v>
      </c>
      <c r="R4" s="56">
        <v>0.22</v>
      </c>
      <c r="S4" s="56">
        <v>0.45</v>
      </c>
      <c r="T4" s="56">
        <v>0.14</v>
      </c>
      <c r="U4" s="56">
        <v>0.48</v>
      </c>
      <c r="V4" s="56">
        <v>0.08</v>
      </c>
      <c r="W4" s="56">
        <v>0.04</v>
      </c>
      <c r="X4" s="56">
        <v>0.06</v>
      </c>
      <c r="Y4" s="56">
        <v>0.06</v>
      </c>
      <c r="Z4" s="56">
        <v>0.01</v>
      </c>
      <c r="AA4" s="56">
        <v>0.75</v>
      </c>
      <c r="AB4" s="56">
        <v>0.02</v>
      </c>
      <c r="AC4" s="56">
        <v>0</v>
      </c>
      <c r="AD4" s="56">
        <v>0.13</v>
      </c>
      <c r="AE4" s="56">
        <v>0.07</v>
      </c>
      <c r="AF4" s="56">
        <v>0.23</v>
      </c>
    </row>
    <row r="5" s="52" customFormat="1" spans="1:32">
      <c r="A5" s="55" t="s">
        <v>98</v>
      </c>
      <c r="B5" s="55" t="s">
        <v>97</v>
      </c>
      <c r="C5" s="56">
        <v>2.1</v>
      </c>
      <c r="D5" s="56">
        <v>2</v>
      </c>
      <c r="E5" s="56">
        <v>2.3</v>
      </c>
      <c r="F5" s="56">
        <v>3.5</v>
      </c>
      <c r="G5" s="56">
        <v>2</v>
      </c>
      <c r="H5" s="56">
        <v>0.9</v>
      </c>
      <c r="I5" s="56">
        <v>0.9</v>
      </c>
      <c r="J5" s="56">
        <v>1.1</v>
      </c>
      <c r="K5" s="56">
        <v>1.2</v>
      </c>
      <c r="L5" s="56">
        <v>4.4</v>
      </c>
      <c r="M5" s="56">
        <v>1.6</v>
      </c>
      <c r="N5" s="56">
        <v>2.1</v>
      </c>
      <c r="O5" s="58">
        <v>1.4</v>
      </c>
      <c r="P5" s="58">
        <v>0.5</v>
      </c>
      <c r="Q5" s="58">
        <v>2.5</v>
      </c>
      <c r="R5" s="56">
        <v>0.35</v>
      </c>
      <c r="S5" s="56">
        <v>0.27</v>
      </c>
      <c r="T5" s="56">
        <v>0.12</v>
      </c>
      <c r="U5" s="56">
        <v>0.1</v>
      </c>
      <c r="V5" s="56">
        <v>0.06</v>
      </c>
      <c r="W5" s="56">
        <v>0.05</v>
      </c>
      <c r="X5" s="56">
        <v>0.03</v>
      </c>
      <c r="Y5" s="56">
        <v>0.01</v>
      </c>
      <c r="Z5" s="56">
        <v>0.06</v>
      </c>
      <c r="AA5" s="56">
        <v>0.6</v>
      </c>
      <c r="AB5" s="56">
        <v>0.04</v>
      </c>
      <c r="AC5" s="56">
        <v>0.08</v>
      </c>
      <c r="AD5" s="56">
        <v>0.12</v>
      </c>
      <c r="AE5" s="56">
        <v>0.06</v>
      </c>
      <c r="AF5" s="56">
        <v>0.18</v>
      </c>
    </row>
    <row r="6" s="52" customFormat="1" spans="1:32">
      <c r="A6" s="55" t="s">
        <v>115</v>
      </c>
      <c r="B6" s="55" t="s">
        <v>114</v>
      </c>
      <c r="C6" s="56">
        <v>0.6</v>
      </c>
      <c r="D6" s="56">
        <v>0.5</v>
      </c>
      <c r="E6" s="56">
        <v>0.6</v>
      </c>
      <c r="F6" s="56">
        <v>1</v>
      </c>
      <c r="G6" s="56">
        <v>0.6</v>
      </c>
      <c r="H6" s="56">
        <v>0.5</v>
      </c>
      <c r="I6" s="56">
        <v>0.5</v>
      </c>
      <c r="J6" s="56">
        <v>0.3</v>
      </c>
      <c r="K6" s="56">
        <v>0.1</v>
      </c>
      <c r="L6" s="56">
        <v>0.9</v>
      </c>
      <c r="M6" s="56">
        <v>0.9</v>
      </c>
      <c r="N6" s="56">
        <v>0.6</v>
      </c>
      <c r="O6" s="56">
        <v>0.5</v>
      </c>
      <c r="P6" s="56">
        <v>0.3</v>
      </c>
      <c r="Q6" s="56">
        <v>0.3</v>
      </c>
      <c r="R6" s="56">
        <v>0.1</v>
      </c>
      <c r="S6" s="56">
        <v>0.09</v>
      </c>
      <c r="T6" s="56">
        <v>0.06</v>
      </c>
      <c r="U6" s="56">
        <v>0.01</v>
      </c>
      <c r="V6" s="56">
        <v>0.06</v>
      </c>
      <c r="W6" s="56">
        <v>0.03</v>
      </c>
      <c r="X6" s="56">
        <v>0.05</v>
      </c>
      <c r="Y6" s="56">
        <v>0.03</v>
      </c>
      <c r="Z6" s="56">
        <v>0.02</v>
      </c>
      <c r="AA6" s="56">
        <v>0.03</v>
      </c>
      <c r="AB6" s="56">
        <v>0.09</v>
      </c>
      <c r="AC6" s="56">
        <v>0.02</v>
      </c>
      <c r="AD6" s="56">
        <v>0.06</v>
      </c>
      <c r="AE6" s="56">
        <v>0</v>
      </c>
      <c r="AF6" s="56">
        <v>0.04</v>
      </c>
    </row>
    <row r="7" s="52" customFormat="1" spans="1:32">
      <c r="A7" s="55" t="s">
        <v>108</v>
      </c>
      <c r="B7" s="55" t="s">
        <v>107</v>
      </c>
      <c r="C7" s="56">
        <v>0.9</v>
      </c>
      <c r="D7" s="56">
        <v>0.4</v>
      </c>
      <c r="E7" s="56">
        <v>0.8</v>
      </c>
      <c r="F7" s="56">
        <v>1.2</v>
      </c>
      <c r="G7" s="56">
        <v>1.1</v>
      </c>
      <c r="H7" s="56">
        <v>0.4</v>
      </c>
      <c r="I7" s="56">
        <v>0.5</v>
      </c>
      <c r="J7" s="56">
        <v>0.5</v>
      </c>
      <c r="K7" s="56">
        <v>0.1</v>
      </c>
      <c r="L7" s="56">
        <v>1.1</v>
      </c>
      <c r="M7" s="56">
        <v>1.1</v>
      </c>
      <c r="N7" s="56">
        <v>1</v>
      </c>
      <c r="O7" s="56">
        <v>0.5</v>
      </c>
      <c r="P7" s="56">
        <v>0.3</v>
      </c>
      <c r="Q7" s="56">
        <v>0.3</v>
      </c>
      <c r="R7" s="56">
        <v>0.04</v>
      </c>
      <c r="S7" s="56">
        <v>0.13</v>
      </c>
      <c r="T7" s="56">
        <v>0.14</v>
      </c>
      <c r="U7" s="56">
        <v>0.06</v>
      </c>
      <c r="V7" s="56">
        <v>0.12</v>
      </c>
      <c r="W7" s="56">
        <v>0.1</v>
      </c>
      <c r="X7" s="56">
        <v>0.03</v>
      </c>
      <c r="Y7" s="56">
        <v>0.09</v>
      </c>
      <c r="Z7" s="56">
        <v>0.09</v>
      </c>
      <c r="AA7" s="56">
        <v>0.04</v>
      </c>
      <c r="AB7" s="56">
        <v>0.07</v>
      </c>
      <c r="AC7" s="56">
        <v>0.03</v>
      </c>
      <c r="AD7" s="56">
        <v>0.07</v>
      </c>
      <c r="AE7" s="56">
        <v>0.03</v>
      </c>
      <c r="AF7" s="56">
        <v>0.06</v>
      </c>
    </row>
    <row r="8" s="52" customFormat="1" spans="1:32">
      <c r="A8" s="55" t="s">
        <v>121</v>
      </c>
      <c r="B8" s="55" t="s">
        <v>120</v>
      </c>
      <c r="C8" s="56">
        <v>0.7</v>
      </c>
      <c r="D8" s="56">
        <v>0.6</v>
      </c>
      <c r="E8" s="56">
        <v>0.8</v>
      </c>
      <c r="F8" s="56">
        <v>1.2</v>
      </c>
      <c r="G8" s="56">
        <v>0.7</v>
      </c>
      <c r="H8" s="56">
        <v>0.5</v>
      </c>
      <c r="I8" s="56">
        <v>0.5</v>
      </c>
      <c r="J8" s="56">
        <v>0.6</v>
      </c>
      <c r="K8" s="56">
        <v>0.1</v>
      </c>
      <c r="L8" s="56">
        <v>1.4</v>
      </c>
      <c r="M8" s="56">
        <v>1.1</v>
      </c>
      <c r="N8" s="56">
        <v>0.8</v>
      </c>
      <c r="O8" s="56">
        <v>0.6</v>
      </c>
      <c r="P8" s="56">
        <v>0.4</v>
      </c>
      <c r="Q8" s="56">
        <v>0.3</v>
      </c>
      <c r="R8" s="56">
        <v>0.06</v>
      </c>
      <c r="S8" s="56">
        <v>0.04</v>
      </c>
      <c r="T8" s="56">
        <v>0.04</v>
      </c>
      <c r="U8" s="56">
        <v>0.02</v>
      </c>
      <c r="V8" s="56">
        <v>0</v>
      </c>
      <c r="W8" s="56">
        <v>0.08</v>
      </c>
      <c r="X8" s="56">
        <v>0.02</v>
      </c>
      <c r="Y8" s="56">
        <v>0.11</v>
      </c>
      <c r="Z8" s="56">
        <v>0.05</v>
      </c>
      <c r="AA8" s="56">
        <v>0.16</v>
      </c>
      <c r="AB8" s="56">
        <v>0.16</v>
      </c>
      <c r="AC8" s="56">
        <v>0.11</v>
      </c>
      <c r="AD8" s="56">
        <v>0.02</v>
      </c>
      <c r="AE8" s="56">
        <v>0.02</v>
      </c>
      <c r="AF8" s="56">
        <v>0.04</v>
      </c>
    </row>
    <row r="9" s="52" customFormat="1" spans="1:32">
      <c r="A9" s="55" t="s">
        <v>155</v>
      </c>
      <c r="B9" s="55" t="s">
        <v>154</v>
      </c>
      <c r="C9" s="56">
        <v>2.3</v>
      </c>
      <c r="D9" s="56">
        <v>2.4</v>
      </c>
      <c r="E9" s="56">
        <v>2.5</v>
      </c>
      <c r="F9" s="56">
        <v>4.5</v>
      </c>
      <c r="G9" s="56">
        <v>2.1</v>
      </c>
      <c r="H9" s="56">
        <v>1.4</v>
      </c>
      <c r="I9" s="56">
        <v>1.5</v>
      </c>
      <c r="J9" s="56">
        <v>2.2</v>
      </c>
      <c r="K9" s="56">
        <v>2</v>
      </c>
      <c r="L9" s="56">
        <v>5.6</v>
      </c>
      <c r="M9" s="56">
        <v>4.6</v>
      </c>
      <c r="N9" s="56">
        <v>3.7</v>
      </c>
      <c r="O9" s="56">
        <v>3.1</v>
      </c>
      <c r="P9" s="56">
        <v>0.6</v>
      </c>
      <c r="Q9" s="56">
        <v>3.2</v>
      </c>
      <c r="R9" s="56">
        <v>0.09</v>
      </c>
      <c r="S9" s="56">
        <v>0.49</v>
      </c>
      <c r="T9" s="56">
        <v>0.22</v>
      </c>
      <c r="U9" s="56">
        <v>0.75</v>
      </c>
      <c r="V9" s="56">
        <v>0.08</v>
      </c>
      <c r="W9" s="56">
        <v>0.08</v>
      </c>
      <c r="X9" s="56">
        <v>0.16</v>
      </c>
      <c r="Y9" s="56">
        <v>0.37</v>
      </c>
      <c r="Z9" s="56">
        <v>0.09</v>
      </c>
      <c r="AA9" s="56">
        <v>1.23</v>
      </c>
      <c r="AB9" s="56">
        <v>1.02</v>
      </c>
      <c r="AC9" s="56">
        <v>0.22</v>
      </c>
      <c r="AD9" s="56">
        <v>0.52</v>
      </c>
      <c r="AE9" s="56">
        <v>0.09</v>
      </c>
      <c r="AF9" s="56">
        <v>0.22</v>
      </c>
    </row>
    <row r="10" s="52" customFormat="1" spans="1:32">
      <c r="A10" s="55" t="s">
        <v>158</v>
      </c>
      <c r="B10" s="55" t="s">
        <v>157</v>
      </c>
      <c r="C10" s="56">
        <v>2.5</v>
      </c>
      <c r="D10" s="56">
        <v>2.8</v>
      </c>
      <c r="E10" s="56">
        <v>3.1</v>
      </c>
      <c r="F10" s="56">
        <v>4.4</v>
      </c>
      <c r="G10" s="56">
        <v>2.5</v>
      </c>
      <c r="H10" s="56">
        <v>1.8</v>
      </c>
      <c r="I10" s="56">
        <v>1.5</v>
      </c>
      <c r="J10" s="56">
        <v>2.5</v>
      </c>
      <c r="K10" s="56">
        <v>2.2</v>
      </c>
      <c r="L10" s="56">
        <v>5.6</v>
      </c>
      <c r="M10" s="56">
        <v>4.8</v>
      </c>
      <c r="N10" s="56">
        <v>4.3</v>
      </c>
      <c r="O10" s="56">
        <v>3.5</v>
      </c>
      <c r="P10" s="56">
        <v>0.5</v>
      </c>
      <c r="Q10" s="56">
        <v>3.8</v>
      </c>
      <c r="R10" s="56">
        <v>0.01</v>
      </c>
      <c r="S10" s="56">
        <v>0.57</v>
      </c>
      <c r="T10" s="56">
        <v>0.07</v>
      </c>
      <c r="U10" s="56">
        <v>0.58</v>
      </c>
      <c r="V10" s="56">
        <v>0.02</v>
      </c>
      <c r="W10" s="56">
        <v>0.09</v>
      </c>
      <c r="X10" s="56">
        <v>0.13</v>
      </c>
      <c r="Y10" s="56">
        <v>0.37</v>
      </c>
      <c r="Z10" s="56">
        <v>0.02</v>
      </c>
      <c r="AA10" s="56">
        <v>0.98</v>
      </c>
      <c r="AB10" s="56">
        <v>0.81</v>
      </c>
      <c r="AC10" s="56">
        <v>0.25</v>
      </c>
      <c r="AD10" s="56">
        <v>0.48</v>
      </c>
      <c r="AE10" s="56">
        <v>0.02</v>
      </c>
      <c r="AF10" s="56">
        <v>0.3</v>
      </c>
    </row>
    <row r="11" s="52" customFormat="1" spans="1:32">
      <c r="A11" s="55" t="s">
        <v>131</v>
      </c>
      <c r="B11" s="55" t="s">
        <v>130</v>
      </c>
      <c r="C11" s="56">
        <v>5.3</v>
      </c>
      <c r="D11" s="56">
        <v>6.1</v>
      </c>
      <c r="E11" s="56">
        <v>6.6</v>
      </c>
      <c r="F11" s="56">
        <v>7.7</v>
      </c>
      <c r="G11" s="56">
        <v>7</v>
      </c>
      <c r="H11" s="56">
        <v>6.2</v>
      </c>
      <c r="I11" s="56">
        <v>3.4</v>
      </c>
      <c r="J11" s="56">
        <v>4.2</v>
      </c>
      <c r="K11" s="56">
        <v>4.7</v>
      </c>
      <c r="L11" s="56">
        <v>9.1</v>
      </c>
      <c r="M11" s="56">
        <v>9.2</v>
      </c>
      <c r="N11" s="56">
        <v>9.3</v>
      </c>
      <c r="O11" s="56">
        <v>6.9</v>
      </c>
      <c r="P11" s="56">
        <v>1.1</v>
      </c>
      <c r="Q11" s="56">
        <v>7.5</v>
      </c>
      <c r="R11" s="56">
        <v>0.18</v>
      </c>
      <c r="S11" s="56">
        <v>0.3</v>
      </c>
      <c r="T11" s="56">
        <v>0.29</v>
      </c>
      <c r="U11" s="56">
        <v>0.21</v>
      </c>
      <c r="V11" s="56">
        <v>0.12</v>
      </c>
      <c r="W11" s="56">
        <v>0.29</v>
      </c>
      <c r="X11" s="56">
        <v>0.01</v>
      </c>
      <c r="Y11" s="56">
        <v>0.39</v>
      </c>
      <c r="Z11" s="56">
        <v>0.14</v>
      </c>
      <c r="AA11" s="56">
        <v>0.91</v>
      </c>
      <c r="AB11" s="56">
        <v>0.44</v>
      </c>
      <c r="AC11" s="56">
        <v>0.2</v>
      </c>
      <c r="AD11" s="56">
        <v>0.48</v>
      </c>
      <c r="AE11" s="56">
        <v>0.01</v>
      </c>
      <c r="AF11" s="56">
        <v>0.44</v>
      </c>
    </row>
    <row r="12" s="52" customFormat="1" spans="1:32">
      <c r="A12" s="55" t="s">
        <v>127</v>
      </c>
      <c r="B12" s="55" t="s">
        <v>126</v>
      </c>
      <c r="C12" s="56">
        <v>6.1</v>
      </c>
      <c r="D12" s="56">
        <v>6.3</v>
      </c>
      <c r="E12" s="56">
        <v>6.7</v>
      </c>
      <c r="F12" s="56">
        <v>8.2</v>
      </c>
      <c r="G12" s="56">
        <v>8.2</v>
      </c>
      <c r="H12" s="56">
        <v>6.9</v>
      </c>
      <c r="I12" s="56">
        <v>3.8</v>
      </c>
      <c r="J12" s="56">
        <v>4.2</v>
      </c>
      <c r="K12" s="56">
        <v>5.1</v>
      </c>
      <c r="L12" s="56">
        <v>11.1</v>
      </c>
      <c r="M12" s="56">
        <v>10.7</v>
      </c>
      <c r="N12" s="56">
        <v>11.5</v>
      </c>
      <c r="O12" s="56">
        <v>8.7</v>
      </c>
      <c r="P12" s="56">
        <v>1.4</v>
      </c>
      <c r="Q12" s="56">
        <v>8.6</v>
      </c>
      <c r="R12" s="56">
        <v>0.44</v>
      </c>
      <c r="S12" s="56">
        <v>0.32</v>
      </c>
      <c r="T12" s="56">
        <v>1.12</v>
      </c>
      <c r="U12" s="56">
        <v>0.15</v>
      </c>
      <c r="V12" s="56">
        <v>0.91</v>
      </c>
      <c r="W12" s="56">
        <v>0.17</v>
      </c>
      <c r="X12" s="56">
        <v>0.28</v>
      </c>
      <c r="Y12" s="56">
        <v>0.24</v>
      </c>
      <c r="Z12" s="56">
        <v>0.03</v>
      </c>
      <c r="AA12" s="56">
        <v>0.87</v>
      </c>
      <c r="AB12" s="56">
        <v>0.68</v>
      </c>
      <c r="AC12" s="56">
        <v>0.66</v>
      </c>
      <c r="AD12" s="56">
        <v>0.74</v>
      </c>
      <c r="AE12" s="56">
        <v>0.1</v>
      </c>
      <c r="AF12" s="56">
        <v>0.14</v>
      </c>
    </row>
    <row r="13" s="52" customFormat="1" spans="1:32">
      <c r="A13" s="55" t="s">
        <v>134</v>
      </c>
      <c r="B13" s="55" t="s">
        <v>133</v>
      </c>
      <c r="C13" s="56">
        <v>5.1</v>
      </c>
      <c r="D13" s="56">
        <v>5.5</v>
      </c>
      <c r="E13" s="56">
        <v>6</v>
      </c>
      <c r="F13" s="56">
        <v>7.6</v>
      </c>
      <c r="G13" s="56">
        <v>6.7</v>
      </c>
      <c r="H13" s="56">
        <v>5</v>
      </c>
      <c r="I13" s="56">
        <v>3.3</v>
      </c>
      <c r="J13" s="56">
        <v>4.4</v>
      </c>
      <c r="K13" s="56">
        <v>5.3</v>
      </c>
      <c r="L13" s="56">
        <v>10.8</v>
      </c>
      <c r="M13" s="56">
        <v>9.9</v>
      </c>
      <c r="N13" s="56">
        <v>9.6</v>
      </c>
      <c r="O13" s="56">
        <v>7.4</v>
      </c>
      <c r="P13" s="56">
        <v>1.1</v>
      </c>
      <c r="Q13" s="56">
        <v>8.9</v>
      </c>
      <c r="R13" s="56">
        <v>0.1</v>
      </c>
      <c r="S13" s="56">
        <v>0.19</v>
      </c>
      <c r="T13" s="56">
        <v>0.53</v>
      </c>
      <c r="U13" s="56">
        <v>0.59</v>
      </c>
      <c r="V13" s="56">
        <v>0.23</v>
      </c>
      <c r="W13" s="56">
        <v>0.51</v>
      </c>
      <c r="X13" s="56">
        <v>0.54</v>
      </c>
      <c r="Y13" s="56">
        <v>0.05</v>
      </c>
      <c r="Z13" s="56">
        <v>0.31</v>
      </c>
      <c r="AA13" s="56">
        <v>1.09</v>
      </c>
      <c r="AB13" s="56">
        <v>0.61</v>
      </c>
      <c r="AC13" s="56">
        <v>0.21</v>
      </c>
      <c r="AD13" s="56">
        <v>0.74</v>
      </c>
      <c r="AE13" s="56">
        <v>0.07</v>
      </c>
      <c r="AF13" s="56">
        <v>0.4</v>
      </c>
    </row>
    <row r="14" s="52" customFormat="1" spans="1:32">
      <c r="A14" s="55" t="s">
        <v>143</v>
      </c>
      <c r="B14" s="55" t="s">
        <v>142</v>
      </c>
      <c r="C14" s="56">
        <v>3.5</v>
      </c>
      <c r="D14" s="56">
        <v>1.6</v>
      </c>
      <c r="E14" s="56">
        <v>2.5</v>
      </c>
      <c r="F14" s="56">
        <v>1.7</v>
      </c>
      <c r="G14" s="56">
        <v>2.6</v>
      </c>
      <c r="H14" s="56">
        <v>6.6</v>
      </c>
      <c r="I14" s="56">
        <v>3.1</v>
      </c>
      <c r="J14" s="56">
        <v>3.1</v>
      </c>
      <c r="K14" s="56">
        <v>4.7</v>
      </c>
      <c r="L14" s="56">
        <v>2.2</v>
      </c>
      <c r="M14" s="56">
        <v>1.8</v>
      </c>
      <c r="N14" s="56">
        <v>3.7</v>
      </c>
      <c r="O14" s="56">
        <v>3</v>
      </c>
      <c r="P14" s="56">
        <v>0.2</v>
      </c>
      <c r="Q14" s="56">
        <v>0.9</v>
      </c>
      <c r="R14" s="56">
        <v>0.32</v>
      </c>
      <c r="S14" s="56">
        <v>0.84</v>
      </c>
      <c r="T14" s="56">
        <v>0.33</v>
      </c>
      <c r="U14" s="56">
        <v>0.09</v>
      </c>
      <c r="V14" s="56">
        <v>0.39</v>
      </c>
      <c r="W14" s="56">
        <v>0.2</v>
      </c>
      <c r="X14" s="56">
        <v>1.12</v>
      </c>
      <c r="Y14" s="56">
        <v>0.22</v>
      </c>
      <c r="Z14" s="56">
        <v>0.11</v>
      </c>
      <c r="AA14" s="56">
        <v>0.16</v>
      </c>
      <c r="AB14" s="56">
        <v>0.08</v>
      </c>
      <c r="AC14" s="56">
        <v>0.35</v>
      </c>
      <c r="AD14" s="56">
        <v>0.73</v>
      </c>
      <c r="AE14" s="56">
        <v>0.02</v>
      </c>
      <c r="AF14" s="56">
        <v>0.09</v>
      </c>
    </row>
    <row r="15" s="52" customFormat="1" spans="1:32">
      <c r="A15" s="55" t="s">
        <v>137</v>
      </c>
      <c r="B15" s="55" t="s">
        <v>136</v>
      </c>
      <c r="C15" s="56">
        <v>2.8</v>
      </c>
      <c r="D15" s="56">
        <v>1.9</v>
      </c>
      <c r="E15" s="56">
        <v>2</v>
      </c>
      <c r="F15" s="56">
        <v>2</v>
      </c>
      <c r="G15" s="56">
        <v>4.7</v>
      </c>
      <c r="H15" s="56">
        <v>10.9</v>
      </c>
      <c r="I15" s="56">
        <v>4.2</v>
      </c>
      <c r="J15" s="56">
        <v>5.2</v>
      </c>
      <c r="K15" s="56">
        <v>7.6</v>
      </c>
      <c r="L15" s="56">
        <v>2.2</v>
      </c>
      <c r="M15" s="56">
        <v>2</v>
      </c>
      <c r="N15" s="56">
        <v>3.7</v>
      </c>
      <c r="O15" s="56">
        <v>3</v>
      </c>
      <c r="P15" s="56">
        <v>0.3</v>
      </c>
      <c r="Q15" s="56">
        <v>0.7</v>
      </c>
      <c r="R15" s="56">
        <v>0.11</v>
      </c>
      <c r="S15" s="56">
        <v>0.34</v>
      </c>
      <c r="T15" s="56">
        <v>0.38</v>
      </c>
      <c r="U15" s="56">
        <v>0.08</v>
      </c>
      <c r="V15" s="56">
        <v>0.15</v>
      </c>
      <c r="W15" s="56">
        <v>1.28</v>
      </c>
      <c r="X15" s="56">
        <v>1.26</v>
      </c>
      <c r="Y15" s="56">
        <v>0.53</v>
      </c>
      <c r="Z15" s="56">
        <v>0.19</v>
      </c>
      <c r="AA15" s="56">
        <v>0.12</v>
      </c>
      <c r="AB15" s="56">
        <v>0.18</v>
      </c>
      <c r="AC15" s="56">
        <v>0.18</v>
      </c>
      <c r="AD15" s="56">
        <v>0.5</v>
      </c>
      <c r="AE15" s="56">
        <v>0.03</v>
      </c>
      <c r="AF15" s="56">
        <v>0.03</v>
      </c>
    </row>
    <row r="16" s="52" customFormat="1" spans="1:32">
      <c r="A16" s="55" t="s">
        <v>149</v>
      </c>
      <c r="B16" s="55" t="s">
        <v>148</v>
      </c>
      <c r="C16" s="56">
        <v>5.3</v>
      </c>
      <c r="D16" s="56">
        <v>3.8</v>
      </c>
      <c r="E16" s="56">
        <v>4.2</v>
      </c>
      <c r="F16" s="56">
        <v>2.4</v>
      </c>
      <c r="G16" s="56">
        <v>3.5</v>
      </c>
      <c r="H16" s="56">
        <v>8</v>
      </c>
      <c r="I16" s="56">
        <v>4</v>
      </c>
      <c r="J16" s="56">
        <v>4.6</v>
      </c>
      <c r="K16" s="56">
        <v>5.5</v>
      </c>
      <c r="L16" s="56">
        <v>1.7</v>
      </c>
      <c r="M16" s="56">
        <v>1.6</v>
      </c>
      <c r="N16" s="56">
        <v>4</v>
      </c>
      <c r="O16" s="56">
        <v>2.6</v>
      </c>
      <c r="P16" s="56">
        <v>0.1</v>
      </c>
      <c r="Q16" s="56">
        <v>0.8</v>
      </c>
      <c r="R16" s="56">
        <v>0.53</v>
      </c>
      <c r="S16" s="56">
        <v>1.5</v>
      </c>
      <c r="T16" s="56">
        <v>0.57</v>
      </c>
      <c r="U16" s="56">
        <v>0.09</v>
      </c>
      <c r="V16" s="56">
        <v>0.18</v>
      </c>
      <c r="W16" s="56">
        <v>0.3</v>
      </c>
      <c r="X16" s="56">
        <v>0.88</v>
      </c>
      <c r="Y16" s="56">
        <v>0.4</v>
      </c>
      <c r="Z16" s="56">
        <v>0.08</v>
      </c>
      <c r="AA16" s="56">
        <v>0.06</v>
      </c>
      <c r="AB16" s="56">
        <v>0.05</v>
      </c>
      <c r="AC16" s="56">
        <v>0.29</v>
      </c>
      <c r="AD16" s="56">
        <v>0.26</v>
      </c>
      <c r="AE16" s="56">
        <v>0.05</v>
      </c>
      <c r="AF16" s="56">
        <v>0.19</v>
      </c>
    </row>
    <row r="17" s="52" customFormat="1" spans="1:32">
      <c r="A17" s="55" t="s">
        <v>111</v>
      </c>
      <c r="B17" s="55" t="s">
        <v>110</v>
      </c>
      <c r="C17" s="56">
        <v>14.2</v>
      </c>
      <c r="D17" s="56">
        <v>14.4</v>
      </c>
      <c r="E17" s="56">
        <v>14.2</v>
      </c>
      <c r="F17" s="56">
        <v>24.6</v>
      </c>
      <c r="G17" s="56">
        <v>13</v>
      </c>
      <c r="H17" s="56">
        <v>9.5</v>
      </c>
      <c r="I17" s="56">
        <v>12.8</v>
      </c>
      <c r="J17" s="56">
        <v>12.2</v>
      </c>
      <c r="K17" s="56">
        <v>9.1</v>
      </c>
      <c r="L17" s="56">
        <v>26.4</v>
      </c>
      <c r="M17" s="56">
        <v>19.1</v>
      </c>
      <c r="N17" s="56">
        <v>16.6</v>
      </c>
      <c r="O17" s="56">
        <v>16.6</v>
      </c>
      <c r="P17" s="56">
        <v>3.7</v>
      </c>
      <c r="Q17" s="56">
        <v>16.9</v>
      </c>
      <c r="R17" s="56">
        <v>1.26</v>
      </c>
      <c r="S17" s="56">
        <v>2.67</v>
      </c>
      <c r="T17" s="56">
        <v>1.26</v>
      </c>
      <c r="U17" s="56">
        <v>2.59</v>
      </c>
      <c r="V17" s="56">
        <v>0.48</v>
      </c>
      <c r="W17" s="56">
        <v>0.08</v>
      </c>
      <c r="X17" s="56">
        <v>0.35</v>
      </c>
      <c r="Y17" s="56">
        <v>1.39</v>
      </c>
      <c r="Z17" s="56">
        <v>0.59</v>
      </c>
      <c r="AA17" s="56">
        <v>4.88</v>
      </c>
      <c r="AB17" s="56">
        <v>2.26</v>
      </c>
      <c r="AC17" s="56">
        <v>1.9</v>
      </c>
      <c r="AD17" s="56">
        <v>0.28</v>
      </c>
      <c r="AE17" s="56">
        <v>0.01</v>
      </c>
      <c r="AF17" s="56">
        <v>0.24</v>
      </c>
    </row>
    <row r="18" s="52" customFormat="1" spans="1:32">
      <c r="A18" s="55" t="s">
        <v>118</v>
      </c>
      <c r="B18" s="55" t="s">
        <v>117</v>
      </c>
      <c r="C18" s="56">
        <v>8.8</v>
      </c>
      <c r="D18" s="56">
        <v>9.2</v>
      </c>
      <c r="E18" s="56">
        <v>9.4</v>
      </c>
      <c r="F18" s="56">
        <v>15.7</v>
      </c>
      <c r="G18" s="56">
        <v>9.9</v>
      </c>
      <c r="H18" s="56">
        <v>5.8</v>
      </c>
      <c r="I18" s="56">
        <v>7.9</v>
      </c>
      <c r="J18" s="56">
        <v>7.9</v>
      </c>
      <c r="K18" s="56">
        <v>6.3</v>
      </c>
      <c r="L18" s="56">
        <v>27.2</v>
      </c>
      <c r="M18" s="56">
        <v>16.9</v>
      </c>
      <c r="N18" s="56">
        <v>13.8</v>
      </c>
      <c r="O18" s="56">
        <v>13.9</v>
      </c>
      <c r="P18" s="56">
        <v>2.7</v>
      </c>
      <c r="Q18" s="56">
        <v>8.5</v>
      </c>
      <c r="R18" s="56">
        <v>0.35</v>
      </c>
      <c r="S18" s="56">
        <v>2.39</v>
      </c>
      <c r="T18" s="56">
        <v>1.04</v>
      </c>
      <c r="U18" s="56">
        <v>1.17</v>
      </c>
      <c r="V18" s="56">
        <v>0.22</v>
      </c>
      <c r="W18" s="56">
        <v>0.33</v>
      </c>
      <c r="X18" s="56">
        <v>0.7</v>
      </c>
      <c r="Y18" s="56">
        <v>1.1</v>
      </c>
      <c r="Z18" s="56">
        <v>0.21</v>
      </c>
      <c r="AA18" s="56">
        <v>2.87</v>
      </c>
      <c r="AB18" s="56">
        <v>0.85</v>
      </c>
      <c r="AC18" s="56">
        <v>0.94</v>
      </c>
      <c r="AD18" s="56">
        <v>0.39</v>
      </c>
      <c r="AE18" s="56">
        <v>0.35</v>
      </c>
      <c r="AF18" s="56">
        <v>0.21</v>
      </c>
    </row>
    <row r="19" s="52" customFormat="1" spans="1:32">
      <c r="A19" s="55" t="s">
        <v>124</v>
      </c>
      <c r="B19" s="55" t="s">
        <v>123</v>
      </c>
      <c r="C19" s="56">
        <v>8.7</v>
      </c>
      <c r="D19" s="56">
        <v>8.6</v>
      </c>
      <c r="E19" s="56">
        <v>9.5</v>
      </c>
      <c r="F19" s="56">
        <v>16.5</v>
      </c>
      <c r="G19" s="56">
        <v>8.4</v>
      </c>
      <c r="H19" s="56">
        <v>5.9</v>
      </c>
      <c r="I19" s="56">
        <v>7.4</v>
      </c>
      <c r="J19" s="56">
        <v>8.1</v>
      </c>
      <c r="K19" s="56">
        <v>6</v>
      </c>
      <c r="L19" s="56">
        <v>26.2</v>
      </c>
      <c r="M19" s="56">
        <v>16.7</v>
      </c>
      <c r="N19" s="56">
        <v>12.2</v>
      </c>
      <c r="O19" s="56">
        <v>10.9</v>
      </c>
      <c r="P19" s="56">
        <v>2.6</v>
      </c>
      <c r="Q19" s="56">
        <v>6.5</v>
      </c>
      <c r="R19" s="56">
        <v>0.74</v>
      </c>
      <c r="S19" s="56">
        <v>2.69</v>
      </c>
      <c r="T19" s="56">
        <v>0.65</v>
      </c>
      <c r="U19" s="56">
        <v>1.2</v>
      </c>
      <c r="V19" s="56">
        <v>0.71</v>
      </c>
      <c r="W19" s="56">
        <v>0.27</v>
      </c>
      <c r="X19" s="56">
        <v>0.29</v>
      </c>
      <c r="Y19" s="56">
        <v>0.52</v>
      </c>
      <c r="Z19" s="56">
        <v>0.04</v>
      </c>
      <c r="AA19" s="56">
        <v>3.13</v>
      </c>
      <c r="AB19" s="56">
        <v>0.84</v>
      </c>
      <c r="AC19" s="56">
        <v>1.5</v>
      </c>
      <c r="AD19" s="56">
        <v>0.61</v>
      </c>
      <c r="AE19" s="56">
        <v>0.02</v>
      </c>
      <c r="AF19" s="56">
        <v>0.17</v>
      </c>
    </row>
    <row r="20" s="52" customFormat="1" spans="1:32">
      <c r="A20" s="55" t="s">
        <v>146</v>
      </c>
      <c r="B20" s="55" t="s">
        <v>145</v>
      </c>
      <c r="C20" s="56">
        <v>1.5</v>
      </c>
      <c r="D20" s="56">
        <v>2.2</v>
      </c>
      <c r="E20" s="56">
        <v>2.2</v>
      </c>
      <c r="F20" s="56">
        <v>2</v>
      </c>
      <c r="G20" s="56">
        <v>1.5</v>
      </c>
      <c r="H20" s="56">
        <v>1.3</v>
      </c>
      <c r="I20" s="56">
        <v>2</v>
      </c>
      <c r="J20" s="56">
        <v>1.3</v>
      </c>
      <c r="K20" s="56">
        <v>1</v>
      </c>
      <c r="L20" s="56">
        <v>2.6</v>
      </c>
      <c r="M20" s="56">
        <v>1.7</v>
      </c>
      <c r="N20" s="56">
        <v>3.4</v>
      </c>
      <c r="O20" s="56">
        <v>1.9</v>
      </c>
      <c r="P20" s="56">
        <v>0.2</v>
      </c>
      <c r="Q20" s="56">
        <v>7.6</v>
      </c>
      <c r="R20" s="56">
        <v>0.01</v>
      </c>
      <c r="S20" s="56">
        <v>0.04</v>
      </c>
      <c r="T20" s="56">
        <v>0.41</v>
      </c>
      <c r="U20" s="56">
        <v>0.09</v>
      </c>
      <c r="V20" s="56">
        <v>0.02</v>
      </c>
      <c r="W20" s="56">
        <v>0.15</v>
      </c>
      <c r="X20" s="56">
        <v>0.09</v>
      </c>
      <c r="Y20" s="56">
        <v>0.11</v>
      </c>
      <c r="Z20" s="56">
        <v>0.02</v>
      </c>
      <c r="AA20" s="56">
        <v>0.09</v>
      </c>
      <c r="AB20" s="56">
        <v>0.16</v>
      </c>
      <c r="AC20" s="56">
        <v>0.49</v>
      </c>
      <c r="AD20" s="56">
        <v>0.18</v>
      </c>
      <c r="AE20" s="56">
        <v>0.03</v>
      </c>
      <c r="AF20" s="56">
        <v>0.72</v>
      </c>
    </row>
    <row r="21" s="52" customFormat="1" spans="1:32">
      <c r="A21" s="55" t="s">
        <v>152</v>
      </c>
      <c r="B21" s="55" t="s">
        <v>151</v>
      </c>
      <c r="C21" s="56">
        <v>1.9</v>
      </c>
      <c r="D21" s="56">
        <v>2.7</v>
      </c>
      <c r="E21" s="56">
        <v>2.5</v>
      </c>
      <c r="F21" s="56">
        <v>2.8</v>
      </c>
      <c r="G21" s="56">
        <v>1.8</v>
      </c>
      <c r="H21" s="56">
        <v>1.6</v>
      </c>
      <c r="I21" s="56">
        <v>2.4</v>
      </c>
      <c r="J21" s="56">
        <v>1.7</v>
      </c>
      <c r="K21" s="56">
        <v>1.1</v>
      </c>
      <c r="L21" s="56">
        <v>2.9</v>
      </c>
      <c r="M21" s="56">
        <v>2.9</v>
      </c>
      <c r="N21" s="56">
        <v>4.6</v>
      </c>
      <c r="O21" s="56">
        <v>2.5</v>
      </c>
      <c r="P21" s="56">
        <v>0.2</v>
      </c>
      <c r="Q21" s="56">
        <v>5.4</v>
      </c>
      <c r="R21" s="56">
        <v>0.15</v>
      </c>
      <c r="S21" s="56">
        <v>0.15</v>
      </c>
      <c r="T21" s="56">
        <v>0.1</v>
      </c>
      <c r="U21" s="56">
        <v>0.07</v>
      </c>
      <c r="V21" s="56">
        <v>0.42</v>
      </c>
      <c r="W21" s="56">
        <v>0.14</v>
      </c>
      <c r="X21" s="56">
        <v>0.09</v>
      </c>
      <c r="Y21" s="56">
        <v>0.23</v>
      </c>
      <c r="Z21" s="56">
        <v>0.05</v>
      </c>
      <c r="AA21" s="56">
        <v>0.19</v>
      </c>
      <c r="AB21" s="56">
        <v>0.13</v>
      </c>
      <c r="AC21" s="56">
        <v>0.26</v>
      </c>
      <c r="AD21" s="56">
        <v>0.28</v>
      </c>
      <c r="AE21" s="56">
        <v>0.04</v>
      </c>
      <c r="AF21" s="56">
        <v>0.06</v>
      </c>
    </row>
    <row r="22" s="53" customFormat="1" ht="14.55" spans="1:32">
      <c r="A22" s="57" t="s">
        <v>140</v>
      </c>
      <c r="B22" s="57" t="s">
        <v>139</v>
      </c>
      <c r="C22" s="53">
        <v>1</v>
      </c>
      <c r="D22" s="53">
        <v>1.7</v>
      </c>
      <c r="E22" s="53">
        <v>1.6</v>
      </c>
      <c r="F22" s="53">
        <v>2.2</v>
      </c>
      <c r="G22" s="53">
        <v>1.4</v>
      </c>
      <c r="H22" s="53">
        <v>1.4</v>
      </c>
      <c r="I22" s="53">
        <v>2.1</v>
      </c>
      <c r="J22" s="53">
        <v>1.4</v>
      </c>
      <c r="K22" s="53">
        <v>0.9</v>
      </c>
      <c r="L22" s="53">
        <v>2.2</v>
      </c>
      <c r="M22" s="53">
        <v>2.1</v>
      </c>
      <c r="N22" s="53">
        <v>3.1</v>
      </c>
      <c r="O22" s="53">
        <v>1.8</v>
      </c>
      <c r="P22" s="53">
        <v>0.2</v>
      </c>
      <c r="Q22" s="53">
        <v>4.6</v>
      </c>
      <c r="R22" s="53">
        <v>0.13</v>
      </c>
      <c r="S22" s="53">
        <v>0.07</v>
      </c>
      <c r="T22" s="53">
        <v>0.02</v>
      </c>
      <c r="U22" s="53">
        <v>0.11</v>
      </c>
      <c r="V22" s="53">
        <v>0.01</v>
      </c>
      <c r="W22" s="53">
        <v>0.23</v>
      </c>
      <c r="X22" s="53">
        <v>0.11</v>
      </c>
      <c r="Y22" s="53">
        <v>0.02</v>
      </c>
      <c r="Z22" s="53">
        <v>0.11</v>
      </c>
      <c r="AA22" s="53">
        <v>0.03</v>
      </c>
      <c r="AB22" s="53">
        <v>0.01</v>
      </c>
      <c r="AC22" s="53">
        <v>0.25</v>
      </c>
      <c r="AD22" s="53">
        <v>0.14</v>
      </c>
      <c r="AE22" s="53">
        <v>0.02</v>
      </c>
      <c r="AF22" s="53">
        <v>0</v>
      </c>
    </row>
    <row r="23" ht="14.55"/>
  </sheetData>
  <mergeCells count="1">
    <mergeCell ref="A1:XF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J25" sqref="J25"/>
    </sheetView>
  </sheetViews>
  <sheetFormatPr defaultColWidth="8.90740740740741" defaultRowHeight="13.8"/>
  <cols>
    <col min="1" max="1" width="22.1759259259259" style="37" customWidth="1"/>
    <col min="2" max="2" width="11.6296296296296" style="37" customWidth="1"/>
    <col min="3" max="8" width="8.90740740740741" style="37"/>
    <col min="9" max="9" width="10.1759259259259" style="37" customWidth="1"/>
    <col min="10" max="10" width="14.1759259259259" style="37" customWidth="1"/>
    <col min="11" max="11" width="12.5462962962963" style="37" customWidth="1"/>
    <col min="12" max="13" width="12.9074074074074" style="42"/>
    <col min="14" max="17" width="12.9074074074074" style="37"/>
    <col min="18" max="16384" width="8.90740740740741" style="37"/>
  </cols>
  <sheetData>
    <row r="1" s="39" customFormat="1" ht="14.55" spans="1:1">
      <c r="A1" s="39" t="s">
        <v>310</v>
      </c>
    </row>
    <row r="2" s="40" customFormat="1" ht="55.95" spans="1:17">
      <c r="A2" s="40" t="s">
        <v>2</v>
      </c>
      <c r="B2" s="40" t="s">
        <v>1</v>
      </c>
      <c r="C2" s="43" t="s">
        <v>311</v>
      </c>
      <c r="D2" s="43" t="s">
        <v>312</v>
      </c>
      <c r="E2" s="43" t="s">
        <v>313</v>
      </c>
      <c r="F2" s="43" t="s">
        <v>314</v>
      </c>
      <c r="G2" s="43" t="s">
        <v>315</v>
      </c>
      <c r="H2" s="43" t="s">
        <v>316</v>
      </c>
      <c r="I2" s="43" t="s">
        <v>317</v>
      </c>
      <c r="J2" s="43" t="s">
        <v>318</v>
      </c>
      <c r="K2" s="43" t="s">
        <v>319</v>
      </c>
      <c r="L2" s="43" t="s">
        <v>320</v>
      </c>
      <c r="M2" s="43" t="s">
        <v>321</v>
      </c>
      <c r="N2" s="43" t="s">
        <v>322</v>
      </c>
      <c r="O2" s="43" t="s">
        <v>323</v>
      </c>
      <c r="P2" s="43" t="s">
        <v>324</v>
      </c>
      <c r="Q2" s="43" t="s">
        <v>325</v>
      </c>
    </row>
    <row r="3" s="29" customFormat="1" ht="24" customHeight="1" spans="1:17">
      <c r="A3" s="44" t="s">
        <v>102</v>
      </c>
      <c r="B3" s="44" t="s">
        <v>101</v>
      </c>
      <c r="C3" s="45">
        <v>1.6</v>
      </c>
      <c r="D3" s="45">
        <v>1.75</v>
      </c>
      <c r="E3" s="45">
        <v>1.09</v>
      </c>
      <c r="F3" s="45">
        <v>1.46</v>
      </c>
      <c r="G3" s="45">
        <v>1.52</v>
      </c>
      <c r="H3" s="45">
        <v>1.98</v>
      </c>
      <c r="I3" s="45">
        <v>1.44</v>
      </c>
      <c r="J3" s="45">
        <v>1.96</v>
      </c>
      <c r="K3" s="48">
        <f>D3/C3</f>
        <v>1.09375</v>
      </c>
      <c r="L3" s="48">
        <f>E3/C3</f>
        <v>0.68125</v>
      </c>
      <c r="M3" s="48">
        <f>F3/C3</f>
        <v>0.9125</v>
      </c>
      <c r="N3" s="48">
        <f>G3/C3</f>
        <v>0.95</v>
      </c>
      <c r="O3" s="48">
        <f>H3/C3</f>
        <v>1.2375</v>
      </c>
      <c r="P3" s="48">
        <f>I3/C3</f>
        <v>0.9</v>
      </c>
      <c r="Q3" s="48">
        <f>J3/C3</f>
        <v>1.225</v>
      </c>
    </row>
    <row r="4" s="29" customFormat="1" spans="1:17">
      <c r="A4" s="44" t="s">
        <v>105</v>
      </c>
      <c r="B4" s="44" t="s">
        <v>104</v>
      </c>
      <c r="C4" s="45">
        <v>1.47</v>
      </c>
      <c r="D4" s="45">
        <v>1.69</v>
      </c>
      <c r="E4" s="45">
        <v>1.35</v>
      </c>
      <c r="F4" s="45">
        <v>1.33</v>
      </c>
      <c r="G4" s="45">
        <v>1.71</v>
      </c>
      <c r="H4" s="45">
        <v>1.9</v>
      </c>
      <c r="I4" s="45">
        <v>1.67</v>
      </c>
      <c r="J4" s="45">
        <v>1.84</v>
      </c>
      <c r="K4" s="48">
        <f t="shared" ref="K4:K22" si="0">D4/C4</f>
        <v>1.14965986394558</v>
      </c>
      <c r="L4" s="48">
        <f t="shared" ref="L4:L22" si="1">E4/C4</f>
        <v>0.918367346938776</v>
      </c>
      <c r="M4" s="48">
        <f t="shared" ref="M4:M22" si="2">F4/C4</f>
        <v>0.904761904761905</v>
      </c>
      <c r="N4" s="48">
        <f t="shared" ref="N4:N22" si="3">G4/C4</f>
        <v>1.16326530612245</v>
      </c>
      <c r="O4" s="48">
        <f t="shared" ref="O4:O22" si="4">H4/C4</f>
        <v>1.29251700680272</v>
      </c>
      <c r="P4" s="48">
        <f t="shared" ref="P4:P22" si="5">I4/C4</f>
        <v>1.13605442176871</v>
      </c>
      <c r="Q4" s="48">
        <f t="shared" ref="Q4:Q22" si="6">J4/C4</f>
        <v>1.25170068027211</v>
      </c>
    </row>
    <row r="5" s="29" customFormat="1" spans="1:17">
      <c r="A5" s="44" t="s">
        <v>98</v>
      </c>
      <c r="B5" s="44" t="s">
        <v>97</v>
      </c>
      <c r="C5" s="45">
        <v>1.84</v>
      </c>
      <c r="D5" s="45">
        <v>2.23</v>
      </c>
      <c r="E5" s="45">
        <v>1.3</v>
      </c>
      <c r="F5" s="45">
        <v>1.37</v>
      </c>
      <c r="G5" s="45">
        <v>2.08</v>
      </c>
      <c r="H5" s="45">
        <v>2.29</v>
      </c>
      <c r="I5" s="45">
        <v>1.7</v>
      </c>
      <c r="J5" s="45">
        <v>2.61</v>
      </c>
      <c r="K5" s="48">
        <f t="shared" si="0"/>
        <v>1.21195652173913</v>
      </c>
      <c r="L5" s="48">
        <f t="shared" si="1"/>
        <v>0.706521739130435</v>
      </c>
      <c r="M5" s="48">
        <f t="shared" si="2"/>
        <v>0.744565217391304</v>
      </c>
      <c r="N5" s="48">
        <f t="shared" si="3"/>
        <v>1.1304347826087</v>
      </c>
      <c r="O5" s="48">
        <f t="shared" si="4"/>
        <v>1.2445652173913</v>
      </c>
      <c r="P5" s="48">
        <f t="shared" si="5"/>
        <v>0.923913043478261</v>
      </c>
      <c r="Q5" s="48">
        <f t="shared" si="6"/>
        <v>1.41847826086957</v>
      </c>
    </row>
    <row r="6" s="29" customFormat="1" spans="1:17">
      <c r="A6" s="44" t="s">
        <v>115</v>
      </c>
      <c r="B6" s="44" t="s">
        <v>114</v>
      </c>
      <c r="C6" s="45">
        <v>0.42</v>
      </c>
      <c r="D6" s="45">
        <v>0.5</v>
      </c>
      <c r="E6" s="45">
        <v>0.39</v>
      </c>
      <c r="F6" s="45">
        <v>0.38</v>
      </c>
      <c r="G6" s="45">
        <v>0.54</v>
      </c>
      <c r="H6" s="45">
        <v>0.68</v>
      </c>
      <c r="I6" s="45">
        <v>0.55</v>
      </c>
      <c r="J6" s="45">
        <v>0.45</v>
      </c>
      <c r="K6" s="48">
        <f t="shared" si="0"/>
        <v>1.19047619047619</v>
      </c>
      <c r="L6" s="48">
        <f t="shared" si="1"/>
        <v>0.928571428571429</v>
      </c>
      <c r="M6" s="48">
        <f t="shared" si="2"/>
        <v>0.904761904761905</v>
      </c>
      <c r="N6" s="48">
        <f t="shared" si="3"/>
        <v>1.28571428571429</v>
      </c>
      <c r="O6" s="48">
        <f t="shared" si="4"/>
        <v>1.61904761904762</v>
      </c>
      <c r="P6" s="48">
        <f t="shared" si="5"/>
        <v>1.30952380952381</v>
      </c>
      <c r="Q6" s="48">
        <f t="shared" si="6"/>
        <v>1.07142857142857</v>
      </c>
    </row>
    <row r="7" s="29" customFormat="1" spans="1:17">
      <c r="A7" s="44" t="s">
        <v>108</v>
      </c>
      <c r="B7" s="44" t="s">
        <v>107</v>
      </c>
      <c r="C7" s="45">
        <v>0.44</v>
      </c>
      <c r="D7" s="45">
        <v>0.66</v>
      </c>
      <c r="E7" s="45">
        <v>0.42</v>
      </c>
      <c r="F7" s="45">
        <v>0.55</v>
      </c>
      <c r="G7" s="45">
        <v>0.8</v>
      </c>
      <c r="H7" s="45">
        <v>0.8</v>
      </c>
      <c r="I7" s="45">
        <v>0.75</v>
      </c>
      <c r="J7" s="45">
        <v>0.76</v>
      </c>
      <c r="K7" s="48">
        <f t="shared" si="0"/>
        <v>1.5</v>
      </c>
      <c r="L7" s="48">
        <f t="shared" si="1"/>
        <v>0.954545454545454</v>
      </c>
      <c r="M7" s="48">
        <f t="shared" si="2"/>
        <v>1.25</v>
      </c>
      <c r="N7" s="48">
        <f t="shared" si="3"/>
        <v>1.81818181818182</v>
      </c>
      <c r="O7" s="48">
        <f t="shared" si="4"/>
        <v>1.81818181818182</v>
      </c>
      <c r="P7" s="48">
        <f t="shared" si="5"/>
        <v>1.70454545454545</v>
      </c>
      <c r="Q7" s="48">
        <f t="shared" si="6"/>
        <v>1.72727272727273</v>
      </c>
    </row>
    <row r="8" s="29" customFormat="1" spans="1:17">
      <c r="A8" s="44" t="s">
        <v>121</v>
      </c>
      <c r="B8" s="44" t="s">
        <v>120</v>
      </c>
      <c r="C8" s="45">
        <v>0.41</v>
      </c>
      <c r="D8" s="45">
        <v>0.45</v>
      </c>
      <c r="E8" s="45">
        <v>0.55</v>
      </c>
      <c r="F8" s="45">
        <v>0.49</v>
      </c>
      <c r="G8" s="45">
        <v>0.67</v>
      </c>
      <c r="H8" s="45">
        <v>0.89</v>
      </c>
      <c r="I8" s="45">
        <v>0.79</v>
      </c>
      <c r="J8" s="45">
        <v>0.8</v>
      </c>
      <c r="K8" s="48">
        <f t="shared" si="0"/>
        <v>1.09756097560976</v>
      </c>
      <c r="L8" s="48">
        <f t="shared" si="1"/>
        <v>1.34146341463415</v>
      </c>
      <c r="M8" s="48">
        <f t="shared" si="2"/>
        <v>1.19512195121951</v>
      </c>
      <c r="N8" s="48">
        <f t="shared" si="3"/>
        <v>1.63414634146341</v>
      </c>
      <c r="O8" s="48">
        <f t="shared" si="4"/>
        <v>2.17073170731707</v>
      </c>
      <c r="P8" s="48">
        <f t="shared" si="5"/>
        <v>1.92682926829268</v>
      </c>
      <c r="Q8" s="48">
        <f t="shared" si="6"/>
        <v>1.95121951219512</v>
      </c>
    </row>
    <row r="9" s="29" customFormat="1" spans="1:17">
      <c r="A9" s="44" t="s">
        <v>155</v>
      </c>
      <c r="B9" s="44" t="s">
        <v>154</v>
      </c>
      <c r="C9" s="45">
        <v>4.23</v>
      </c>
      <c r="D9" s="45">
        <v>4.44</v>
      </c>
      <c r="E9" s="45">
        <v>2.88</v>
      </c>
      <c r="F9" s="45">
        <v>3.59</v>
      </c>
      <c r="G9" s="45">
        <v>4.7</v>
      </c>
      <c r="H9" s="45">
        <v>5.22</v>
      </c>
      <c r="I9" s="45">
        <v>4.72</v>
      </c>
      <c r="J9" s="45">
        <v>4.46</v>
      </c>
      <c r="K9" s="48">
        <f t="shared" si="0"/>
        <v>1.04964539007092</v>
      </c>
      <c r="L9" s="48">
        <f t="shared" si="1"/>
        <v>0.680851063829787</v>
      </c>
      <c r="M9" s="48">
        <f t="shared" si="2"/>
        <v>0.848699763593381</v>
      </c>
      <c r="N9" s="48">
        <f t="shared" si="3"/>
        <v>1.11111111111111</v>
      </c>
      <c r="O9" s="48">
        <f t="shared" si="4"/>
        <v>1.23404255319149</v>
      </c>
      <c r="P9" s="48">
        <f t="shared" si="5"/>
        <v>1.11583924349882</v>
      </c>
      <c r="Q9" s="48">
        <f t="shared" si="6"/>
        <v>1.05437352245863</v>
      </c>
    </row>
    <row r="10" s="29" customFormat="1" spans="1:17">
      <c r="A10" s="44" t="s">
        <v>158</v>
      </c>
      <c r="B10" s="44" t="s">
        <v>157</v>
      </c>
      <c r="C10" s="45">
        <v>0.71</v>
      </c>
      <c r="D10" s="45">
        <v>1.07</v>
      </c>
      <c r="E10" s="45">
        <v>0.93</v>
      </c>
      <c r="F10" s="45">
        <v>1.02</v>
      </c>
      <c r="G10" s="45">
        <v>1.09</v>
      </c>
      <c r="H10" s="45">
        <v>1.27</v>
      </c>
      <c r="I10" s="45">
        <v>1.11</v>
      </c>
      <c r="J10" s="45">
        <v>1.19</v>
      </c>
      <c r="K10" s="48">
        <f t="shared" si="0"/>
        <v>1.50704225352113</v>
      </c>
      <c r="L10" s="48">
        <f t="shared" si="1"/>
        <v>1.30985915492958</v>
      </c>
      <c r="M10" s="48">
        <f t="shared" si="2"/>
        <v>1.43661971830986</v>
      </c>
      <c r="N10" s="48">
        <f t="shared" si="3"/>
        <v>1.53521126760563</v>
      </c>
      <c r="O10" s="48">
        <f t="shared" si="4"/>
        <v>1.7887323943662</v>
      </c>
      <c r="P10" s="48">
        <f t="shared" si="5"/>
        <v>1.56338028169014</v>
      </c>
      <c r="Q10" s="48">
        <f t="shared" si="6"/>
        <v>1.67605633802817</v>
      </c>
    </row>
    <row r="11" s="29" customFormat="1" spans="1:17">
      <c r="A11" s="44" t="s">
        <v>131</v>
      </c>
      <c r="B11" s="44" t="s">
        <v>130</v>
      </c>
      <c r="C11" s="45">
        <v>3.54</v>
      </c>
      <c r="D11" s="45">
        <v>3.49</v>
      </c>
      <c r="E11" s="45">
        <v>3.39</v>
      </c>
      <c r="F11" s="45">
        <v>4.16</v>
      </c>
      <c r="G11" s="45">
        <v>4.24</v>
      </c>
      <c r="H11" s="45">
        <v>4.85</v>
      </c>
      <c r="I11" s="45">
        <v>3.7</v>
      </c>
      <c r="J11" s="45">
        <v>4.54</v>
      </c>
      <c r="K11" s="48">
        <f t="shared" si="0"/>
        <v>0.985875706214689</v>
      </c>
      <c r="L11" s="48">
        <f t="shared" si="1"/>
        <v>0.957627118644068</v>
      </c>
      <c r="M11" s="48">
        <f t="shared" si="2"/>
        <v>1.17514124293785</v>
      </c>
      <c r="N11" s="48">
        <f t="shared" si="3"/>
        <v>1.19774011299435</v>
      </c>
      <c r="O11" s="48">
        <f t="shared" si="4"/>
        <v>1.37005649717514</v>
      </c>
      <c r="P11" s="48">
        <f t="shared" si="5"/>
        <v>1.04519774011299</v>
      </c>
      <c r="Q11" s="48">
        <f t="shared" si="6"/>
        <v>1.28248587570621</v>
      </c>
    </row>
    <row r="12" s="29" customFormat="1" spans="1:17">
      <c r="A12" s="44" t="s">
        <v>127</v>
      </c>
      <c r="B12" s="44" t="s">
        <v>126</v>
      </c>
      <c r="C12" s="45">
        <v>0.49</v>
      </c>
      <c r="D12" s="45">
        <v>0.11</v>
      </c>
      <c r="E12" s="45">
        <v>0.08</v>
      </c>
      <c r="F12" s="45">
        <v>0.07</v>
      </c>
      <c r="G12" s="45">
        <v>0.21</v>
      </c>
      <c r="H12" s="45">
        <v>0.29</v>
      </c>
      <c r="I12" s="45">
        <v>0.06</v>
      </c>
      <c r="J12" s="45">
        <v>0.21</v>
      </c>
      <c r="K12" s="48">
        <f t="shared" si="0"/>
        <v>0.224489795918367</v>
      </c>
      <c r="L12" s="48">
        <f t="shared" si="1"/>
        <v>0.163265306122449</v>
      </c>
      <c r="M12" s="48">
        <f t="shared" si="2"/>
        <v>0.142857142857143</v>
      </c>
      <c r="N12" s="48">
        <f t="shared" si="3"/>
        <v>0.428571428571429</v>
      </c>
      <c r="O12" s="48">
        <f t="shared" si="4"/>
        <v>0.591836734693878</v>
      </c>
      <c r="P12" s="48">
        <f t="shared" si="5"/>
        <v>0.122448979591837</v>
      </c>
      <c r="Q12" s="48">
        <f t="shared" si="6"/>
        <v>0.428571428571429</v>
      </c>
    </row>
    <row r="13" s="29" customFormat="1" spans="1:17">
      <c r="A13" s="44" t="s">
        <v>134</v>
      </c>
      <c r="B13" s="44" t="s">
        <v>133</v>
      </c>
      <c r="C13" s="45">
        <v>8.02</v>
      </c>
      <c r="D13" s="45">
        <v>8.39</v>
      </c>
      <c r="E13" s="45">
        <v>5.96</v>
      </c>
      <c r="F13" s="45">
        <v>7.06</v>
      </c>
      <c r="G13" s="45">
        <v>8.17</v>
      </c>
      <c r="H13" s="45">
        <v>9.09</v>
      </c>
      <c r="I13" s="45">
        <v>8.2</v>
      </c>
      <c r="J13" s="45">
        <v>7.87</v>
      </c>
      <c r="K13" s="48">
        <f t="shared" si="0"/>
        <v>1.04613466334165</v>
      </c>
      <c r="L13" s="48">
        <f t="shared" si="1"/>
        <v>0.743142144638404</v>
      </c>
      <c r="M13" s="48">
        <f t="shared" si="2"/>
        <v>0.880299251870324</v>
      </c>
      <c r="N13" s="48">
        <f t="shared" si="3"/>
        <v>1.01870324189526</v>
      </c>
      <c r="O13" s="48">
        <f t="shared" si="4"/>
        <v>1.13341645885287</v>
      </c>
      <c r="P13" s="48">
        <f t="shared" si="5"/>
        <v>1.02244389027431</v>
      </c>
      <c r="Q13" s="48">
        <f t="shared" si="6"/>
        <v>0.981296758104738</v>
      </c>
    </row>
    <row r="14" s="29" customFormat="1" spans="1:17">
      <c r="A14" s="44" t="s">
        <v>143</v>
      </c>
      <c r="B14" s="44" t="s">
        <v>142</v>
      </c>
      <c r="C14" s="45">
        <v>7.51</v>
      </c>
      <c r="D14" s="45">
        <v>8.65</v>
      </c>
      <c r="E14" s="45">
        <v>6.1</v>
      </c>
      <c r="F14" s="45">
        <v>5.41</v>
      </c>
      <c r="G14" s="45">
        <v>8.54</v>
      </c>
      <c r="H14" s="45">
        <v>8.6</v>
      </c>
      <c r="I14" s="45">
        <v>6.83</v>
      </c>
      <c r="J14" s="45">
        <v>8.62</v>
      </c>
      <c r="K14" s="48">
        <f t="shared" si="0"/>
        <v>1.15179760319574</v>
      </c>
      <c r="L14" s="48">
        <f t="shared" si="1"/>
        <v>0.812250332889481</v>
      </c>
      <c r="M14" s="48">
        <f t="shared" si="2"/>
        <v>0.720372836218376</v>
      </c>
      <c r="N14" s="48">
        <f t="shared" si="3"/>
        <v>1.13715046604527</v>
      </c>
      <c r="O14" s="48">
        <f t="shared" si="4"/>
        <v>1.14513981358189</v>
      </c>
      <c r="P14" s="48">
        <f t="shared" si="5"/>
        <v>0.909454061251665</v>
      </c>
      <c r="Q14" s="48">
        <f t="shared" si="6"/>
        <v>1.14780292942743</v>
      </c>
    </row>
    <row r="15" s="29" customFormat="1" spans="1:17">
      <c r="A15" s="44" t="s">
        <v>137</v>
      </c>
      <c r="B15" s="44" t="s">
        <v>136</v>
      </c>
      <c r="C15" s="45">
        <v>13.27</v>
      </c>
      <c r="D15" s="45">
        <v>16.86</v>
      </c>
      <c r="E15" s="45">
        <v>10.11</v>
      </c>
      <c r="F15" s="45">
        <v>9.71</v>
      </c>
      <c r="G15" s="45">
        <v>15.09</v>
      </c>
      <c r="H15" s="45">
        <v>15.75</v>
      </c>
      <c r="I15" s="45">
        <v>15.78</v>
      </c>
      <c r="J15" s="45">
        <v>15.45</v>
      </c>
      <c r="K15" s="48">
        <f t="shared" si="0"/>
        <v>1.27053504144687</v>
      </c>
      <c r="L15" s="48">
        <f t="shared" si="1"/>
        <v>0.761868877166541</v>
      </c>
      <c r="M15" s="48">
        <f t="shared" si="2"/>
        <v>0.73172569706104</v>
      </c>
      <c r="N15" s="48">
        <f t="shared" si="3"/>
        <v>1.13715146948003</v>
      </c>
      <c r="O15" s="48">
        <f t="shared" si="4"/>
        <v>1.18688771665411</v>
      </c>
      <c r="P15" s="48">
        <f t="shared" si="5"/>
        <v>1.18914845516202</v>
      </c>
      <c r="Q15" s="48">
        <f t="shared" si="6"/>
        <v>1.16428033157498</v>
      </c>
    </row>
    <row r="16" s="29" customFormat="1" spans="1:17">
      <c r="A16" s="44" t="s">
        <v>149</v>
      </c>
      <c r="B16" s="44" t="s">
        <v>148</v>
      </c>
      <c r="C16" s="45">
        <v>9.69</v>
      </c>
      <c r="D16" s="45">
        <v>10.27</v>
      </c>
      <c r="E16" s="45">
        <v>7.16</v>
      </c>
      <c r="F16" s="45">
        <v>7.16</v>
      </c>
      <c r="G16" s="45">
        <v>10.02</v>
      </c>
      <c r="H16" s="45">
        <v>9.05</v>
      </c>
      <c r="I16" s="45">
        <v>8.88</v>
      </c>
      <c r="J16" s="45">
        <v>8.94</v>
      </c>
      <c r="K16" s="48">
        <f t="shared" si="0"/>
        <v>1.05985552115583</v>
      </c>
      <c r="L16" s="48">
        <f t="shared" si="1"/>
        <v>0.73890608875129</v>
      </c>
      <c r="M16" s="48">
        <f t="shared" si="2"/>
        <v>0.73890608875129</v>
      </c>
      <c r="N16" s="48">
        <f t="shared" si="3"/>
        <v>1.03405572755418</v>
      </c>
      <c r="O16" s="48">
        <f t="shared" si="4"/>
        <v>0.933952528379773</v>
      </c>
      <c r="P16" s="48">
        <f t="shared" si="5"/>
        <v>0.91640866873065</v>
      </c>
      <c r="Q16" s="48">
        <f t="shared" si="6"/>
        <v>0.922600619195046</v>
      </c>
    </row>
    <row r="17" s="29" customFormat="1" spans="1:17">
      <c r="A17" s="44" t="s">
        <v>111</v>
      </c>
      <c r="B17" s="44" t="s">
        <v>110</v>
      </c>
      <c r="C17" s="45">
        <v>5.63</v>
      </c>
      <c r="D17" s="45">
        <v>6.38</v>
      </c>
      <c r="E17" s="45">
        <v>5.38</v>
      </c>
      <c r="F17" s="45">
        <v>4.63</v>
      </c>
      <c r="G17" s="45">
        <v>6.85</v>
      </c>
      <c r="H17" s="45">
        <v>7.86</v>
      </c>
      <c r="I17" s="45">
        <v>6.43</v>
      </c>
      <c r="J17" s="45">
        <v>6.37</v>
      </c>
      <c r="K17" s="48">
        <f t="shared" si="0"/>
        <v>1.13321492007105</v>
      </c>
      <c r="L17" s="48">
        <f t="shared" si="1"/>
        <v>0.955595026642984</v>
      </c>
      <c r="M17" s="48">
        <f t="shared" si="2"/>
        <v>0.822380106571936</v>
      </c>
      <c r="N17" s="48">
        <f t="shared" si="3"/>
        <v>1.21669626998224</v>
      </c>
      <c r="O17" s="48">
        <f t="shared" si="4"/>
        <v>1.39609236234458</v>
      </c>
      <c r="P17" s="48">
        <f t="shared" si="5"/>
        <v>1.14209591474245</v>
      </c>
      <c r="Q17" s="48">
        <f t="shared" si="6"/>
        <v>1.13143872113677</v>
      </c>
    </row>
    <row r="18" s="29" customFormat="1" spans="1:17">
      <c r="A18" s="44" t="s">
        <v>118</v>
      </c>
      <c r="B18" s="44" t="s">
        <v>117</v>
      </c>
      <c r="C18" s="45">
        <v>0.21</v>
      </c>
      <c r="D18" s="45">
        <v>0.87</v>
      </c>
      <c r="E18" s="45">
        <v>0.12</v>
      </c>
      <c r="F18" s="45">
        <v>0</v>
      </c>
      <c r="G18" s="45">
        <v>0.17</v>
      </c>
      <c r="H18" s="45">
        <v>0.37</v>
      </c>
      <c r="I18" s="45">
        <v>0.23</v>
      </c>
      <c r="J18" s="45">
        <v>0.41</v>
      </c>
      <c r="K18" s="48">
        <f t="shared" si="0"/>
        <v>4.14285714285714</v>
      </c>
      <c r="L18" s="48">
        <f t="shared" si="1"/>
        <v>0.571428571428571</v>
      </c>
      <c r="M18" s="48">
        <f t="shared" si="2"/>
        <v>0</v>
      </c>
      <c r="N18" s="48">
        <f t="shared" si="3"/>
        <v>0.80952380952381</v>
      </c>
      <c r="O18" s="48">
        <f t="shared" si="4"/>
        <v>1.76190476190476</v>
      </c>
      <c r="P18" s="48">
        <f t="shared" si="5"/>
        <v>1.0952380952381</v>
      </c>
      <c r="Q18" s="48">
        <f t="shared" si="6"/>
        <v>1.95238095238095</v>
      </c>
    </row>
    <row r="19" s="29" customFormat="1" spans="1:17">
      <c r="A19" s="44" t="s">
        <v>124</v>
      </c>
      <c r="B19" s="44" t="s">
        <v>123</v>
      </c>
      <c r="C19" s="45">
        <v>4.08</v>
      </c>
      <c r="D19" s="45">
        <v>5.27</v>
      </c>
      <c r="E19" s="45">
        <v>3.63</v>
      </c>
      <c r="F19" s="45">
        <v>2.95</v>
      </c>
      <c r="G19" s="45">
        <v>5.38</v>
      </c>
      <c r="H19" s="45">
        <v>6.17</v>
      </c>
      <c r="I19" s="45">
        <v>4.57</v>
      </c>
      <c r="J19" s="45">
        <v>5.22</v>
      </c>
      <c r="K19" s="48">
        <f t="shared" si="0"/>
        <v>1.29166666666667</v>
      </c>
      <c r="L19" s="48">
        <f t="shared" si="1"/>
        <v>0.889705882352941</v>
      </c>
      <c r="M19" s="48">
        <f t="shared" si="2"/>
        <v>0.723039215686274</v>
      </c>
      <c r="N19" s="48">
        <f t="shared" si="3"/>
        <v>1.31862745098039</v>
      </c>
      <c r="O19" s="48">
        <f t="shared" si="4"/>
        <v>1.51225490196078</v>
      </c>
      <c r="P19" s="48">
        <f t="shared" si="5"/>
        <v>1.12009803921569</v>
      </c>
      <c r="Q19" s="48">
        <f t="shared" si="6"/>
        <v>1.27941176470588</v>
      </c>
    </row>
    <row r="20" s="29" customFormat="1" spans="1:17">
      <c r="A20" s="44" t="s">
        <v>146</v>
      </c>
      <c r="B20" s="44" t="s">
        <v>145</v>
      </c>
      <c r="C20" s="45">
        <v>0.94</v>
      </c>
      <c r="D20" s="45">
        <v>1.43</v>
      </c>
      <c r="E20" s="45">
        <v>0.88</v>
      </c>
      <c r="F20" s="45">
        <v>0.84</v>
      </c>
      <c r="G20" s="45">
        <v>1.24</v>
      </c>
      <c r="H20" s="45">
        <v>1.64</v>
      </c>
      <c r="I20" s="45">
        <v>1.06</v>
      </c>
      <c r="J20" s="45">
        <v>1.36</v>
      </c>
      <c r="K20" s="48">
        <f t="shared" si="0"/>
        <v>1.52127659574468</v>
      </c>
      <c r="L20" s="48">
        <f t="shared" si="1"/>
        <v>0.936170212765957</v>
      </c>
      <c r="M20" s="48">
        <f t="shared" si="2"/>
        <v>0.893617021276596</v>
      </c>
      <c r="N20" s="48">
        <f t="shared" si="3"/>
        <v>1.31914893617021</v>
      </c>
      <c r="O20" s="48">
        <f t="shared" si="4"/>
        <v>1.74468085106383</v>
      </c>
      <c r="P20" s="48">
        <f t="shared" si="5"/>
        <v>1.12765957446809</v>
      </c>
      <c r="Q20" s="48">
        <f t="shared" si="6"/>
        <v>1.4468085106383</v>
      </c>
    </row>
    <row r="21" s="29" customFormat="1" spans="1:17">
      <c r="A21" s="44" t="s">
        <v>152</v>
      </c>
      <c r="B21" s="44" t="s">
        <v>151</v>
      </c>
      <c r="C21" s="45">
        <v>1.66</v>
      </c>
      <c r="D21" s="45">
        <v>2.24</v>
      </c>
      <c r="E21" s="45">
        <v>1.67</v>
      </c>
      <c r="F21" s="45">
        <v>2</v>
      </c>
      <c r="G21" s="45">
        <v>1.99</v>
      </c>
      <c r="H21" s="45">
        <v>2.14</v>
      </c>
      <c r="I21" s="45">
        <v>2.21</v>
      </c>
      <c r="J21" s="45">
        <v>2.84</v>
      </c>
      <c r="K21" s="48">
        <f t="shared" si="0"/>
        <v>1.34939759036145</v>
      </c>
      <c r="L21" s="48">
        <f t="shared" si="1"/>
        <v>1.00602409638554</v>
      </c>
      <c r="M21" s="48">
        <f t="shared" si="2"/>
        <v>1.20481927710843</v>
      </c>
      <c r="N21" s="48">
        <f t="shared" si="3"/>
        <v>1.19879518072289</v>
      </c>
      <c r="O21" s="48">
        <f t="shared" si="4"/>
        <v>1.28915662650602</v>
      </c>
      <c r="P21" s="48">
        <f t="shared" si="5"/>
        <v>1.33132530120482</v>
      </c>
      <c r="Q21" s="48">
        <f t="shared" si="6"/>
        <v>1.71084337349398</v>
      </c>
    </row>
    <row r="22" s="41" customFormat="1" ht="14.55" spans="1:17">
      <c r="A22" s="46" t="s">
        <v>140</v>
      </c>
      <c r="B22" s="46" t="s">
        <v>139</v>
      </c>
      <c r="C22" s="47">
        <v>0.93</v>
      </c>
      <c r="D22" s="47">
        <v>1.44</v>
      </c>
      <c r="E22" s="47">
        <v>1.13</v>
      </c>
      <c r="F22" s="47">
        <v>0.74</v>
      </c>
      <c r="G22" s="47">
        <v>1.69</v>
      </c>
      <c r="H22" s="47">
        <v>1.91</v>
      </c>
      <c r="I22" s="47">
        <v>1.52</v>
      </c>
      <c r="J22" s="47">
        <v>1.92</v>
      </c>
      <c r="K22" s="49">
        <f t="shared" si="0"/>
        <v>1.54838709677419</v>
      </c>
      <c r="L22" s="49">
        <f t="shared" si="1"/>
        <v>1.21505376344086</v>
      </c>
      <c r="M22" s="49">
        <f t="shared" si="2"/>
        <v>0.795698924731183</v>
      </c>
      <c r="N22" s="49">
        <f t="shared" si="3"/>
        <v>1.81720430107527</v>
      </c>
      <c r="O22" s="49">
        <f t="shared" si="4"/>
        <v>2.05376344086021</v>
      </c>
      <c r="P22" s="49">
        <f t="shared" si="5"/>
        <v>1.63440860215054</v>
      </c>
      <c r="Q22" s="49">
        <f t="shared" si="6"/>
        <v>2.06451612903226</v>
      </c>
    </row>
    <row r="23" ht="14.55"/>
  </sheetData>
  <mergeCells count="1">
    <mergeCell ref="A1:XF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E25" sqref="E25"/>
    </sheetView>
  </sheetViews>
  <sheetFormatPr defaultColWidth="8.90740740740741" defaultRowHeight="13.8"/>
  <cols>
    <col min="1" max="1" width="22.9074074074074" style="37" customWidth="1"/>
    <col min="2" max="2" width="11.3611111111111" style="37" customWidth="1"/>
    <col min="3" max="3" width="7.90740740740741" style="37" customWidth="1"/>
    <col min="4" max="4" width="7.4537037037037" style="37" customWidth="1"/>
    <col min="5" max="5" width="8.09259259259259" style="37" customWidth="1"/>
    <col min="6" max="6" width="8.36111111111111" style="37" customWidth="1"/>
    <col min="7" max="7" width="11.6296296296296" style="37" customWidth="1"/>
    <col min="8" max="8" width="14.1759259259259" style="37" customWidth="1"/>
    <col min="9" max="9" width="11.8148148148148" style="37" customWidth="1"/>
    <col min="10" max="10" width="10.3611111111111" style="37" customWidth="1"/>
    <col min="11" max="11" width="12.5462962962963" style="37" customWidth="1"/>
    <col min="12" max="13" width="8.90740740740741" style="37"/>
    <col min="14" max="14" width="13.2222222222222" style="37" customWidth="1"/>
    <col min="15" max="16" width="10.8148148148148" style="37" customWidth="1"/>
    <col min="17" max="16384" width="8.90740740740741" style="37"/>
  </cols>
  <sheetData>
    <row r="1" s="33" customFormat="1" ht="14.55" spans="1:1">
      <c r="A1" s="33" t="s">
        <v>326</v>
      </c>
    </row>
    <row r="2" s="34" customFormat="1" ht="14.55" spans="1:16">
      <c r="A2" s="38" t="s">
        <v>2</v>
      </c>
      <c r="B2" s="38" t="s">
        <v>1</v>
      </c>
      <c r="C2" s="34" t="s">
        <v>327</v>
      </c>
      <c r="D2" s="34" t="s">
        <v>328</v>
      </c>
      <c r="E2" s="34" t="s">
        <v>329</v>
      </c>
      <c r="F2" s="34" t="s">
        <v>330</v>
      </c>
      <c r="G2" s="34" t="s">
        <v>331</v>
      </c>
      <c r="H2" s="34" t="s">
        <v>332</v>
      </c>
      <c r="I2" s="34" t="s">
        <v>333</v>
      </c>
      <c r="J2" s="34" t="s">
        <v>334</v>
      </c>
      <c r="K2" s="34" t="s">
        <v>335</v>
      </c>
      <c r="L2" s="34" t="s">
        <v>336</v>
      </c>
      <c r="M2" s="34" t="s">
        <v>337</v>
      </c>
      <c r="N2" s="34" t="s">
        <v>338</v>
      </c>
      <c r="O2" s="34" t="s">
        <v>339</v>
      </c>
      <c r="P2" s="34" t="s">
        <v>340</v>
      </c>
    </row>
    <row r="3" s="35" customFormat="1" spans="1:16">
      <c r="A3" s="9" t="s">
        <v>102</v>
      </c>
      <c r="B3" s="9" t="s">
        <v>101</v>
      </c>
      <c r="C3" s="35">
        <v>0.1</v>
      </c>
      <c r="D3" s="35">
        <v>0.4</v>
      </c>
      <c r="E3" s="35">
        <v>0</v>
      </c>
      <c r="F3" s="35">
        <v>0.2</v>
      </c>
      <c r="G3" s="35">
        <v>0.07</v>
      </c>
      <c r="H3" s="35">
        <v>0.03</v>
      </c>
      <c r="I3" s="35">
        <v>0.04</v>
      </c>
      <c r="J3" s="35">
        <v>0.03</v>
      </c>
      <c r="K3" s="35">
        <v>0.3</v>
      </c>
      <c r="L3" s="35">
        <v>0.2</v>
      </c>
      <c r="M3" s="35">
        <v>0.3</v>
      </c>
      <c r="N3" s="35">
        <v>0.07</v>
      </c>
      <c r="O3" s="35">
        <v>0.04</v>
      </c>
      <c r="P3" s="35">
        <v>0.14</v>
      </c>
    </row>
    <row r="4" s="35" customFormat="1" spans="1:16">
      <c r="A4" s="9" t="s">
        <v>105</v>
      </c>
      <c r="B4" s="9" t="s">
        <v>104</v>
      </c>
      <c r="C4" s="35">
        <v>0.1</v>
      </c>
      <c r="D4" s="35">
        <v>0.1</v>
      </c>
      <c r="E4" s="35">
        <v>0</v>
      </c>
      <c r="F4" s="35">
        <v>0.3</v>
      </c>
      <c r="G4" s="35">
        <v>0.04</v>
      </c>
      <c r="H4" s="35">
        <v>0.09</v>
      </c>
      <c r="I4" s="35">
        <v>0.01</v>
      </c>
      <c r="J4" s="35">
        <v>0.08</v>
      </c>
      <c r="K4" s="35">
        <v>0.2</v>
      </c>
      <c r="L4" s="35">
        <v>0.1</v>
      </c>
      <c r="M4" s="35">
        <v>0.2</v>
      </c>
      <c r="N4" s="35">
        <v>0.03</v>
      </c>
      <c r="O4" s="35">
        <v>0.02</v>
      </c>
      <c r="P4" s="35">
        <v>0.08</v>
      </c>
    </row>
    <row r="5" s="35" customFormat="1" spans="1:16">
      <c r="A5" s="9" t="s">
        <v>98</v>
      </c>
      <c r="B5" s="9" t="s">
        <v>97</v>
      </c>
      <c r="C5" s="35">
        <v>0.1</v>
      </c>
      <c r="D5" s="35">
        <v>0.3</v>
      </c>
      <c r="E5" s="35">
        <v>0.1</v>
      </c>
      <c r="F5" s="35">
        <v>0.2</v>
      </c>
      <c r="G5" s="35">
        <v>0.1</v>
      </c>
      <c r="H5" s="35">
        <v>0.13</v>
      </c>
      <c r="I5" s="35">
        <v>0.15</v>
      </c>
      <c r="J5" s="35">
        <v>0.1</v>
      </c>
      <c r="K5" s="35">
        <v>0.2</v>
      </c>
      <c r="L5" s="35">
        <v>0.2</v>
      </c>
      <c r="M5" s="35">
        <v>0.4</v>
      </c>
      <c r="N5" s="35">
        <v>0.05</v>
      </c>
      <c r="O5" s="35">
        <v>0.09</v>
      </c>
      <c r="P5" s="35">
        <v>0.13</v>
      </c>
    </row>
    <row r="6" s="35" customFormat="1" spans="1:16">
      <c r="A6" s="9" t="s">
        <v>115</v>
      </c>
      <c r="B6" s="9" t="s">
        <v>114</v>
      </c>
      <c r="C6" s="35">
        <v>0</v>
      </c>
      <c r="D6" s="35">
        <v>0</v>
      </c>
      <c r="E6" s="35">
        <v>0</v>
      </c>
      <c r="F6" s="35">
        <v>0</v>
      </c>
      <c r="G6" s="35">
        <v>0.01</v>
      </c>
      <c r="H6" s="35">
        <v>0</v>
      </c>
      <c r="I6" s="35">
        <v>0.01</v>
      </c>
      <c r="J6" s="35">
        <v>0.05</v>
      </c>
      <c r="K6" s="35">
        <v>0</v>
      </c>
      <c r="L6" s="35">
        <v>0</v>
      </c>
      <c r="M6" s="35">
        <v>0</v>
      </c>
      <c r="N6" s="35">
        <v>0.03</v>
      </c>
      <c r="O6" s="35">
        <v>0</v>
      </c>
      <c r="P6" s="35">
        <v>0.03</v>
      </c>
    </row>
    <row r="7" s="35" customFormat="1" spans="1:16">
      <c r="A7" s="9" t="s">
        <v>108</v>
      </c>
      <c r="B7" s="9" t="s">
        <v>107</v>
      </c>
      <c r="C7" s="35">
        <v>0.1</v>
      </c>
      <c r="D7" s="35">
        <v>0.2</v>
      </c>
      <c r="E7" s="35">
        <v>0.1</v>
      </c>
      <c r="F7" s="35">
        <v>0.1</v>
      </c>
      <c r="G7" s="35">
        <v>0.03</v>
      </c>
      <c r="H7" s="35">
        <v>0.08</v>
      </c>
      <c r="I7" s="35">
        <v>0.06</v>
      </c>
      <c r="J7" s="35">
        <v>0.02</v>
      </c>
      <c r="K7" s="35">
        <v>0.2</v>
      </c>
      <c r="L7" s="35">
        <v>0.1</v>
      </c>
      <c r="M7" s="35">
        <v>0.2</v>
      </c>
      <c r="N7" s="35">
        <v>0.06</v>
      </c>
      <c r="O7" s="35">
        <v>0.05</v>
      </c>
      <c r="P7" s="35">
        <v>0.11</v>
      </c>
    </row>
    <row r="8" s="35" customFormat="1" spans="1:16">
      <c r="A8" s="9" t="s">
        <v>121</v>
      </c>
      <c r="B8" s="9" t="s">
        <v>120</v>
      </c>
      <c r="C8" s="35">
        <v>0.1</v>
      </c>
      <c r="D8" s="35">
        <v>0.2</v>
      </c>
      <c r="E8" s="35">
        <v>0</v>
      </c>
      <c r="F8" s="35">
        <v>0.2</v>
      </c>
      <c r="G8" s="35">
        <v>0.03</v>
      </c>
      <c r="H8" s="35">
        <v>0.03</v>
      </c>
      <c r="I8" s="35">
        <v>0.03</v>
      </c>
      <c r="J8" s="35">
        <v>0.1</v>
      </c>
      <c r="K8" s="35">
        <v>0.2</v>
      </c>
      <c r="L8" s="35">
        <v>0.1</v>
      </c>
      <c r="M8" s="35">
        <v>0.2</v>
      </c>
      <c r="N8" s="35">
        <v>0.05</v>
      </c>
      <c r="O8" s="35">
        <v>0.04</v>
      </c>
      <c r="P8" s="35">
        <v>0.04</v>
      </c>
    </row>
    <row r="9" s="35" customFormat="1" spans="1:16">
      <c r="A9" s="9" t="s">
        <v>155</v>
      </c>
      <c r="B9" s="9" t="s">
        <v>154</v>
      </c>
      <c r="C9" s="35">
        <v>0.2</v>
      </c>
      <c r="D9" s="35">
        <v>0.3</v>
      </c>
      <c r="E9" s="35">
        <v>0.2</v>
      </c>
      <c r="F9" s="35">
        <v>0.8</v>
      </c>
      <c r="G9" s="35">
        <v>0.06</v>
      </c>
      <c r="H9" s="35">
        <v>0.1</v>
      </c>
      <c r="I9" s="35">
        <v>0.13</v>
      </c>
      <c r="J9" s="35">
        <v>0.24</v>
      </c>
      <c r="K9" s="35">
        <v>1.6</v>
      </c>
      <c r="L9" s="35">
        <v>0.5</v>
      </c>
      <c r="M9" s="35">
        <v>1.2</v>
      </c>
      <c r="N9" s="35">
        <v>0.52</v>
      </c>
      <c r="O9" s="35">
        <v>0.26</v>
      </c>
      <c r="P9" s="35">
        <v>0.17</v>
      </c>
    </row>
    <row r="10" s="35" customFormat="1" spans="1:16">
      <c r="A10" s="9" t="s">
        <v>158</v>
      </c>
      <c r="B10" s="9" t="s">
        <v>157</v>
      </c>
      <c r="C10" s="35">
        <v>0</v>
      </c>
      <c r="D10" s="35">
        <v>0.1</v>
      </c>
      <c r="E10" s="35">
        <v>0</v>
      </c>
      <c r="F10" s="35">
        <v>0.1</v>
      </c>
      <c r="G10" s="35">
        <v>0.03</v>
      </c>
      <c r="H10" s="35">
        <v>0.03</v>
      </c>
      <c r="I10" s="35">
        <v>0.01</v>
      </c>
      <c r="J10" s="35">
        <v>0.04</v>
      </c>
      <c r="K10" s="35">
        <v>0.2</v>
      </c>
      <c r="L10" s="35">
        <v>0.1</v>
      </c>
      <c r="M10" s="35">
        <v>0.2</v>
      </c>
      <c r="N10" s="35">
        <v>0.06</v>
      </c>
      <c r="O10" s="35">
        <v>0.04</v>
      </c>
      <c r="P10" s="35">
        <v>0.08</v>
      </c>
    </row>
    <row r="11" s="35" customFormat="1" spans="1:16">
      <c r="A11" s="9" t="s">
        <v>131</v>
      </c>
      <c r="B11" s="9" t="s">
        <v>130</v>
      </c>
      <c r="C11" s="35">
        <v>1.1</v>
      </c>
      <c r="D11" s="35">
        <v>0.9</v>
      </c>
      <c r="E11" s="35">
        <v>0.1</v>
      </c>
      <c r="F11" s="35">
        <v>1.3</v>
      </c>
      <c r="G11" s="35">
        <v>0.19</v>
      </c>
      <c r="H11" s="35">
        <v>0.37</v>
      </c>
      <c r="I11" s="35">
        <v>0.08</v>
      </c>
      <c r="J11" s="35">
        <v>0.5</v>
      </c>
      <c r="K11" s="35">
        <v>1.9</v>
      </c>
      <c r="L11" s="35">
        <v>0.9</v>
      </c>
      <c r="M11" s="35">
        <v>1.7</v>
      </c>
      <c r="N11" s="35">
        <v>0.25</v>
      </c>
      <c r="O11" s="35">
        <v>0.36</v>
      </c>
      <c r="P11" s="35">
        <v>0.22</v>
      </c>
    </row>
    <row r="12" s="35" customFormat="1" spans="1:16">
      <c r="A12" s="9" t="s">
        <v>127</v>
      </c>
      <c r="B12" s="9" t="s">
        <v>126</v>
      </c>
      <c r="C12" s="35">
        <v>1</v>
      </c>
      <c r="D12" s="35">
        <v>0.9</v>
      </c>
      <c r="E12" s="35">
        <v>0.2</v>
      </c>
      <c r="F12" s="35">
        <v>1.2</v>
      </c>
      <c r="G12" s="35">
        <v>0.2</v>
      </c>
      <c r="H12" s="35">
        <v>0.23</v>
      </c>
      <c r="I12" s="35">
        <v>0.17</v>
      </c>
      <c r="J12" s="35">
        <v>0.34</v>
      </c>
      <c r="K12" s="35">
        <v>1.9</v>
      </c>
      <c r="L12" s="35">
        <v>1</v>
      </c>
      <c r="M12" s="35">
        <v>1.6</v>
      </c>
      <c r="N12" s="35">
        <v>0.36</v>
      </c>
      <c r="O12" s="35">
        <v>0.42</v>
      </c>
      <c r="P12" s="35">
        <v>0.14</v>
      </c>
    </row>
    <row r="13" s="35" customFormat="1" spans="1:16">
      <c r="A13" s="9" t="s">
        <v>134</v>
      </c>
      <c r="B13" s="9" t="s">
        <v>133</v>
      </c>
      <c r="C13" s="35">
        <v>0.9</v>
      </c>
      <c r="D13" s="35">
        <v>1</v>
      </c>
      <c r="E13" s="35">
        <v>0.2</v>
      </c>
      <c r="F13" s="35">
        <v>1.3</v>
      </c>
      <c r="G13" s="35">
        <v>0.11</v>
      </c>
      <c r="H13" s="35">
        <v>0.36</v>
      </c>
      <c r="I13" s="35">
        <v>0.13</v>
      </c>
      <c r="J13" s="35">
        <v>0.46</v>
      </c>
      <c r="K13" s="35">
        <v>1.9</v>
      </c>
      <c r="L13" s="35">
        <v>1</v>
      </c>
      <c r="M13" s="35">
        <v>1.4</v>
      </c>
      <c r="N13" s="35">
        <v>0.31</v>
      </c>
      <c r="O13" s="35">
        <v>0.47</v>
      </c>
      <c r="P13" s="35">
        <v>0.25</v>
      </c>
    </row>
    <row r="14" s="35" customFormat="1" spans="1:16">
      <c r="A14" s="9" t="s">
        <v>143</v>
      </c>
      <c r="B14" s="9" t="s">
        <v>142</v>
      </c>
      <c r="C14" s="35">
        <v>0.7</v>
      </c>
      <c r="D14" s="35">
        <v>0.6</v>
      </c>
      <c r="E14" s="35">
        <v>0.1</v>
      </c>
      <c r="F14" s="35">
        <v>0.6</v>
      </c>
      <c r="G14" s="35">
        <v>0.17</v>
      </c>
      <c r="H14" s="35">
        <v>0.26</v>
      </c>
      <c r="I14" s="35">
        <v>0.09</v>
      </c>
      <c r="J14" s="35">
        <v>0.29</v>
      </c>
      <c r="K14" s="35">
        <v>1.5</v>
      </c>
      <c r="L14" s="35">
        <v>0.9</v>
      </c>
      <c r="M14" s="35">
        <v>1.3</v>
      </c>
      <c r="N14" s="35">
        <v>0.09</v>
      </c>
      <c r="O14" s="35">
        <v>0.21</v>
      </c>
      <c r="P14" s="35">
        <v>0.15</v>
      </c>
    </row>
    <row r="15" s="35" customFormat="1" spans="1:16">
      <c r="A15" s="9" t="s">
        <v>137</v>
      </c>
      <c r="B15" s="9" t="s">
        <v>136</v>
      </c>
      <c r="C15" s="35">
        <v>0.8</v>
      </c>
      <c r="D15" s="35">
        <v>0.6</v>
      </c>
      <c r="E15" s="35">
        <v>0.2</v>
      </c>
      <c r="F15" s="35">
        <v>0.6</v>
      </c>
      <c r="G15" s="35">
        <v>0.14</v>
      </c>
      <c r="H15" s="35">
        <v>0.16</v>
      </c>
      <c r="I15" s="35">
        <v>0.13</v>
      </c>
      <c r="J15" s="35">
        <v>0.16</v>
      </c>
      <c r="K15" s="35">
        <v>2.4</v>
      </c>
      <c r="L15" s="35">
        <v>1.6</v>
      </c>
      <c r="M15" s="35">
        <v>1.2</v>
      </c>
      <c r="N15" s="35">
        <v>0.24</v>
      </c>
      <c r="O15" s="35">
        <v>0.39</v>
      </c>
      <c r="P15" s="35">
        <v>0.19</v>
      </c>
    </row>
    <row r="16" s="35" customFormat="1" spans="1:16">
      <c r="A16" s="9" t="s">
        <v>149</v>
      </c>
      <c r="B16" s="9" t="s">
        <v>148</v>
      </c>
      <c r="C16" s="35">
        <v>1.2</v>
      </c>
      <c r="D16" s="35">
        <v>0.7</v>
      </c>
      <c r="E16" s="35">
        <v>0.1</v>
      </c>
      <c r="F16" s="35">
        <v>0.8</v>
      </c>
      <c r="G16" s="35">
        <v>0.33</v>
      </c>
      <c r="H16" s="35">
        <v>0.21</v>
      </c>
      <c r="I16" s="35">
        <v>0.12</v>
      </c>
      <c r="J16" s="35">
        <v>0.18</v>
      </c>
      <c r="K16" s="35">
        <v>2.2</v>
      </c>
      <c r="L16" s="35">
        <v>1.7</v>
      </c>
      <c r="M16" s="35">
        <v>1.6</v>
      </c>
      <c r="N16" s="35">
        <v>0.49</v>
      </c>
      <c r="O16" s="35">
        <v>0.25</v>
      </c>
      <c r="P16" s="35">
        <v>0.03</v>
      </c>
    </row>
    <row r="17" s="35" customFormat="1" spans="1:16">
      <c r="A17" s="9" t="s">
        <v>111</v>
      </c>
      <c r="B17" s="9" t="s">
        <v>110</v>
      </c>
      <c r="C17" s="35">
        <v>1.6</v>
      </c>
      <c r="D17" s="35">
        <v>1.1</v>
      </c>
      <c r="E17" s="35">
        <v>0.6</v>
      </c>
      <c r="F17" s="35">
        <v>1.5</v>
      </c>
      <c r="G17" s="35">
        <v>0.38</v>
      </c>
      <c r="H17" s="35">
        <v>0.6</v>
      </c>
      <c r="I17" s="35">
        <v>0.46</v>
      </c>
      <c r="J17" s="35">
        <v>0.56</v>
      </c>
      <c r="K17" s="35">
        <v>3.5</v>
      </c>
      <c r="L17" s="35">
        <v>1.1</v>
      </c>
      <c r="M17" s="35">
        <v>2.6</v>
      </c>
      <c r="N17" s="35">
        <v>0.69</v>
      </c>
      <c r="O17" s="35">
        <v>0.3</v>
      </c>
      <c r="P17" s="35">
        <v>0.33</v>
      </c>
    </row>
    <row r="18" s="35" customFormat="1" spans="1:16">
      <c r="A18" s="9" t="s">
        <v>118</v>
      </c>
      <c r="B18" s="9" t="s">
        <v>117</v>
      </c>
      <c r="C18" s="35">
        <v>2.3</v>
      </c>
      <c r="D18" s="35">
        <v>2.1</v>
      </c>
      <c r="E18" s="35">
        <v>0.6</v>
      </c>
      <c r="F18" s="35">
        <v>1.8</v>
      </c>
      <c r="G18" s="35">
        <v>0.46</v>
      </c>
      <c r="H18" s="35">
        <v>0.55</v>
      </c>
      <c r="I18" s="35">
        <v>0.41</v>
      </c>
      <c r="J18" s="35">
        <v>0.74</v>
      </c>
      <c r="K18" s="35">
        <v>4.9</v>
      </c>
      <c r="L18" s="35">
        <v>2.5</v>
      </c>
      <c r="M18" s="35">
        <v>4</v>
      </c>
      <c r="N18" s="35">
        <v>0.46</v>
      </c>
      <c r="O18" s="35">
        <v>0.66</v>
      </c>
      <c r="P18" s="35">
        <v>0.21</v>
      </c>
    </row>
    <row r="19" s="35" customFormat="1" spans="1:16">
      <c r="A19" s="9" t="s">
        <v>124</v>
      </c>
      <c r="B19" s="9" t="s">
        <v>123</v>
      </c>
      <c r="C19" s="35">
        <v>2.6</v>
      </c>
      <c r="D19" s="35">
        <v>2.1</v>
      </c>
      <c r="E19" s="35">
        <v>0.6</v>
      </c>
      <c r="F19" s="35">
        <v>2.2</v>
      </c>
      <c r="G19" s="35">
        <v>0.27</v>
      </c>
      <c r="H19" s="35">
        <v>0.6</v>
      </c>
      <c r="I19" s="35">
        <v>0.52</v>
      </c>
      <c r="J19" s="35">
        <v>0.57</v>
      </c>
      <c r="K19" s="35">
        <v>5</v>
      </c>
      <c r="L19" s="35">
        <v>2.7</v>
      </c>
      <c r="M19" s="35">
        <v>4.3</v>
      </c>
      <c r="N19" s="35">
        <v>0.9</v>
      </c>
      <c r="O19" s="35">
        <v>1.14</v>
      </c>
      <c r="P19" s="35">
        <v>0.81</v>
      </c>
    </row>
    <row r="20" s="35" customFormat="1" spans="1:16">
      <c r="A20" s="9" t="s">
        <v>146</v>
      </c>
      <c r="B20" s="9" t="s">
        <v>145</v>
      </c>
      <c r="C20" s="35">
        <v>0.2</v>
      </c>
      <c r="D20" s="35">
        <v>0.4</v>
      </c>
      <c r="E20" s="35">
        <v>0.1</v>
      </c>
      <c r="F20" s="35">
        <v>0.2</v>
      </c>
      <c r="G20" s="35">
        <v>0.04</v>
      </c>
      <c r="H20" s="35">
        <v>0.2</v>
      </c>
      <c r="I20" s="35">
        <v>0.09</v>
      </c>
      <c r="J20" s="35">
        <v>0.12</v>
      </c>
      <c r="K20" s="35">
        <v>0.7</v>
      </c>
      <c r="L20" s="35">
        <v>0.2</v>
      </c>
      <c r="M20" s="35">
        <v>0.6</v>
      </c>
      <c r="N20" s="35">
        <v>0.09</v>
      </c>
      <c r="O20" s="35">
        <v>0.11</v>
      </c>
      <c r="P20" s="35">
        <v>0.24</v>
      </c>
    </row>
    <row r="21" s="35" customFormat="1" spans="1:16">
      <c r="A21" s="9" t="s">
        <v>152</v>
      </c>
      <c r="B21" s="9" t="s">
        <v>151</v>
      </c>
      <c r="C21" s="35">
        <v>0.7</v>
      </c>
      <c r="D21" s="35">
        <v>0.6</v>
      </c>
      <c r="E21" s="35">
        <v>0.2</v>
      </c>
      <c r="F21" s="35">
        <v>0.9</v>
      </c>
      <c r="G21" s="35">
        <v>0.14</v>
      </c>
      <c r="H21" s="35">
        <v>0.11</v>
      </c>
      <c r="I21" s="35">
        <v>0.14</v>
      </c>
      <c r="J21" s="35">
        <v>0.21</v>
      </c>
      <c r="K21" s="35">
        <v>1.6</v>
      </c>
      <c r="L21" s="35">
        <v>1.1</v>
      </c>
      <c r="M21" s="35">
        <v>1.3</v>
      </c>
      <c r="N21" s="35">
        <v>0.13</v>
      </c>
      <c r="O21" s="35">
        <v>0.17</v>
      </c>
      <c r="P21" s="35">
        <v>0.29</v>
      </c>
    </row>
    <row r="22" s="36" customFormat="1" ht="14.55" spans="1:16">
      <c r="A22" s="16" t="s">
        <v>140</v>
      </c>
      <c r="B22" s="16" t="s">
        <v>139</v>
      </c>
      <c r="C22" s="36">
        <v>0.5</v>
      </c>
      <c r="D22" s="36">
        <v>0.4</v>
      </c>
      <c r="E22" s="36">
        <v>0.2</v>
      </c>
      <c r="F22" s="36">
        <v>0.6</v>
      </c>
      <c r="G22" s="36">
        <v>0.18</v>
      </c>
      <c r="H22" s="36">
        <v>0.18</v>
      </c>
      <c r="I22" s="36">
        <v>0.11</v>
      </c>
      <c r="J22" s="36">
        <v>0.33</v>
      </c>
      <c r="K22" s="36">
        <v>1</v>
      </c>
      <c r="L22" s="36">
        <v>0.8</v>
      </c>
      <c r="M22" s="36">
        <v>1.2</v>
      </c>
      <c r="N22" s="36">
        <v>0.12</v>
      </c>
      <c r="O22" s="36">
        <v>0.22</v>
      </c>
      <c r="P22" s="36">
        <v>0.09</v>
      </c>
    </row>
    <row r="23" ht="14.55"/>
  </sheetData>
  <mergeCells count="1">
    <mergeCell ref="A1:XF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9"/>
  <sheetViews>
    <sheetView workbookViewId="0">
      <selection activeCell="E19" sqref="E19"/>
    </sheetView>
  </sheetViews>
  <sheetFormatPr defaultColWidth="9" defaultRowHeight="14.4"/>
  <cols>
    <col min="1" max="1" width="25" style="25" customWidth="1"/>
    <col min="2" max="2" width="13.3611111111111" style="25" customWidth="1"/>
    <col min="3" max="3" width="10.4537037037037" style="25" customWidth="1"/>
    <col min="4" max="12" width="12.9074074074074" style="25"/>
    <col min="13" max="14" width="12.8888888888889" style="25"/>
    <col min="15" max="17" width="9" style="25"/>
    <col min="18" max="21" width="12.8888888888889" style="25"/>
    <col min="22" max="24" width="9" style="25"/>
    <col min="25" max="25" width="12.8148148148148" style="25" customWidth="1"/>
    <col min="26" max="28" width="12.8888888888889" style="25"/>
    <col min="29" max="31" width="9" style="25"/>
    <col min="32" max="35" width="12.8888888888889" style="25"/>
    <col min="36" max="39" width="9" style="25"/>
    <col min="40" max="42" width="12.8888888888889" style="25"/>
    <col min="43" max="45" width="9" style="25"/>
    <col min="46" max="49" width="12.8888888888889" style="25"/>
    <col min="50" max="52" width="9" style="25"/>
    <col min="53" max="56" width="12.8888888888889" style="25"/>
    <col min="57" max="59" width="9" style="25"/>
    <col min="60" max="63" width="12.8888888888889" style="25"/>
    <col min="64" max="66" width="9" style="25"/>
    <col min="67" max="70" width="12.8888888888889" style="25"/>
    <col min="71" max="16384" width="9" style="25"/>
  </cols>
  <sheetData>
    <row r="1" s="20" customFormat="1" ht="14.55" spans="1:1">
      <c r="A1" s="20" t="s">
        <v>341</v>
      </c>
    </row>
    <row r="2" s="21" customFormat="1" ht="13.8" spans="2:70">
      <c r="B2" s="26" t="s">
        <v>342</v>
      </c>
      <c r="C2" s="26"/>
      <c r="D2" s="26"/>
      <c r="E2" s="26"/>
      <c r="F2" s="26"/>
      <c r="G2" s="26"/>
      <c r="H2" s="26" t="s">
        <v>343</v>
      </c>
      <c r="I2" s="26"/>
      <c r="J2" s="26"/>
      <c r="K2" s="26"/>
      <c r="L2" s="26"/>
      <c r="M2" s="26"/>
      <c r="N2" s="26"/>
      <c r="O2" s="26" t="s">
        <v>344</v>
      </c>
      <c r="P2" s="26"/>
      <c r="Q2" s="26"/>
      <c r="R2" s="26"/>
      <c r="S2" s="26"/>
      <c r="T2" s="26"/>
      <c r="U2" s="26"/>
      <c r="V2" s="26" t="s">
        <v>345</v>
      </c>
      <c r="W2" s="26"/>
      <c r="X2" s="26"/>
      <c r="Y2" s="26"/>
      <c r="Z2" s="26"/>
      <c r="AA2" s="26"/>
      <c r="AB2" s="26"/>
      <c r="AC2" s="26" t="s">
        <v>346</v>
      </c>
      <c r="AD2" s="26"/>
      <c r="AE2" s="26"/>
      <c r="AF2" s="26"/>
      <c r="AG2" s="26"/>
      <c r="AH2" s="26"/>
      <c r="AI2" s="26"/>
      <c r="AK2" s="26" t="s">
        <v>347</v>
      </c>
      <c r="AL2" s="26"/>
      <c r="AM2" s="26"/>
      <c r="AN2" s="26"/>
      <c r="AO2" s="26"/>
      <c r="AP2" s="26"/>
      <c r="AQ2" s="26" t="s">
        <v>348</v>
      </c>
      <c r="AR2" s="26"/>
      <c r="AS2" s="26"/>
      <c r="AT2" s="26"/>
      <c r="AU2" s="26"/>
      <c r="AV2" s="26"/>
      <c r="AW2" s="26"/>
      <c r="AX2" s="26" t="s">
        <v>349</v>
      </c>
      <c r="AY2" s="26"/>
      <c r="AZ2" s="26"/>
      <c r="BA2" s="26"/>
      <c r="BB2" s="26"/>
      <c r="BC2" s="26"/>
      <c r="BD2" s="26"/>
      <c r="BE2" s="26" t="s">
        <v>350</v>
      </c>
      <c r="BF2" s="26"/>
      <c r="BG2" s="26"/>
      <c r="BH2" s="26"/>
      <c r="BI2" s="26"/>
      <c r="BJ2" s="26"/>
      <c r="BK2" s="26"/>
      <c r="BL2" s="26" t="s">
        <v>351</v>
      </c>
      <c r="BM2" s="26"/>
      <c r="BN2" s="26"/>
      <c r="BO2" s="26"/>
      <c r="BP2" s="26"/>
      <c r="BQ2" s="26"/>
      <c r="BR2" s="26"/>
    </row>
    <row r="3" s="22" customFormat="1" ht="42.15" spans="1:70">
      <c r="A3" s="22" t="s">
        <v>2</v>
      </c>
      <c r="B3" s="22" t="s">
        <v>352</v>
      </c>
      <c r="C3" s="22" t="s">
        <v>353</v>
      </c>
      <c r="D3" s="22" t="s">
        <v>354</v>
      </c>
      <c r="E3" s="22" t="s">
        <v>355</v>
      </c>
      <c r="F3" s="22" t="s">
        <v>356</v>
      </c>
      <c r="G3" s="22" t="s">
        <v>357</v>
      </c>
      <c r="H3" s="22" t="s">
        <v>352</v>
      </c>
      <c r="I3" s="22" t="s">
        <v>353</v>
      </c>
      <c r="J3" s="22" t="s">
        <v>354</v>
      </c>
      <c r="K3" s="22" t="s">
        <v>355</v>
      </c>
      <c r="L3" s="22" t="s">
        <v>356</v>
      </c>
      <c r="M3" s="22" t="s">
        <v>357</v>
      </c>
      <c r="N3" s="22" t="s">
        <v>358</v>
      </c>
      <c r="O3" s="22" t="s">
        <v>352</v>
      </c>
      <c r="P3" s="22" t="s">
        <v>353</v>
      </c>
      <c r="Q3" s="22" t="s">
        <v>354</v>
      </c>
      <c r="R3" s="22" t="s">
        <v>355</v>
      </c>
      <c r="S3" s="22" t="s">
        <v>356</v>
      </c>
      <c r="T3" s="22" t="s">
        <v>357</v>
      </c>
      <c r="U3" s="22" t="s">
        <v>358</v>
      </c>
      <c r="V3" s="22" t="s">
        <v>352</v>
      </c>
      <c r="W3" s="22" t="s">
        <v>353</v>
      </c>
      <c r="X3" s="22" t="s">
        <v>354</v>
      </c>
      <c r="Y3" s="22" t="s">
        <v>355</v>
      </c>
      <c r="Z3" s="22" t="s">
        <v>356</v>
      </c>
      <c r="AA3" s="22" t="s">
        <v>357</v>
      </c>
      <c r="AB3" s="22" t="s">
        <v>358</v>
      </c>
      <c r="AC3" s="22" t="s">
        <v>352</v>
      </c>
      <c r="AD3" s="22" t="s">
        <v>353</v>
      </c>
      <c r="AE3" s="22" t="s">
        <v>354</v>
      </c>
      <c r="AF3" s="22" t="s">
        <v>355</v>
      </c>
      <c r="AG3" s="22" t="s">
        <v>356</v>
      </c>
      <c r="AH3" s="22" t="s">
        <v>357</v>
      </c>
      <c r="AI3" s="22" t="s">
        <v>358</v>
      </c>
      <c r="AJ3" s="22" t="s">
        <v>2</v>
      </c>
      <c r="AK3" s="22" t="s">
        <v>352</v>
      </c>
      <c r="AL3" s="22" t="s">
        <v>353</v>
      </c>
      <c r="AM3" s="22" t="s">
        <v>354</v>
      </c>
      <c r="AN3" s="22" t="s">
        <v>355</v>
      </c>
      <c r="AO3" s="22" t="s">
        <v>356</v>
      </c>
      <c r="AP3" s="22" t="s">
        <v>357</v>
      </c>
      <c r="AQ3" s="22" t="s">
        <v>352</v>
      </c>
      <c r="AR3" s="22" t="s">
        <v>353</v>
      </c>
      <c r="AS3" s="22" t="s">
        <v>354</v>
      </c>
      <c r="AT3" s="22" t="s">
        <v>355</v>
      </c>
      <c r="AU3" s="22" t="s">
        <v>356</v>
      </c>
      <c r="AV3" s="22" t="s">
        <v>357</v>
      </c>
      <c r="AW3" s="22" t="s">
        <v>358</v>
      </c>
      <c r="AX3" s="22" t="s">
        <v>352</v>
      </c>
      <c r="AY3" s="22" t="s">
        <v>353</v>
      </c>
      <c r="AZ3" s="22" t="s">
        <v>354</v>
      </c>
      <c r="BA3" s="22" t="s">
        <v>355</v>
      </c>
      <c r="BB3" s="22" t="s">
        <v>356</v>
      </c>
      <c r="BC3" s="22" t="s">
        <v>357</v>
      </c>
      <c r="BD3" s="22" t="s">
        <v>358</v>
      </c>
      <c r="BE3" s="22" t="s">
        <v>352</v>
      </c>
      <c r="BF3" s="22" t="s">
        <v>353</v>
      </c>
      <c r="BG3" s="22" t="s">
        <v>354</v>
      </c>
      <c r="BH3" s="22" t="s">
        <v>355</v>
      </c>
      <c r="BI3" s="22" t="s">
        <v>356</v>
      </c>
      <c r="BJ3" s="22" t="s">
        <v>357</v>
      </c>
      <c r="BK3" s="22" t="s">
        <v>358</v>
      </c>
      <c r="BL3" s="22" t="s">
        <v>352</v>
      </c>
      <c r="BM3" s="22" t="s">
        <v>353</v>
      </c>
      <c r="BN3" s="22" t="s">
        <v>354</v>
      </c>
      <c r="BO3" s="22" t="s">
        <v>355</v>
      </c>
      <c r="BP3" s="22" t="s">
        <v>356</v>
      </c>
      <c r="BQ3" s="22" t="s">
        <v>357</v>
      </c>
      <c r="BR3" s="22" t="s">
        <v>358</v>
      </c>
    </row>
    <row r="4" s="23" customFormat="1" ht="13.8" spans="1:70">
      <c r="A4" s="27" t="s">
        <v>97</v>
      </c>
      <c r="B4" s="23">
        <v>22.52</v>
      </c>
      <c r="C4" s="23">
        <v>20.73</v>
      </c>
      <c r="D4" s="23">
        <v>24.52</v>
      </c>
      <c r="E4" s="23">
        <f>2^(((AVERAGE(C4:C6)+AVERAGE(D4:D6))/2)-B4)</f>
        <v>1.07798218304285</v>
      </c>
      <c r="F4" s="23">
        <f>_xlfn.STDEV.S(E4:E6)/SQRT(COUNT(E4:E6))</f>
        <v>0.0659592053821967</v>
      </c>
      <c r="G4" s="23">
        <f>AVERAGE(E4:E6)</f>
        <v>0.973859511176351</v>
      </c>
      <c r="H4" s="23">
        <v>35.24</v>
      </c>
      <c r="I4" s="23">
        <v>19.49</v>
      </c>
      <c r="J4" s="23">
        <v>23.27</v>
      </c>
      <c r="K4" s="23">
        <f>2^(((AVERAGE(I4:I6)+AVERAGE(J4:J6))/2)-H4)</f>
        <v>7.47966578692094e-5</v>
      </c>
      <c r="L4" s="23">
        <f>_xlfn.STDEV.S(K4:K6)/SQRT(COUNT(K4:K6))</f>
        <v>1.15798590034413e-5</v>
      </c>
      <c r="M4" s="23">
        <f>AVERAGE(K4:K6)</f>
        <v>9.79397843504265e-5</v>
      </c>
      <c r="N4" s="23">
        <f>2^(AVERAGE(K4:K6)-AVERAGE(E4:E6))</f>
        <v>0.509176742592468</v>
      </c>
      <c r="O4" s="23">
        <v>19.94</v>
      </c>
      <c r="P4" s="23">
        <v>19.1</v>
      </c>
      <c r="Q4" s="23">
        <v>23.21</v>
      </c>
      <c r="R4" s="23">
        <f>2^(((AVERAGE(P4:P6)+AVERAGE(Q4:Q6))/2)-O4)</f>
        <v>2.34566989846375</v>
      </c>
      <c r="S4" s="23">
        <f>_xlfn.STDEV.S(R4:R6)/SQRT(COUNT(R4:R6))</f>
        <v>0.181669041715397</v>
      </c>
      <c r="T4" s="23">
        <f>AVERAGE(R4:R6)</f>
        <v>2.68226585107688</v>
      </c>
      <c r="U4" s="23">
        <f>2^(AVERAGE(R4:R6)-AVERAGE(E4:E6))</f>
        <v>3.26799627694956</v>
      </c>
      <c r="V4" s="23">
        <v>20.33</v>
      </c>
      <c r="W4" s="23">
        <v>18.72</v>
      </c>
      <c r="X4" s="23">
        <v>22.4</v>
      </c>
      <c r="Y4" s="23">
        <f>2^(((AVERAGE(W4:W6)+AVERAGE(X4:X6))/2)-V4)</f>
        <v>1.14604736197</v>
      </c>
      <c r="Z4" s="23">
        <f>_xlfn.STDEV.S(Y4:Y6)/SQRT(COUNT(Y4:Y6))</f>
        <v>0.168183906005561</v>
      </c>
      <c r="AA4" s="23">
        <f>AVERAGE(Y4:Y6)</f>
        <v>1.23052692864791</v>
      </c>
      <c r="AB4" s="23">
        <f>2^(AVERAGE(Y4:Y6)-AVERAGE(E4:E6))</f>
        <v>1.19471575690779</v>
      </c>
      <c r="AC4" s="23">
        <v>21.6</v>
      </c>
      <c r="AD4" s="23">
        <v>19.72</v>
      </c>
      <c r="AE4" s="23">
        <v>23.4</v>
      </c>
      <c r="AF4" s="23">
        <f>2^(((AVERAGE(AD4:AD6)+AVERAGE(AE4:AE6))/2)-AC4)</f>
        <v>0.950439477710799</v>
      </c>
      <c r="AG4" s="23">
        <f>_xlfn.STDEV.S(AF4:AF6)/SQRT(COUNT(AF4:AF6))</f>
        <v>0.16904026514112</v>
      </c>
      <c r="AH4" s="23">
        <f>AVERAGE(AF4:AF6)</f>
        <v>1.10303345316926</v>
      </c>
      <c r="AI4" s="23">
        <f>2^(AVERAGE(AF4:AF6)-AVERAGE(E4:E6))</f>
        <v>1.0936673101621</v>
      </c>
      <c r="AJ4" s="29" t="s">
        <v>97</v>
      </c>
      <c r="AK4" s="23">
        <v>22.43</v>
      </c>
      <c r="AL4" s="23">
        <v>20.9</v>
      </c>
      <c r="AM4" s="23">
        <v>24.61</v>
      </c>
      <c r="AN4" s="23">
        <f>2^(((AVERAGE(AL4:AL6)+AVERAGE(AM4:AM6))/2)-AK4)</f>
        <v>1.27015098253879</v>
      </c>
      <c r="AO4" s="23">
        <f>_xlfn.STDEV.S(AN4:AN6)/SQRT(COUNT(AN4:AN6))</f>
        <v>0.194369790390406</v>
      </c>
      <c r="AP4" s="23">
        <f>AVERAGE(AN4:AN6)</f>
        <v>1.26337668866049</v>
      </c>
      <c r="AQ4" s="23">
        <v>21.04</v>
      </c>
      <c r="AR4" s="23">
        <v>20.53</v>
      </c>
      <c r="AS4" s="23">
        <v>24.61</v>
      </c>
      <c r="AT4" s="23">
        <f>2^(((AVERAGE(AR4:AR6)+AVERAGE(AS4:AS6))/2)-AQ4)</f>
        <v>2.89453847488075</v>
      </c>
      <c r="AU4" s="23">
        <f>_xlfn.STDEV.S(AT4:AT6)/SQRT(COUNT(AT4:AT6))</f>
        <v>0.117759211530688</v>
      </c>
      <c r="AV4" s="23">
        <f>AVERAGE(AT4:AT6)</f>
        <v>2.73097154074209</v>
      </c>
      <c r="AW4" s="23">
        <f>2^(AVERAGE(AT4:AT6)-AVERAGE(AN4:AN6))</f>
        <v>2.765604492166</v>
      </c>
      <c r="AX4" s="23">
        <v>20.1</v>
      </c>
      <c r="AY4" s="23">
        <v>18.64</v>
      </c>
      <c r="AZ4" s="23">
        <v>23.29</v>
      </c>
      <c r="BA4" s="23">
        <f>2^(((AVERAGE(AY4:AY6)+AVERAGE(AZ4:AZ6))/2)-AX4)</f>
        <v>1.88121751127257</v>
      </c>
      <c r="BB4" s="23">
        <f>_xlfn.STDEV.S(BA4:BA6)/SQRT(COUNT(BA4:BA6))</f>
        <v>0.154093727015302</v>
      </c>
      <c r="BC4" s="23">
        <f>AVERAGE(BA4:BA6)</f>
        <v>1.60397247809616</v>
      </c>
      <c r="BD4" s="23">
        <f>2^(AVERAGE(BA4:BA6)-AVERAGE(AN4:AN6))</f>
        <v>1.26627942112513</v>
      </c>
      <c r="BE4" s="23">
        <v>23.79</v>
      </c>
      <c r="BF4" s="23">
        <v>21.25</v>
      </c>
      <c r="BG4" s="23">
        <v>25.66</v>
      </c>
      <c r="BH4" s="23">
        <f>2^(((AVERAGE(BF4:BF6)+AVERAGE(BG4:BG6))/2)-BE4)</f>
        <v>0.823591017267575</v>
      </c>
      <c r="BI4" s="23">
        <f>_xlfn.STDEV.S(BH4:BH6)/SQRT(COUNT(BH4:BH6))</f>
        <v>0.0927713662030122</v>
      </c>
      <c r="BJ4" s="23">
        <f>AVERAGE(BH4:BH6)</f>
        <v>1.0091337496736</v>
      </c>
      <c r="BK4" s="23">
        <f>2^(AVERAGE(BH4:BH6)-AVERAGE(AN4:AN6))</f>
        <v>0.838426987758455</v>
      </c>
      <c r="BL4" s="23">
        <v>22.01</v>
      </c>
      <c r="BM4" s="23">
        <v>20.63</v>
      </c>
      <c r="BN4" s="23">
        <v>24.49</v>
      </c>
      <c r="BO4" s="23">
        <f>2^(((AVERAGE(BM4:BM6)+AVERAGE(BN4:BN6))/2)-BL4)</f>
        <v>1.49312332818754</v>
      </c>
      <c r="BP4" s="23">
        <f>_xlfn.STDEV.S(BO4:BO6)/SQRT(COUNT(BO4:BO6))</f>
        <v>0.100472720297663</v>
      </c>
      <c r="BQ4" s="23">
        <f>AVERAGE(BO4:BO6)</f>
        <v>1.48624261443214</v>
      </c>
      <c r="BR4" s="23">
        <f>2^(AVERAGE(BO4:BO6)-AVERAGE(AN4:AN6))</f>
        <v>1.16704963915221</v>
      </c>
    </row>
    <row r="5" s="23" customFormat="1" ht="13.8" spans="1:67">
      <c r="A5" s="27"/>
      <c r="B5" s="23">
        <v>22.64</v>
      </c>
      <c r="C5" s="23">
        <v>20.74</v>
      </c>
      <c r="D5" s="23">
        <v>24.58</v>
      </c>
      <c r="E5" s="23">
        <f>2^(((AVERAGE(C4:C6)+AVERAGE(D4:D6))/2)-B5)</f>
        <v>0.991945892429676</v>
      </c>
      <c r="H5" s="23">
        <v>34.7</v>
      </c>
      <c r="I5" s="23">
        <v>19.85</v>
      </c>
      <c r="J5" s="23">
        <v>23.5</v>
      </c>
      <c r="K5" s="23">
        <f>2^(((AVERAGE(I4:I6)+AVERAGE(J4:J6))/2)-H5)</f>
        <v>0.00010875228492924</v>
      </c>
      <c r="O5" s="23">
        <v>19.6</v>
      </c>
      <c r="P5" s="23">
        <v>19.22</v>
      </c>
      <c r="Q5" s="23">
        <v>23.23</v>
      </c>
      <c r="R5" s="23">
        <f>2^(((AVERAGE(P4:P6)+AVERAGE(Q4:Q6))/2)-O5)</f>
        <v>2.96904714125809</v>
      </c>
      <c r="V5" s="23">
        <v>20.54</v>
      </c>
      <c r="W5" s="23">
        <v>18.53</v>
      </c>
      <c r="X5" s="23">
        <v>22.31</v>
      </c>
      <c r="Y5" s="23">
        <f>2^(((AVERAGE(W4:W6)+AVERAGE(X4:X6))/2)-V5)</f>
        <v>0.990800613265228</v>
      </c>
      <c r="AC5" s="23">
        <v>21.65</v>
      </c>
      <c r="AD5" s="23">
        <v>19.53</v>
      </c>
      <c r="AE5" s="23">
        <v>23.31</v>
      </c>
      <c r="AF5" s="23">
        <f>2^(((AVERAGE(AD4:AD6)+AVERAGE(AE4:AE6))/2)-AC5)</f>
        <v>0.918064019965219</v>
      </c>
      <c r="AJ5" s="29"/>
      <c r="AK5" s="23">
        <v>22.1</v>
      </c>
      <c r="AL5" s="23">
        <v>20.93</v>
      </c>
      <c r="AM5" s="23">
        <v>24.65</v>
      </c>
      <c r="AN5" s="23">
        <f>2^(((AVERAGE(AL4:AL6)+AVERAGE(AM4:AM6))/2)-AK5)</f>
        <v>1.5965967727133</v>
      </c>
      <c r="AQ5" s="23">
        <v>21.25</v>
      </c>
      <c r="AR5" s="23">
        <v>20.54</v>
      </c>
      <c r="AS5" s="23">
        <v>24.63</v>
      </c>
      <c r="AT5" s="23">
        <f>2^(((AVERAGE(AR4:AR6)+AVERAGE(AS4:AS6))/2)-AQ5)</f>
        <v>2.50243627898749</v>
      </c>
      <c r="AX5" s="23">
        <v>20.58</v>
      </c>
      <c r="AY5" s="23">
        <v>18.87</v>
      </c>
      <c r="AZ5" s="23">
        <v>23.18</v>
      </c>
      <c r="BA5" s="23">
        <f>2^(((AVERAGE(AY4:AY6)+AVERAGE(AZ4:AZ6))/2)-AX5)</f>
        <v>1.34879086147429</v>
      </c>
      <c r="BE5" s="23">
        <v>23.37</v>
      </c>
      <c r="BF5" s="23">
        <v>21.25</v>
      </c>
      <c r="BG5" s="23">
        <v>25.71</v>
      </c>
      <c r="BH5" s="23">
        <f>2^(((AVERAGE(BF4:BF6)+AVERAGE(BG4:BG6))/2)-BE5)</f>
        <v>1.10190511587661</v>
      </c>
      <c r="BL5" s="23">
        <v>21.86</v>
      </c>
      <c r="BM5" s="23">
        <v>20.53</v>
      </c>
      <c r="BN5" s="23">
        <v>24.59</v>
      </c>
      <c r="BO5" s="23">
        <f>2^(((AVERAGE(BM4:BM6)+AVERAGE(BN4:BN6))/2)-BL5)</f>
        <v>1.65672406298923</v>
      </c>
    </row>
    <row r="6" s="23" customFormat="1" ht="13.8" spans="1:67">
      <c r="A6" s="27"/>
      <c r="B6" s="23">
        <v>22.86</v>
      </c>
      <c r="C6" s="23">
        <v>20.65</v>
      </c>
      <c r="D6" s="23">
        <v>24.55</v>
      </c>
      <c r="E6" s="23">
        <f>2^(((AVERAGE(C4:C6)+AVERAGE(D4:D6))/2)-B6)</f>
        <v>0.851650458056523</v>
      </c>
      <c r="H6" s="23">
        <v>34.68</v>
      </c>
      <c r="I6" s="23">
        <v>19.65</v>
      </c>
      <c r="J6" s="23">
        <v>23.44</v>
      </c>
      <c r="K6" s="23">
        <f>2^(((AVERAGE(I4:I6)+AVERAGE(J4:J6))/2)-H6)</f>
        <v>0.00011027041025283</v>
      </c>
      <c r="O6" s="23">
        <v>19.72</v>
      </c>
      <c r="P6" s="23">
        <v>19.02</v>
      </c>
      <c r="Q6" s="23">
        <v>23.24</v>
      </c>
      <c r="R6" s="23">
        <f>2^(((AVERAGE(P4:P6)+AVERAGE(Q4:Q6))/2)-O6)</f>
        <v>2.73208051350879</v>
      </c>
      <c r="V6" s="23">
        <v>19.89</v>
      </c>
      <c r="W6" s="23">
        <v>18.81</v>
      </c>
      <c r="X6" s="23">
        <v>22.39</v>
      </c>
      <c r="Y6" s="23">
        <f>2^(((AVERAGE(W4:W6)+AVERAGE(X4:X6))/2)-V6)</f>
        <v>1.55473281070849</v>
      </c>
      <c r="AC6" s="23">
        <v>21</v>
      </c>
      <c r="AD6" s="23">
        <v>19.81</v>
      </c>
      <c r="AE6" s="23">
        <v>23.39</v>
      </c>
      <c r="AF6" s="23">
        <f>2^(((AVERAGE(AD4:AD6)+AVERAGE(AE4:AE6))/2)-AC6)</f>
        <v>1.44059686183175</v>
      </c>
      <c r="AJ6" s="29"/>
      <c r="AK6" s="23">
        <v>22.89</v>
      </c>
      <c r="AL6" s="23">
        <v>20.85</v>
      </c>
      <c r="AM6" s="23">
        <v>24.71</v>
      </c>
      <c r="AN6" s="23">
        <f>2^(((AVERAGE(AL4:AL6)+AVERAGE(AM4:AM6))/2)-AK6)</f>
        <v>0.923382310729394</v>
      </c>
      <c r="AQ6" s="23">
        <v>21.09</v>
      </c>
      <c r="AR6" s="23">
        <v>20.5</v>
      </c>
      <c r="AS6" s="23">
        <v>24.63</v>
      </c>
      <c r="AT6" s="23">
        <f>2^(((AVERAGE(AR4:AR6)+AVERAGE(AS4:AS6))/2)-AQ6)</f>
        <v>2.79593986835803</v>
      </c>
      <c r="AX6" s="23">
        <v>20.35</v>
      </c>
      <c r="AY6" s="23">
        <v>18.84</v>
      </c>
      <c r="AZ6" s="23">
        <v>23.25</v>
      </c>
      <c r="BA6" s="23">
        <f>2^(((AVERAGE(AY4:AY6)+AVERAGE(AZ4:AZ6))/2)-AX6)</f>
        <v>1.58190906154162</v>
      </c>
      <c r="BE6" s="23">
        <v>23.37</v>
      </c>
      <c r="BF6" s="23">
        <v>21.1</v>
      </c>
      <c r="BG6" s="23">
        <v>26.09</v>
      </c>
      <c r="BH6" s="23">
        <f>2^(((AVERAGE(BF4:BF6)+AVERAGE(BG4:BG6))/2)-BE6)</f>
        <v>1.10190511587661</v>
      </c>
      <c r="BL6" s="23">
        <v>22.2</v>
      </c>
      <c r="BM6" s="23">
        <v>20.66</v>
      </c>
      <c r="BN6" s="23">
        <v>24.63</v>
      </c>
      <c r="BO6" s="23">
        <f>2^(((AVERAGE(BM4:BM6)+AVERAGE(BN4:BN6))/2)-BL6)</f>
        <v>1.30888045211964</v>
      </c>
    </row>
    <row r="7" s="23" customFormat="1" ht="13.8" spans="1:70">
      <c r="A7" s="27" t="s">
        <v>101</v>
      </c>
      <c r="B7" s="23">
        <v>29.28</v>
      </c>
      <c r="C7" s="23">
        <v>21.05</v>
      </c>
      <c r="D7" s="23">
        <v>24.27</v>
      </c>
      <c r="E7" s="23">
        <f>2^(((AVERAGE(C7:C9)+AVERAGE(D7:D9))/2)-B7)</f>
        <v>0.0105618033830322</v>
      </c>
      <c r="F7" s="23">
        <f>_xlfn.STDEV.S(E7:E9)/SQRT(COUNT(E7:E9))</f>
        <v>0.0013312326066896</v>
      </c>
      <c r="G7" s="23">
        <f>AVERAGE(E7:E9)</f>
        <v>0.0079005066845789</v>
      </c>
      <c r="H7" s="23">
        <v>37.22</v>
      </c>
      <c r="I7" s="23">
        <v>19.72</v>
      </c>
      <c r="J7" s="23">
        <v>23.4</v>
      </c>
      <c r="K7" s="23">
        <f>2^(((AVERAGE(I7:I9)+AVERAGE(J7:J9))/2)-H7)</f>
        <v>1.88727824922094e-5</v>
      </c>
      <c r="L7" s="23">
        <f>_xlfn.STDEV.S(K7:K9)/SQRT(COUNT(K7:K9))</f>
        <v>1.38185050467329e-6</v>
      </c>
      <c r="M7" s="23">
        <f>AVERAGE(K7:K9)</f>
        <v>1.73630555228858e-5</v>
      </c>
      <c r="N7" s="23">
        <f>2^(AVERAGE(K7:K9)-AVERAGE(E7:E9))</f>
        <v>0.994550722690655</v>
      </c>
      <c r="O7" s="23">
        <v>21.06</v>
      </c>
      <c r="P7" s="23">
        <v>20.49</v>
      </c>
      <c r="Q7" s="23">
        <v>23.83</v>
      </c>
      <c r="R7" s="23">
        <f>2^(((AVERAGE(P7:P9)+AVERAGE(Q7:Q9))/2)-O7)</f>
        <v>2.15845647300886</v>
      </c>
      <c r="S7" s="23">
        <f>_xlfn.STDEV.S(R7:R9)/SQRT(COUNT(R7:R9))</f>
        <v>0.0679012093987234</v>
      </c>
      <c r="T7" s="23">
        <f>AVERAGE(R7:R9)</f>
        <v>2.21095557879311</v>
      </c>
      <c r="U7" s="23">
        <f>2^(AVERAGE(R7:R9)-AVERAGE(E7:E9))</f>
        <v>4.60453373117583</v>
      </c>
      <c r="V7" s="23">
        <v>32.34</v>
      </c>
      <c r="W7" s="23">
        <v>19.72</v>
      </c>
      <c r="X7" s="23">
        <v>23.4</v>
      </c>
      <c r="Y7" s="23">
        <f>2^(((AVERAGE(W7:W9)+AVERAGE(X7:X9))/2)-V7)</f>
        <v>0.000555728044232333</v>
      </c>
      <c r="Z7" s="23">
        <f>_xlfn.STDEV.S(Y7:Y9)/SQRT(COUNT(Y7:Y9))</f>
        <v>8.69193038285363e-5</v>
      </c>
      <c r="AA7" s="23">
        <f>AVERAGE(Y7:Y9)</f>
        <v>0.000521374399587058</v>
      </c>
      <c r="AB7" s="23">
        <f>2^(AVERAGE(Y7:Y9)-AVERAGE(E7:E9))</f>
        <v>0.994898233704363</v>
      </c>
      <c r="AC7" s="23">
        <v>27.41</v>
      </c>
      <c r="AD7" s="23">
        <v>19.72</v>
      </c>
      <c r="AE7" s="23">
        <v>23.4</v>
      </c>
      <c r="AF7" s="23">
        <f>2^(((AVERAGE(AD7:AD9)+AVERAGE(AE7:AE9))/2)-AC7)</f>
        <v>0.0169410448484596</v>
      </c>
      <c r="AG7" s="23">
        <f>_xlfn.STDEV.S(AF7:AF9)/SQRT(COUNT(AF7:AF9))</f>
        <v>0.00503618789852357</v>
      </c>
      <c r="AH7" s="23">
        <f>AVERAGE(AF7:AF9)</f>
        <v>0.0198868047377548</v>
      </c>
      <c r="AI7" s="23">
        <f>2^(AVERAGE(AF7:AF9)-AVERAGE(E7:E9))</f>
        <v>1.00834287814711</v>
      </c>
      <c r="AJ7" s="29" t="s">
        <v>101</v>
      </c>
      <c r="AK7" s="23">
        <v>24.61</v>
      </c>
      <c r="AL7" s="23">
        <v>20</v>
      </c>
      <c r="AM7" s="23">
        <v>24.01</v>
      </c>
      <c r="AN7" s="23">
        <f>2^(((AVERAGE(AL7:AL9)+AVERAGE(AM7:AM9))/2)-AK7)</f>
        <v>0.17555560946725</v>
      </c>
      <c r="AO7" s="23">
        <f>_xlfn.STDEV.S(AN7:AN9)/SQRT(COUNT(AN7:AN9))</f>
        <v>0.00629248277245645</v>
      </c>
      <c r="AP7" s="23">
        <f>AVERAGE(AN7:AN9)</f>
        <v>0.17337014176338</v>
      </c>
      <c r="AQ7" s="23">
        <v>23.83</v>
      </c>
      <c r="AR7" s="23">
        <v>22.82</v>
      </c>
      <c r="AS7" s="23">
        <v>25.34</v>
      </c>
      <c r="AT7" s="23">
        <f>2^(((AVERAGE(AR7:AR9)+AVERAGE(AS7:AS9))/2)-AQ7)</f>
        <v>1.23541863712693</v>
      </c>
      <c r="AU7" s="23">
        <f>_xlfn.STDEV.S(AT7:AT9)/SQRT(COUNT(AT7:AT9))</f>
        <v>0.0395773873759587</v>
      </c>
      <c r="AV7" s="23">
        <f>AVERAGE(AT7:AT9)</f>
        <v>1.23668522425903</v>
      </c>
      <c r="AW7" s="23">
        <f>2^(AVERAGE(AT7:AT9)-AVERAGE(AN7:AN9))</f>
        <v>2.08972786941725</v>
      </c>
      <c r="AX7" s="23">
        <v>29.01</v>
      </c>
      <c r="AY7" s="23">
        <v>21.29</v>
      </c>
      <c r="AZ7" s="23">
        <v>23.64</v>
      </c>
      <c r="BA7" s="23">
        <f>2^(((AVERAGE(AY7:AY9)+AVERAGE(AZ7:AZ9))/2)-AX7)</f>
        <v>0.0104525590217665</v>
      </c>
      <c r="BB7" s="23">
        <f>_xlfn.STDEV.S(BA7:BA9)/SQRT(COUNT(BA7:BA9))</f>
        <v>0.000644858994164806</v>
      </c>
      <c r="BC7" s="23">
        <f>AVERAGE(BA7:BA9)</f>
        <v>0.0100008441691908</v>
      </c>
      <c r="BD7" s="23">
        <f>2^(AVERAGE(BA7:BA9)-AVERAGE(AN7:AN9))</f>
        <v>0.892937251173436</v>
      </c>
      <c r="BE7" s="23">
        <v>31.01</v>
      </c>
      <c r="BF7" s="23">
        <v>19.07</v>
      </c>
      <c r="BG7" s="23">
        <v>21.08</v>
      </c>
      <c r="BH7" s="23">
        <f>2^(((AVERAGE(BF7:BF9)+AVERAGE(BG7:BG9))/2)-BE7)</f>
        <v>0.000528796408948205</v>
      </c>
      <c r="BI7" s="23">
        <f>_xlfn.STDEV.S(BH7:BH9)/SQRT(COUNT(BH7:BH9))</f>
        <v>7.48508368323406e-5</v>
      </c>
      <c r="BJ7" s="23">
        <f>AVERAGE(BH7:BH9)</f>
        <v>0.000414703362972211</v>
      </c>
      <c r="BK7" s="23">
        <f>2^(AVERAGE(BH7:BH9)-AVERAGE(AN7:AN9))</f>
        <v>0.887023702892844</v>
      </c>
      <c r="BL7" s="23">
        <v>30.62</v>
      </c>
      <c r="BM7" s="23">
        <v>20.29</v>
      </c>
      <c r="BN7" s="23">
        <v>23.84</v>
      </c>
      <c r="BO7" s="23">
        <f>2^(((AVERAGE(BM7:BM9)+AVERAGE(BN7:BN9))/2)-BL7)</f>
        <v>0.00249513455532795</v>
      </c>
      <c r="BP7" s="23">
        <f>_xlfn.STDEV.S(BO7:BO9)/SQRT(COUNT(BO7:BO9))</f>
        <v>0.000125681186481536</v>
      </c>
      <c r="BQ7" s="23">
        <f>AVERAGE(BO7:BO9)</f>
        <v>0.00230831317905858</v>
      </c>
      <c r="BR7" s="23">
        <f>2^(AVERAGE(BO7:BO9)-AVERAGE(AN7:AN9))</f>
        <v>0.888188730536144</v>
      </c>
    </row>
    <row r="8" s="23" customFormat="1" ht="13.8" spans="1:67">
      <c r="A8" s="27"/>
      <c r="B8" s="23">
        <v>29.98</v>
      </c>
      <c r="C8" s="23">
        <v>21.03</v>
      </c>
      <c r="D8" s="23">
        <v>24.15</v>
      </c>
      <c r="E8" s="23">
        <f>2^(((AVERAGE(C7:C9)+AVERAGE(D7:D9))/2)-B8)</f>
        <v>0.00650155261493378</v>
      </c>
      <c r="H8" s="23">
        <v>37.24</v>
      </c>
      <c r="I8" s="23">
        <v>19.53</v>
      </c>
      <c r="J8" s="23">
        <v>23.31</v>
      </c>
      <c r="K8" s="23">
        <f>2^(((AVERAGE(I7:I9)+AVERAGE(J7:J9))/2)-H8)</f>
        <v>1.86129553186066e-5</v>
      </c>
      <c r="O8" s="23">
        <v>20.94</v>
      </c>
      <c r="P8" s="23">
        <v>20.47</v>
      </c>
      <c r="Q8" s="23">
        <v>24.01</v>
      </c>
      <c r="R8" s="23">
        <f>2^(((AVERAGE(P7:P9)+AVERAGE(Q7:Q9))/2)-O8)</f>
        <v>2.34566989846376</v>
      </c>
      <c r="V8" s="23">
        <v>32.11</v>
      </c>
      <c r="W8" s="23">
        <v>19.53</v>
      </c>
      <c r="X8" s="23">
        <v>23.31</v>
      </c>
      <c r="Y8" s="23">
        <f>2^(((AVERAGE(W7:W9)+AVERAGE(X7:X9))/2)-V8)</f>
        <v>0.000651777272543961</v>
      </c>
      <c r="AC8" s="23">
        <v>27.79</v>
      </c>
      <c r="AD8" s="23">
        <v>19.53</v>
      </c>
      <c r="AE8" s="23">
        <v>23.31</v>
      </c>
      <c r="AF8" s="23">
        <f>2^(((AVERAGE(AD7:AD9)+AVERAGE(AE7:AE9))/2)-AC8)</f>
        <v>0.0130181356863424</v>
      </c>
      <c r="AJ8" s="29"/>
      <c r="AK8" s="23">
        <v>24.73</v>
      </c>
      <c r="AL8" s="23">
        <v>20.07</v>
      </c>
      <c r="AM8" s="23">
        <v>24.15</v>
      </c>
      <c r="AN8" s="23">
        <f>2^(((AVERAGE(AL7:AL9)+AVERAGE(AM7:AM9))/2)-AK8)</f>
        <v>0.161544103829687</v>
      </c>
      <c r="AQ8" s="23">
        <v>23.91</v>
      </c>
      <c r="AR8" s="23">
        <v>22.93</v>
      </c>
      <c r="AS8" s="23">
        <v>25.38</v>
      </c>
      <c r="AT8" s="23">
        <f>2^(((AVERAGE(AR7:AR9)+AVERAGE(AS7:AS9))/2)-AQ8)</f>
        <v>1.16877724856124</v>
      </c>
      <c r="AX8" s="23">
        <v>29.27</v>
      </c>
      <c r="AY8" s="23">
        <v>21.29</v>
      </c>
      <c r="AZ8" s="23">
        <v>23.31</v>
      </c>
      <c r="BA8" s="23">
        <f>2^(((AVERAGE(AY7:AY9)+AVERAGE(AZ7:AZ9))/2)-AX8)</f>
        <v>0.00872880576618924</v>
      </c>
      <c r="BE8" s="23">
        <v>31.27</v>
      </c>
      <c r="BF8" s="23">
        <v>19.17</v>
      </c>
      <c r="BG8" s="23">
        <v>21.12</v>
      </c>
      <c r="BH8" s="23">
        <f>2^(((AVERAGE(BF7:BF9)+AVERAGE(BG7:BG9))/2)-BE8)</f>
        <v>0.00044159149294975</v>
      </c>
      <c r="BL8" s="23">
        <v>30.7</v>
      </c>
      <c r="BM8" s="23">
        <v>20.61</v>
      </c>
      <c r="BN8" s="23">
        <v>23.32</v>
      </c>
      <c r="BO8" s="23">
        <f>2^(((AVERAGE(BM7:BM9)+AVERAGE(BN7:BN9))/2)-BL8)</f>
        <v>0.00236054112567728</v>
      </c>
    </row>
    <row r="9" s="23" customFormat="1" ht="13.8" spans="1:67">
      <c r="A9" s="27"/>
      <c r="B9" s="23">
        <v>29.95</v>
      </c>
      <c r="C9" s="23">
        <v>21.05</v>
      </c>
      <c r="D9" s="23">
        <v>24.74</v>
      </c>
      <c r="E9" s="23">
        <f>2^(((AVERAGE(C7:C9)+AVERAGE(D7:D9))/2)-B9)</f>
        <v>0.00663816405577071</v>
      </c>
      <c r="H9" s="23">
        <v>37.59</v>
      </c>
      <c r="I9" s="23">
        <v>19.81</v>
      </c>
      <c r="J9" s="23">
        <v>23.39</v>
      </c>
      <c r="K9" s="23">
        <f>2^(((AVERAGE(I7:I9)+AVERAGE(J7:J9))/2)-H9)</f>
        <v>1.46034287578414e-5</v>
      </c>
      <c r="O9" s="23">
        <v>21.08</v>
      </c>
      <c r="P9" s="23">
        <v>20.39</v>
      </c>
      <c r="Q9" s="23">
        <v>23.83</v>
      </c>
      <c r="R9" s="23">
        <f>2^(((AVERAGE(P7:P9)+AVERAGE(Q7:Q9))/2)-O9)</f>
        <v>2.12874036490672</v>
      </c>
      <c r="V9" s="23">
        <v>32.98</v>
      </c>
      <c r="W9" s="23">
        <v>19.81</v>
      </c>
      <c r="X9" s="23">
        <v>23.39</v>
      </c>
      <c r="Y9" s="23">
        <f>2^(((AVERAGE(W7:W9)+AVERAGE(X7:X9))/2)-V9)</f>
        <v>0.000356617881984881</v>
      </c>
      <c r="AC9" s="23">
        <v>26.6</v>
      </c>
      <c r="AD9" s="23">
        <v>19.81</v>
      </c>
      <c r="AE9" s="23">
        <v>23.39</v>
      </c>
      <c r="AF9" s="23">
        <f>2^(((AVERAGE(AD7:AD9)+AVERAGE(AE7:AE9))/2)-AC9)</f>
        <v>0.0297012336784625</v>
      </c>
      <c r="AJ9" s="29"/>
      <c r="AK9" s="23">
        <v>24.55</v>
      </c>
      <c r="AL9" s="23">
        <v>20.15</v>
      </c>
      <c r="AM9" s="23">
        <v>24.22</v>
      </c>
      <c r="AN9" s="23">
        <f>2^(((AVERAGE(AL7:AL9)+AVERAGE(AM7:AM9))/2)-AK9)</f>
        <v>0.183010711993203</v>
      </c>
      <c r="AQ9" s="23">
        <v>23.75</v>
      </c>
      <c r="AR9" s="23">
        <v>22.87</v>
      </c>
      <c r="AS9" s="23">
        <v>25.47</v>
      </c>
      <c r="AT9" s="23">
        <f>2^(((AVERAGE(AR7:AR9)+AVERAGE(AS7:AS9))/2)-AQ9)</f>
        <v>1.30585978708892</v>
      </c>
      <c r="AX9" s="23">
        <v>28.96</v>
      </c>
      <c r="AY9" s="23">
        <v>21.24</v>
      </c>
      <c r="AZ9" s="23">
        <v>23.81</v>
      </c>
      <c r="BA9" s="23">
        <f>2^(((AVERAGE(AY7:AY9)+AVERAGE(AZ7:AZ9))/2)-AX9)</f>
        <v>0.0108211677196166</v>
      </c>
      <c r="BE9" s="23">
        <v>31.96</v>
      </c>
      <c r="BF9" s="23">
        <v>19.25</v>
      </c>
      <c r="BG9" s="23">
        <v>21.06</v>
      </c>
      <c r="BH9" s="23">
        <f>2^(((AVERAGE(BF7:BF9)+AVERAGE(BG7:BG9))/2)-BE9)</f>
        <v>0.000273722187018679</v>
      </c>
      <c r="BL9" s="23">
        <v>30.89</v>
      </c>
      <c r="BM9" s="23">
        <v>20.58</v>
      </c>
      <c r="BN9" s="23">
        <v>23.2</v>
      </c>
      <c r="BO9" s="23">
        <f>2^(((AVERAGE(BM7:BM9)+AVERAGE(BN7:BN9))/2)-BL9)</f>
        <v>0.0020692638561705</v>
      </c>
    </row>
    <row r="10" s="23" customFormat="1" ht="13.8" spans="1:70">
      <c r="A10" s="27" t="s">
        <v>104</v>
      </c>
      <c r="B10" s="23">
        <v>22.11</v>
      </c>
      <c r="C10" s="23">
        <v>20.82</v>
      </c>
      <c r="D10" s="23">
        <v>24.27</v>
      </c>
      <c r="E10" s="23">
        <f>2^(((AVERAGE(C10:C12)+AVERAGE(D10:D12))/2)-B10)</f>
        <v>1.42076373912898</v>
      </c>
      <c r="F10" s="23">
        <f>_xlfn.STDEV.S(E10:E12)/SQRT(COUNT(E10:E12))</f>
        <v>0.187676535725328</v>
      </c>
      <c r="G10" s="23">
        <f>AVERAGE(E10:E12)</f>
        <v>1.04950023755855</v>
      </c>
      <c r="H10" s="23">
        <v>28.06</v>
      </c>
      <c r="I10" s="23">
        <v>18.54</v>
      </c>
      <c r="J10" s="23">
        <v>22.14</v>
      </c>
      <c r="K10" s="23">
        <f>2^(((AVERAGE(I10:I12)+AVERAGE(J10:J12))/2)-H10)</f>
        <v>0.00525655504009393</v>
      </c>
      <c r="L10" s="23">
        <f>_xlfn.STDEV.S(K10:K12)/SQRT(COUNT(K10:K12))</f>
        <v>0.000406702819255663</v>
      </c>
      <c r="M10" s="23">
        <f>AVERAGE(K10:K12)</f>
        <v>0.00505334688810758</v>
      </c>
      <c r="N10" s="23">
        <f>2^(AVERAGE(K10:K12)-AVERAGE(E10:E12))</f>
        <v>0.484830750246235</v>
      </c>
      <c r="O10" s="23">
        <v>19.93</v>
      </c>
      <c r="P10" s="23">
        <v>19.13</v>
      </c>
      <c r="Q10" s="23">
        <v>23.15</v>
      </c>
      <c r="R10" s="23">
        <f>2^(((AVERAGE(P10:P12)+AVERAGE(Q10:Q12))/2)-O10)</f>
        <v>2.40883125636959</v>
      </c>
      <c r="S10" s="23">
        <f>_xlfn.STDEV.S(R10:R12)/SQRT(COUNT(R10:R12))</f>
        <v>0.327077838727568</v>
      </c>
      <c r="T10" s="23">
        <f>AVERAGE(R10:R12)</f>
        <v>3.05161464700366</v>
      </c>
      <c r="U10" s="23">
        <f>2^(AVERAGE(R10:R12)-AVERAGE(E10:E12))</f>
        <v>4.00586668583002</v>
      </c>
      <c r="V10" s="23">
        <v>21.94</v>
      </c>
      <c r="W10" s="23">
        <v>19.72</v>
      </c>
      <c r="X10" s="23">
        <v>23.4</v>
      </c>
      <c r="Y10" s="23">
        <f>2^(((AVERAGE(W10:W12)+AVERAGE(X10:X12))/2)-V10)</f>
        <v>0.750886451817383</v>
      </c>
      <c r="Z10" s="23">
        <f>_xlfn.STDEV.S(Y10:Y12)/SQRT(COUNT(Y10:Y12))</f>
        <v>0.0374552820787603</v>
      </c>
      <c r="AA10" s="23">
        <f>AVERAGE(Y10:Y12)</f>
        <v>0.771992018796093</v>
      </c>
      <c r="AB10" s="23">
        <f>2^(AVERAGE(Y10:Y12)-AVERAGE(E10:E12))</f>
        <v>0.825014729046271</v>
      </c>
      <c r="AC10" s="23">
        <v>21.55</v>
      </c>
      <c r="AD10" s="23">
        <v>19.72</v>
      </c>
      <c r="AE10" s="23">
        <v>23.4</v>
      </c>
      <c r="AF10" s="23">
        <f>2^(((AVERAGE(AD10:AD12)+AVERAGE(AE10:AE12))/2)-AC10)</f>
        <v>0.98395665350811</v>
      </c>
      <c r="AG10" s="23">
        <f>_xlfn.STDEV.S(AF10:AF12)/SQRT(COUNT(AF10:AF12))</f>
        <v>0.0754308650080504</v>
      </c>
      <c r="AH10" s="23">
        <f>AVERAGE(AF10:AF12)</f>
        <v>0.865352181793062</v>
      </c>
      <c r="AI10" s="23">
        <f>2^(AVERAGE(AF10:AF12)-AVERAGE(E10:E12))</f>
        <v>0.880168682113174</v>
      </c>
      <c r="AJ10" s="29" t="s">
        <v>104</v>
      </c>
      <c r="AK10" s="23">
        <v>21.27</v>
      </c>
      <c r="AL10" s="23">
        <v>19.29</v>
      </c>
      <c r="AM10" s="23">
        <v>23.81</v>
      </c>
      <c r="AN10" s="23">
        <f>2^(((AVERAGE(AL10:AL12)+AVERAGE(AM10:AM12))/2)-AK10)</f>
        <v>1.09176826457064</v>
      </c>
      <c r="AO10" s="23">
        <f>_xlfn.STDEV.S(AN10:AN12)/SQRT(COUNT(AN10:AN12))</f>
        <v>0.0525063255097075</v>
      </c>
      <c r="AP10" s="23">
        <f>AVERAGE(AN10:AN12)</f>
        <v>1.13263831218727</v>
      </c>
      <c r="AQ10" s="23">
        <v>22.19</v>
      </c>
      <c r="AR10" s="23">
        <v>20.68</v>
      </c>
      <c r="AS10" s="23">
        <v>24.63</v>
      </c>
      <c r="AT10" s="23">
        <f>2^(((AVERAGE(AR10:AR12)+AVERAGE(AS10:AS12))/2)-AQ10)</f>
        <v>1.41748486722226</v>
      </c>
      <c r="AU10" s="23">
        <f>_xlfn.STDEV.S(AT10:AT12)/SQRT(COUNT(AT10:AT12))</f>
        <v>0.103512500259684</v>
      </c>
      <c r="AV10" s="23">
        <f>AVERAGE(AT10:AT12)</f>
        <v>1.40889697343694</v>
      </c>
      <c r="AW10" s="23">
        <f>2^(AVERAGE(AT10:AT12)-AVERAGE(AN10:AN12))</f>
        <v>1.211050194059</v>
      </c>
      <c r="AX10" s="23">
        <v>20.07</v>
      </c>
      <c r="AY10" s="23">
        <v>19.7</v>
      </c>
      <c r="AZ10" s="23">
        <v>21</v>
      </c>
      <c r="BA10" s="23">
        <f>2^(((AVERAGE(AY10:AY12)+AVERAGE(AZ10:AZ12))/2)-AX10)</f>
        <v>1.3835102508286</v>
      </c>
      <c r="BB10" s="23">
        <f>_xlfn.STDEV.S(BA10:BA12)/SQRT(COUNT(BA10:BA12))</f>
        <v>0.0763388370121957</v>
      </c>
      <c r="BC10" s="23">
        <f>AVERAGE(BA10:BA12)</f>
        <v>1.28074595845189</v>
      </c>
      <c r="BD10" s="23">
        <f>2^(AVERAGE(BA10:BA12)-AVERAGE(AN10:AN12))</f>
        <v>1.10811502645597</v>
      </c>
      <c r="BE10" s="23">
        <v>22.57</v>
      </c>
      <c r="BF10" s="23">
        <v>20.37</v>
      </c>
      <c r="BG10" s="23">
        <v>24.49</v>
      </c>
      <c r="BH10" s="23">
        <f>2^(((AVERAGE(BF10:BF12)+AVERAGE(BG10:BG12))/2)-BE10)</f>
        <v>0.940608755636287</v>
      </c>
      <c r="BI10" s="23">
        <f>_xlfn.STDEV.S(BH10:BH12)/SQRT(COUNT(BH10:BH12))</f>
        <v>0.0554521216402388</v>
      </c>
      <c r="BJ10" s="23">
        <f>AVERAGE(BH10:BH12)</f>
        <v>0.926761100310995</v>
      </c>
      <c r="BK10" s="23">
        <f>2^(AVERAGE(BH10:BH12)-AVERAGE(AN10:AN12))</f>
        <v>0.867011351920342</v>
      </c>
      <c r="BL10" s="23">
        <v>22.18</v>
      </c>
      <c r="BM10" s="23">
        <v>20.69</v>
      </c>
      <c r="BN10" s="23">
        <v>23.4</v>
      </c>
      <c r="BO10" s="23">
        <f>2^(((AVERAGE(BM10:BM12)+AVERAGE(BN10:BN12))/2)-BL10)</f>
        <v>0.974904855722239</v>
      </c>
      <c r="BP10" s="23">
        <f>_xlfn.STDEV.S(BO10:BO12)/SQRT(COUNT(BO10:BO12))</f>
        <v>0.0299404052562619</v>
      </c>
      <c r="BQ10" s="23">
        <f>AVERAGE(BO10:BO12)</f>
        <v>0.955796647865099</v>
      </c>
      <c r="BR10" s="23">
        <f>2^(AVERAGE(BO10:BO12)-AVERAGE(AN10:AN12))</f>
        <v>0.884637518908581</v>
      </c>
    </row>
    <row r="11" s="23" customFormat="1" ht="13.8" spans="1:67">
      <c r="A11" s="27"/>
      <c r="B11" s="23">
        <v>22.75</v>
      </c>
      <c r="C11" s="23">
        <v>20.81</v>
      </c>
      <c r="D11" s="23">
        <v>24.15</v>
      </c>
      <c r="E11" s="23">
        <f>2^(((AVERAGE(C10:C12)+AVERAGE(D10:D12))/2)-B11)</f>
        <v>0.911722488558217</v>
      </c>
      <c r="H11" s="23">
        <v>27.96</v>
      </c>
      <c r="I11" s="23">
        <v>18.78</v>
      </c>
      <c r="J11" s="23">
        <v>22.42</v>
      </c>
      <c r="K11" s="23">
        <f>2^(((AVERAGE(I10:I12)+AVERAGE(J10:J12))/2)-H11)</f>
        <v>0.00563383619633407</v>
      </c>
      <c r="O11" s="23">
        <v>19.49</v>
      </c>
      <c r="P11" s="23">
        <v>19.21</v>
      </c>
      <c r="Q11" s="23">
        <v>23.2</v>
      </c>
      <c r="R11" s="23">
        <f>2^(((AVERAGE(P10:P12)+AVERAGE(Q10:Q12))/2)-O11)</f>
        <v>3.2678309064822</v>
      </c>
      <c r="V11" s="23">
        <v>22</v>
      </c>
      <c r="W11" s="23">
        <v>19.53</v>
      </c>
      <c r="X11" s="23">
        <v>23.31</v>
      </c>
      <c r="Y11" s="23">
        <f>2^(((AVERAGE(W10:W12)+AVERAGE(X10:X12))/2)-V11)</f>
        <v>0.720298430915875</v>
      </c>
      <c r="AC11" s="23">
        <v>21.7</v>
      </c>
      <c r="AD11" s="23">
        <v>19.53</v>
      </c>
      <c r="AE11" s="23">
        <v>23.31</v>
      </c>
      <c r="AF11" s="23">
        <f>2^(((AVERAGE(AD10:AD12)+AVERAGE(AE10:AE12))/2)-AC11)</f>
        <v>0.886791389163189</v>
      </c>
      <c r="AJ11" s="29"/>
      <c r="AK11" s="23">
        <v>21.09</v>
      </c>
      <c r="AL11" s="23">
        <v>19.11</v>
      </c>
      <c r="AM11" s="23">
        <v>23.56</v>
      </c>
      <c r="AN11" s="23">
        <f>2^(((AVERAGE(AL10:AL12)+AVERAGE(AM10:AM12))/2)-AK11)</f>
        <v>1.23684667340944</v>
      </c>
      <c r="AQ11" s="23">
        <v>22.4</v>
      </c>
      <c r="AR11" s="23">
        <v>20.78</v>
      </c>
      <c r="AS11" s="23">
        <v>24.72</v>
      </c>
      <c r="AT11" s="23">
        <f>2^(((AVERAGE(AR10:AR12)+AVERAGE(AS10:AS12))/2)-AQ11)</f>
        <v>1.22546844252913</v>
      </c>
      <c r="AX11" s="23">
        <v>20.13</v>
      </c>
      <c r="AY11" s="23">
        <v>19.74</v>
      </c>
      <c r="AZ11" s="23">
        <v>21.01</v>
      </c>
      <c r="BA11" s="23">
        <f>2^(((AVERAGE(AY10:AY12)+AVERAGE(AZ10:AZ12))/2)-AX11)</f>
        <v>1.32715174233857</v>
      </c>
      <c r="BE11" s="23">
        <v>22.76</v>
      </c>
      <c r="BF11" s="23">
        <v>20.21</v>
      </c>
      <c r="BG11" s="23">
        <v>24.66</v>
      </c>
      <c r="BH11" s="23">
        <f>2^(((AVERAGE(BF10:BF12)+AVERAGE(BG10:BG12))/2)-BE11)</f>
        <v>0.824543016710725</v>
      </c>
      <c r="BL11" s="23">
        <v>22.3</v>
      </c>
      <c r="BM11" s="23">
        <v>20.67</v>
      </c>
      <c r="BN11" s="23">
        <v>23.6</v>
      </c>
      <c r="BO11" s="23">
        <f>2^(((AVERAGE(BM10:BM12)+AVERAGE(BN10:BN12))/2)-BL11)</f>
        <v>0.897095408769829</v>
      </c>
    </row>
    <row r="12" s="23" customFormat="1" ht="13.8" spans="1:67">
      <c r="A12" s="27"/>
      <c r="B12" s="23">
        <v>22.91</v>
      </c>
      <c r="C12" s="23">
        <v>20.91</v>
      </c>
      <c r="D12" s="23">
        <v>24.74</v>
      </c>
      <c r="E12" s="23">
        <f>2^(((AVERAGE(C10:C12)+AVERAGE(D10:D12))/2)-B12)</f>
        <v>0.816014484988446</v>
      </c>
      <c r="H12" s="23">
        <v>28.36</v>
      </c>
      <c r="I12" s="23">
        <v>18.61</v>
      </c>
      <c r="J12" s="23">
        <v>22.44</v>
      </c>
      <c r="K12" s="23">
        <f>2^(((AVERAGE(I10:I12)+AVERAGE(J10:J12))/2)-H12)</f>
        <v>0.00426964942789474</v>
      </c>
      <c r="O12" s="23">
        <v>19.4</v>
      </c>
      <c r="P12" s="23">
        <v>19.1</v>
      </c>
      <c r="Q12" s="23">
        <v>23.4</v>
      </c>
      <c r="R12" s="23">
        <f>2^(((AVERAGE(P10:P12)+AVERAGE(Q10:Q12))/2)-O12)</f>
        <v>3.47818177815919</v>
      </c>
      <c r="V12" s="23">
        <v>21.77</v>
      </c>
      <c r="W12" s="23">
        <v>19.81</v>
      </c>
      <c r="X12" s="23">
        <v>23.39</v>
      </c>
      <c r="Y12" s="23">
        <f>2^(((AVERAGE(W10:W12)+AVERAGE(X10:X12))/2)-V12)</f>
        <v>0.844791173655022</v>
      </c>
      <c r="AC12" s="23">
        <v>21.99</v>
      </c>
      <c r="AD12" s="23">
        <v>19.81</v>
      </c>
      <c r="AE12" s="23">
        <v>23.39</v>
      </c>
      <c r="AF12" s="23">
        <f>2^(((AVERAGE(AD10:AD12)+AVERAGE(AE10:AE12))/2)-AC12)</f>
        <v>0.725308502707887</v>
      </c>
      <c r="AJ12" s="29"/>
      <c r="AK12" s="23">
        <v>21.3</v>
      </c>
      <c r="AL12" s="23">
        <v>19.05</v>
      </c>
      <c r="AM12" s="23">
        <v>23.56</v>
      </c>
      <c r="AN12" s="23">
        <f>2^(((AVERAGE(AL10:AL12)+AVERAGE(AM10:AM12))/2)-AK12)</f>
        <v>1.06929999858174</v>
      </c>
      <c r="AQ12" s="23">
        <v>22.03</v>
      </c>
      <c r="AR12" s="23">
        <v>20.71</v>
      </c>
      <c r="AS12" s="23">
        <v>24.64</v>
      </c>
      <c r="AT12" s="23">
        <f>2^(((AVERAGE(AR10:AR12)+AVERAGE(AS10:AS12))/2)-AQ12)</f>
        <v>1.58373761055944</v>
      </c>
      <c r="AX12" s="23">
        <v>20.36</v>
      </c>
      <c r="AY12" s="23">
        <v>19.81</v>
      </c>
      <c r="AZ12" s="23">
        <v>21.97</v>
      </c>
      <c r="BA12" s="23">
        <f>2^(((AVERAGE(AY10:AY12)+AVERAGE(AZ10:AZ12))/2)-AX12)</f>
        <v>1.1315758821885</v>
      </c>
      <c r="BE12" s="23">
        <v>22.46</v>
      </c>
      <c r="BF12" s="23">
        <v>20.28</v>
      </c>
      <c r="BG12" s="23">
        <v>24.88</v>
      </c>
      <c r="BH12" s="23">
        <f>2^(((AVERAGE(BF10:BF12)+AVERAGE(BG10:BG12))/2)-BE12)</f>
        <v>1.01513152858597</v>
      </c>
      <c r="BL12" s="23">
        <v>22.15</v>
      </c>
      <c r="BM12" s="23">
        <v>20.76</v>
      </c>
      <c r="BN12" s="23">
        <v>23.74</v>
      </c>
      <c r="BO12" s="23">
        <f>2^(((AVERAGE(BM10:BM12)+AVERAGE(BN10:BN12))/2)-BL12)</f>
        <v>0.995389679103228</v>
      </c>
    </row>
    <row r="13" s="23" customFormat="1" ht="13.8" spans="1:70">
      <c r="A13" s="27" t="s">
        <v>107</v>
      </c>
      <c r="B13" s="23">
        <v>22.68</v>
      </c>
      <c r="C13" s="23">
        <v>20.82</v>
      </c>
      <c r="D13" s="23">
        <v>24.27</v>
      </c>
      <c r="E13" s="23">
        <f>2^(((AVERAGE(C13:C15)+AVERAGE(D13:D15))/2)-B13)</f>
        <v>0.957050307073902</v>
      </c>
      <c r="F13" s="23">
        <f>_xlfn.STDEV.S(E13:E15)/SQRT(COUNT(E13:E15))</f>
        <v>0.132372970386123</v>
      </c>
      <c r="G13" s="23">
        <f>AVERAGE(E13:E15)</f>
        <v>1.13195642469098</v>
      </c>
      <c r="H13" s="23">
        <v>20.71</v>
      </c>
      <c r="I13" s="23">
        <v>18.54</v>
      </c>
      <c r="J13" s="23">
        <v>22.14</v>
      </c>
      <c r="K13" s="23">
        <f>2^(((AVERAGE(I13:I15)+AVERAGE(J13:J15))/2)-H13)</f>
        <v>0.857574155448364</v>
      </c>
      <c r="L13" s="23">
        <f>_xlfn.STDEV.S(K13:K15)/SQRT(COUNT(K13:K15))</f>
        <v>0.132379763097716</v>
      </c>
      <c r="M13" s="23">
        <f>AVERAGE(K13:K15)</f>
        <v>1.05974779726138</v>
      </c>
      <c r="N13" s="23">
        <f>2^(AVERAGE(K13:K15)-AVERAGE(E13:E15))</f>
        <v>0.951180716604078</v>
      </c>
      <c r="O13" s="23">
        <v>20.36</v>
      </c>
      <c r="P13" s="23">
        <v>19.13</v>
      </c>
      <c r="Q13" s="23">
        <v>23.15</v>
      </c>
      <c r="R13" s="23">
        <f>2^(((AVERAGE(P13:P15)+AVERAGE(Q13:Q15))/2)-O13)</f>
        <v>1.78798338887432</v>
      </c>
      <c r="S13" s="23">
        <f>_xlfn.STDEV.S(R13:R15)/SQRT(COUNT(R13:R15))</f>
        <v>0.0179360983007717</v>
      </c>
      <c r="T13" s="23">
        <f>AVERAGE(R13:R15)</f>
        <v>1.78403777284744</v>
      </c>
      <c r="U13" s="23">
        <f>2^(AVERAGE(R13:R15)-AVERAGE(E13:E15))</f>
        <v>1.57143363807967</v>
      </c>
      <c r="V13" s="23">
        <v>21.94</v>
      </c>
      <c r="W13" s="23">
        <v>19.72</v>
      </c>
      <c r="X13" s="23">
        <v>23.4</v>
      </c>
      <c r="Y13" s="23">
        <f>2^(((AVERAGE(W13:W15)+AVERAGE(X13:X15))/2)-V13)</f>
        <v>0.750886451817383</v>
      </c>
      <c r="Z13" s="23">
        <f>_xlfn.STDEV.S(Y13:Y15)/SQRT(COUNT(Y13:Y15))</f>
        <v>0.0374552820787603</v>
      </c>
      <c r="AA13" s="23">
        <f>AVERAGE(Y13:Y15)</f>
        <v>0.771992018796093</v>
      </c>
      <c r="AB13" s="23">
        <f>2^(AVERAGE(Y13:Y15)-AVERAGE(E13:E15))</f>
        <v>0.779183803410001</v>
      </c>
      <c r="AC13" s="23">
        <v>21.33</v>
      </c>
      <c r="AD13" s="23">
        <v>19.72</v>
      </c>
      <c r="AE13" s="23">
        <v>23.4</v>
      </c>
      <c r="AF13" s="23">
        <f>2^(((AVERAGE(AD13:AD15)+AVERAGE(AE13:AE15))/2)-AC13)</f>
        <v>1.14604736197</v>
      </c>
      <c r="AG13" s="23">
        <f>_xlfn.STDEV.S(AF13:AF15)/SQRT(COUNT(AF13:AF15))</f>
        <v>0.0873611586052302</v>
      </c>
      <c r="AH13" s="23">
        <f>AVERAGE(AF13:AF15)</f>
        <v>1.31337258264633</v>
      </c>
      <c r="AI13" s="23">
        <f>2^(AVERAGE(AF13:AF15)-AVERAGE(E13:E15))</f>
        <v>1.13399647676864</v>
      </c>
      <c r="AJ13" s="29" t="s">
        <v>107</v>
      </c>
      <c r="AK13" s="23">
        <v>20.63</v>
      </c>
      <c r="AL13" s="23">
        <v>19.29</v>
      </c>
      <c r="AM13" s="23">
        <v>23.81</v>
      </c>
      <c r="AN13" s="23">
        <f>2^(((AVERAGE(AL13:AL15)+AVERAGE(AM13:AM15))/2)-AK13)</f>
        <v>1.70133432190171</v>
      </c>
      <c r="AO13" s="23">
        <f>_xlfn.STDEV.S(AN13:AN15)/SQRT(COUNT(AN13:AN15))</f>
        <v>0.112904536433339</v>
      </c>
      <c r="AP13" s="23">
        <f>AVERAGE(AN13:AN15)</f>
        <v>1.60677672480432</v>
      </c>
      <c r="AQ13" s="23">
        <v>21.02</v>
      </c>
      <c r="AR13" s="23">
        <v>20.68</v>
      </c>
      <c r="AS13" s="23">
        <v>24.63</v>
      </c>
      <c r="AT13" s="23">
        <f>2^(((AVERAGE(AR13:AR15)+AVERAGE(AS13:AS15))/2)-AQ13)</f>
        <v>3.18950675357278</v>
      </c>
      <c r="AU13" s="23">
        <f>_xlfn.STDEV.S(AT13:AT15)/SQRT(COUNT(AT13:AT15))</f>
        <v>0.311517949591198</v>
      </c>
      <c r="AV13" s="23">
        <f>AVERAGE(AT13:AT15)</f>
        <v>2.72595324926841</v>
      </c>
      <c r="AW13" s="23">
        <f>2^(AVERAGE(AT13:AT15)-AVERAGE(AN13:AN15))</f>
        <v>2.17222948481174</v>
      </c>
      <c r="AX13" s="23">
        <v>29.35</v>
      </c>
      <c r="AY13" s="23">
        <v>19.7</v>
      </c>
      <c r="AZ13" s="23">
        <v>21</v>
      </c>
      <c r="BA13" s="23">
        <f>2^(((AVERAGE(AY13:AY15)+AVERAGE(AZ13:AZ15))/2)-AX13)</f>
        <v>0.00222548166968757</v>
      </c>
      <c r="BB13" s="23">
        <f>_xlfn.STDEV.S(BA13:BA15)/SQRT(COUNT(BA13:BA15))</f>
        <v>0.000185247189679026</v>
      </c>
      <c r="BC13" s="23">
        <f>AVERAGE(BA13:BA15)</f>
        <v>0.00185888945738878</v>
      </c>
      <c r="BD13" s="23">
        <f>2^(AVERAGE(BA13:BA15)-AVERAGE(AN13:AN15))</f>
        <v>0.328754412804397</v>
      </c>
      <c r="BE13" s="23">
        <v>21.74</v>
      </c>
      <c r="BF13" s="23">
        <v>20.37</v>
      </c>
      <c r="BG13" s="23">
        <v>24.49</v>
      </c>
      <c r="BH13" s="23">
        <f>2^(((AVERAGE(BF13:BF15)+AVERAGE(BG13:BG15))/2)-BE13)</f>
        <v>1.67210641657702</v>
      </c>
      <c r="BI13" s="23">
        <f>_xlfn.STDEV.S(BH13:BH15)/SQRT(COUNT(BH13:BH15))</f>
        <v>0.0658374042579765</v>
      </c>
      <c r="BJ13" s="23">
        <f>AVERAGE(BH13:BH15)</f>
        <v>1.56653790998608</v>
      </c>
      <c r="BK13" s="23">
        <f>2^(AVERAGE(BH13:BH15)-AVERAGE(AN13:AN15))</f>
        <v>0.972493953450645</v>
      </c>
      <c r="BL13" s="23">
        <v>21.89</v>
      </c>
      <c r="BM13" s="23">
        <v>20.69</v>
      </c>
      <c r="BN13" s="23">
        <v>23.4</v>
      </c>
      <c r="BO13" s="23">
        <f>2^(((AVERAGE(BM13:BM15)+AVERAGE(BN13:BN15))/2)-BL13)</f>
        <v>1.19195794352358</v>
      </c>
      <c r="BP13" s="23">
        <f>_xlfn.STDEV.S(BO13:BO15)/SQRT(COUNT(BO13:BO15))</f>
        <v>0.170880257351916</v>
      </c>
      <c r="BQ13" s="23">
        <f>AVERAGE(BO13:BO15)</f>
        <v>1.42392833136285</v>
      </c>
      <c r="BR13" s="23">
        <f>2^(AVERAGE(BO13:BO15)-AVERAGE(AN13:AN15))</f>
        <v>0.880961945729187</v>
      </c>
    </row>
    <row r="14" s="23" customFormat="1" ht="13.8" spans="1:67">
      <c r="A14" s="27"/>
      <c r="B14" s="23">
        <v>22.55</v>
      </c>
      <c r="C14" s="23">
        <v>20.81</v>
      </c>
      <c r="D14" s="23">
        <v>24.15</v>
      </c>
      <c r="E14" s="23">
        <f>2^(((AVERAGE(C13:C15)+AVERAGE(D13:D15))/2)-B14)</f>
        <v>1.04729412282063</v>
      </c>
      <c r="H14" s="23">
        <v>20.47</v>
      </c>
      <c r="I14" s="23">
        <v>18.78</v>
      </c>
      <c r="J14" s="23">
        <v>22.42</v>
      </c>
      <c r="K14" s="23">
        <f>2^(((AVERAGE(I13:I15)+AVERAGE(J13:J15))/2)-H14)</f>
        <v>1.01278878421615</v>
      </c>
      <c r="O14" s="23">
        <v>20.34</v>
      </c>
      <c r="P14" s="23">
        <v>19.21</v>
      </c>
      <c r="Q14" s="23">
        <v>23.2</v>
      </c>
      <c r="R14" s="23">
        <f>2^(((AVERAGE(P13:P15)+AVERAGE(Q13:Q15))/2)-O14)</f>
        <v>1.81294270685622</v>
      </c>
      <c r="V14" s="23">
        <v>22</v>
      </c>
      <c r="W14" s="23">
        <v>19.53</v>
      </c>
      <c r="X14" s="23">
        <v>23.31</v>
      </c>
      <c r="Y14" s="23">
        <f>2^(((AVERAGE(W13:W15)+AVERAGE(X13:X15))/2)-V14)</f>
        <v>0.720298430915875</v>
      </c>
      <c r="AC14" s="23">
        <v>21.09</v>
      </c>
      <c r="AD14" s="23">
        <v>19.53</v>
      </c>
      <c r="AE14" s="23">
        <v>23.31</v>
      </c>
      <c r="AF14" s="23">
        <f>2^(((AVERAGE(AD13:AD15)+AVERAGE(AE13:AE15))/2)-AC14)</f>
        <v>1.35347352413724</v>
      </c>
      <c r="AJ14" s="29"/>
      <c r="AK14" s="23">
        <v>20.93</v>
      </c>
      <c r="AL14" s="23">
        <v>19.11</v>
      </c>
      <c r="AM14" s="23">
        <v>23.56</v>
      </c>
      <c r="AN14" s="23">
        <f>2^(((AVERAGE(AL13:AL15)+AVERAGE(AM13:AM15))/2)-AK14)</f>
        <v>1.38191287996778</v>
      </c>
      <c r="AQ14" s="23">
        <v>21.18</v>
      </c>
      <c r="AR14" s="23">
        <v>20.78</v>
      </c>
      <c r="AS14" s="23">
        <v>24.72</v>
      </c>
      <c r="AT14" s="23">
        <f>2^(((AVERAGE(AR13:AR15)+AVERAGE(AS13:AS15))/2)-AQ14)</f>
        <v>2.85468850834173</v>
      </c>
      <c r="AX14" s="23">
        <v>29.8</v>
      </c>
      <c r="AY14" s="23">
        <v>19.74</v>
      </c>
      <c r="AZ14" s="23">
        <v>21.01</v>
      </c>
      <c r="BA14" s="23">
        <f>2^(((AVERAGE(AY13:AY15)+AVERAGE(AZ13:AZ15))/2)-AX14)</f>
        <v>0.00162914793958938</v>
      </c>
      <c r="BE14" s="23">
        <v>21.82</v>
      </c>
      <c r="BF14" s="23">
        <v>20.21</v>
      </c>
      <c r="BG14" s="23">
        <v>24.66</v>
      </c>
      <c r="BH14" s="23">
        <f>2^(((AVERAGE(BF13:BF15)+AVERAGE(BG13:BG15))/2)-BE14)</f>
        <v>1.58190906154162</v>
      </c>
      <c r="BL14" s="23">
        <v>21.74</v>
      </c>
      <c r="BM14" s="23">
        <v>20.67</v>
      </c>
      <c r="BN14" s="23">
        <v>23.6</v>
      </c>
      <c r="BO14" s="23">
        <f>2^(((AVERAGE(BM13:BM15)+AVERAGE(BN13:BN15))/2)-BL14)</f>
        <v>1.32256014612254</v>
      </c>
    </row>
    <row r="15" s="23" customFormat="1" ht="13.8" spans="1:67">
      <c r="A15" s="27"/>
      <c r="B15" s="23">
        <v>22.14</v>
      </c>
      <c r="C15" s="23">
        <v>20.91</v>
      </c>
      <c r="D15" s="23">
        <v>24.74</v>
      </c>
      <c r="E15" s="23">
        <f>2^(((AVERAGE(C13:C15)+AVERAGE(D13:D15))/2)-B15)</f>
        <v>1.39152484417842</v>
      </c>
      <c r="H15" s="23">
        <v>20.1</v>
      </c>
      <c r="I15" s="23">
        <v>18.61</v>
      </c>
      <c r="J15" s="23">
        <v>22.44</v>
      </c>
      <c r="K15" s="23">
        <f>2^(((AVERAGE(I13:I15)+AVERAGE(J13:J15))/2)-H15)</f>
        <v>1.30888045211964</v>
      </c>
      <c r="O15" s="23">
        <v>20.39</v>
      </c>
      <c r="P15" s="23">
        <v>19.1</v>
      </c>
      <c r="Q15" s="23">
        <v>23.4</v>
      </c>
      <c r="R15" s="23">
        <f>2^(((AVERAGE(P13:P15)+AVERAGE(Q13:Q15))/2)-O15)</f>
        <v>1.75118722281177</v>
      </c>
      <c r="V15" s="23">
        <v>21.77</v>
      </c>
      <c r="W15" s="23">
        <v>19.81</v>
      </c>
      <c r="X15" s="23">
        <v>23.39</v>
      </c>
      <c r="Y15" s="23">
        <f>2^(((AVERAGE(W13:W15)+AVERAGE(X13:X15))/2)-V15)</f>
        <v>0.844791173655022</v>
      </c>
      <c r="AC15" s="23">
        <v>21</v>
      </c>
      <c r="AD15" s="23">
        <v>19.81</v>
      </c>
      <c r="AE15" s="23">
        <v>23.39</v>
      </c>
      <c r="AF15" s="23">
        <f>2^(((AVERAGE(AD13:AD15)+AVERAGE(AE13:AE15))/2)-AC15)</f>
        <v>1.44059686183175</v>
      </c>
      <c r="AJ15" s="29"/>
      <c r="AK15" s="23">
        <v>20.6</v>
      </c>
      <c r="AL15" s="23">
        <v>19.05</v>
      </c>
      <c r="AM15" s="23">
        <v>23.56</v>
      </c>
      <c r="AN15" s="23">
        <f>2^(((AVERAGE(AL13:AL15)+AVERAGE(AM13:AM15))/2)-AK15)</f>
        <v>1.73708297254347</v>
      </c>
      <c r="AQ15" s="23">
        <v>21.6</v>
      </c>
      <c r="AR15" s="23">
        <v>20.71</v>
      </c>
      <c r="AS15" s="23">
        <v>24.64</v>
      </c>
      <c r="AT15" s="23">
        <f>2^(((AVERAGE(AR13:AR15)+AVERAGE(AS13:AS15))/2)-AQ15)</f>
        <v>2.13366448589071</v>
      </c>
      <c r="AX15" s="23">
        <v>29.72</v>
      </c>
      <c r="AY15" s="23">
        <v>19.81</v>
      </c>
      <c r="AZ15" s="23">
        <v>21.97</v>
      </c>
      <c r="BA15" s="23">
        <f>2^(((AVERAGE(AY13:AY15)+AVERAGE(AZ13:AZ15))/2)-AX15)</f>
        <v>0.00172203876288938</v>
      </c>
      <c r="BE15" s="23">
        <v>21.95</v>
      </c>
      <c r="BF15" s="23">
        <v>20.28</v>
      </c>
      <c r="BG15" s="23">
        <v>24.88</v>
      </c>
      <c r="BH15" s="23">
        <f>2^(((AVERAGE(BF13:BF15)+AVERAGE(BG13:BG15))/2)-BE15)</f>
        <v>1.44559825183961</v>
      </c>
      <c r="BL15" s="23">
        <v>21.33</v>
      </c>
      <c r="BM15" s="23">
        <v>20.76</v>
      </c>
      <c r="BN15" s="23">
        <v>23.74</v>
      </c>
      <c r="BO15" s="23">
        <f>2^(((AVERAGE(BM13:BM15)+AVERAGE(BN13:BN15))/2)-BL15)</f>
        <v>1.75726690444243</v>
      </c>
    </row>
    <row r="16" s="23" customFormat="1" ht="13.8" spans="1:70">
      <c r="A16" s="27" t="s">
        <v>110</v>
      </c>
      <c r="B16" s="23">
        <v>20.17</v>
      </c>
      <c r="C16" s="23">
        <v>19.12</v>
      </c>
      <c r="D16" s="23">
        <v>23.64</v>
      </c>
      <c r="E16" s="23">
        <f>2^(((AVERAGE(C16:C18)+AVERAGE(D16:D18))/2)-B16)</f>
        <v>2.17096028415451</v>
      </c>
      <c r="F16" s="23">
        <f>_xlfn.STDEV.S(E16:E18)/SQRT(COUNT(E16:E18))</f>
        <v>0.160972731818297</v>
      </c>
      <c r="G16" s="23">
        <f>AVERAGE(E16:E18)</f>
        <v>1.85158748599054</v>
      </c>
      <c r="H16" s="23">
        <v>21.72</v>
      </c>
      <c r="I16" s="23">
        <v>18.07</v>
      </c>
      <c r="J16" s="23">
        <v>22.7</v>
      </c>
      <c r="K16" s="23">
        <f>2^(((AVERAGE(I16:I18)+AVERAGE(J16:J18))/2)-H16)</f>
        <v>0.421420772377351</v>
      </c>
      <c r="L16" s="23">
        <f>_xlfn.STDEV.S(K16:K18)/SQRT(COUNT(K16:K18))</f>
        <v>0.0303024603356011</v>
      </c>
      <c r="M16" s="23">
        <f>AVERAGE(K16:K18)</f>
        <v>0.4075269521059</v>
      </c>
      <c r="N16" s="23">
        <f>2^(AVERAGE(K16:K18)-AVERAGE(E16:E18))</f>
        <v>0.367531412563078</v>
      </c>
      <c r="O16" s="23">
        <v>19.32</v>
      </c>
      <c r="P16" s="23">
        <v>19.3</v>
      </c>
      <c r="Q16" s="23">
        <v>23.03</v>
      </c>
      <c r="R16" s="23">
        <f>2^(((AVERAGE(P16:P18)+AVERAGE(Q16:Q18))/2)-O16)</f>
        <v>3.63427267349553</v>
      </c>
      <c r="S16" s="23">
        <f>_xlfn.STDEV.S(R16:R18)/SQRT(COUNT(R16:R18))</f>
        <v>0.512382467156014</v>
      </c>
      <c r="T16" s="23">
        <f>AVERAGE(R16:R18)</f>
        <v>3.56301808533529</v>
      </c>
      <c r="U16" s="23">
        <f>2^(AVERAGE(R16:R18)-AVERAGE(E16:E18))</f>
        <v>3.27485402200378</v>
      </c>
      <c r="V16" s="23">
        <v>37.34</v>
      </c>
      <c r="W16" s="23">
        <v>18.72</v>
      </c>
      <c r="X16" s="23">
        <v>22.4</v>
      </c>
      <c r="Y16" s="23">
        <f>2^(((AVERAGE(W16:W18)+AVERAGE(X16:X18))/2)-V16)</f>
        <v>8.6832506911302e-6</v>
      </c>
      <c r="Z16" s="23">
        <f>_xlfn.STDEV.S(Y16:Y18)/SQRT(COUNT(Y16:Y18))</f>
        <v>1.35811412232088e-6</v>
      </c>
      <c r="AA16" s="23">
        <f>AVERAGE(Y16:Y18)</f>
        <v>8.14647499354778e-6</v>
      </c>
      <c r="AB16" s="23">
        <f>2^(AVERAGE(Y16:Y18)-AVERAGE(E16:E18))</f>
        <v>0.277088868657972</v>
      </c>
      <c r="AC16" s="23">
        <v>21.41</v>
      </c>
      <c r="AD16" s="23">
        <v>19.72</v>
      </c>
      <c r="AE16" s="23">
        <v>23.4</v>
      </c>
      <c r="AF16" s="23">
        <f>2^(((AVERAGE(AD16:AD18)+AVERAGE(AE16:AE18))/2)-AC16)</f>
        <v>1.08422687030142</v>
      </c>
      <c r="AG16" s="23">
        <f>_xlfn.STDEV.S(AF16:AF18)/SQRT(COUNT(AF16:AF18))</f>
        <v>0.07252877276907</v>
      </c>
      <c r="AH16" s="23">
        <f>AVERAGE(AF16:AF18)</f>
        <v>0.955942343979376</v>
      </c>
      <c r="AI16" s="23">
        <f>2^(AVERAGE(AF16:AF18)-AVERAGE(E16:E18))</f>
        <v>0.537506780074787</v>
      </c>
      <c r="AJ16" s="29" t="s">
        <v>110</v>
      </c>
      <c r="AK16" s="23">
        <v>21.71</v>
      </c>
      <c r="AL16" s="23">
        <v>19.4</v>
      </c>
      <c r="AM16" s="23">
        <v>23.9</v>
      </c>
      <c r="AN16" s="23">
        <f>2^(((AVERAGE(AL16:AL18)+AVERAGE(AM16:AM18))/2)-AK16)</f>
        <v>0.926588061890371</v>
      </c>
      <c r="AO16" s="23">
        <f>_xlfn.STDEV.S(AN16:AN18)/SQRT(COUNT(AN16:AN18))</f>
        <v>0.0273859175208551</v>
      </c>
      <c r="AP16" s="23">
        <f>AVERAGE(AN16:AN18)</f>
        <v>0.940310339979413</v>
      </c>
      <c r="AQ16" s="23">
        <v>21.89</v>
      </c>
      <c r="AR16" s="23">
        <v>20.12</v>
      </c>
      <c r="AS16" s="23">
        <v>24.69</v>
      </c>
      <c r="AT16" s="23">
        <f>2^(((AVERAGE(AR16:AR18)+AVERAGE(AS16:AS18))/2)-AQ16)</f>
        <v>1.51746860277238</v>
      </c>
      <c r="AU16" s="23">
        <f>_xlfn.STDEV.S(AT16:AT18)/SQRT(COUNT(AT16:AT18))</f>
        <v>0.184126751142539</v>
      </c>
      <c r="AV16" s="23">
        <f>AVERAGE(AT16:AT18)</f>
        <v>1.87447167104535</v>
      </c>
      <c r="AW16" s="23">
        <f>2^(AVERAGE(AT16:AT18)-AVERAGE(AN16:AN18))</f>
        <v>1.91077953598197</v>
      </c>
      <c r="AX16" s="23">
        <v>37.86</v>
      </c>
      <c r="AY16" s="23">
        <v>18.23</v>
      </c>
      <c r="AZ16" s="23">
        <v>20.2</v>
      </c>
      <c r="BA16" s="23">
        <f>2^(((AVERAGE(AY16:AY18)+AVERAGE(AZ16:AZ18))/2)-AX16)</f>
        <v>2.55484405983767e-6</v>
      </c>
      <c r="BB16" s="23">
        <f>_xlfn.STDEV.S(BA16:BA18)/SQRT(COUNT(BA16:BA18))</f>
        <v>5.13093980657985e-7</v>
      </c>
      <c r="BC16" s="23">
        <f>AVERAGE(BA16:BA18)</f>
        <v>3.48160036459294e-6</v>
      </c>
      <c r="BD16" s="23">
        <f>2^(AVERAGE(BA16:BA18)-AVERAGE(AN16:AN18))</f>
        <v>0.521122027008365</v>
      </c>
      <c r="BE16" s="23">
        <v>22.86</v>
      </c>
      <c r="BF16" s="23">
        <v>20.47</v>
      </c>
      <c r="BG16" s="23">
        <v>24.79</v>
      </c>
      <c r="BH16" s="23">
        <f>2^(((AVERAGE(BF16:BF18)+AVERAGE(BG16:BG18))/2)-BE16)</f>
        <v>0.862542031992192</v>
      </c>
      <c r="BI16" s="23">
        <f>_xlfn.STDEV.S(BH16:BH18)/SQRT(COUNT(BH16:BH18))</f>
        <v>0.173225885539104</v>
      </c>
      <c r="BJ16" s="23">
        <f>AVERAGE(BH16:BH18)</f>
        <v>1.17542463756146</v>
      </c>
      <c r="BK16" s="23">
        <f>2^(AVERAGE(BH16:BH18)-AVERAGE(AN16:AN18))</f>
        <v>1.17699998140362</v>
      </c>
      <c r="BL16" s="23">
        <v>21.21</v>
      </c>
      <c r="BM16" s="23">
        <v>19.56</v>
      </c>
      <c r="BN16" s="23">
        <v>23.52</v>
      </c>
      <c r="BO16" s="23">
        <f>2^(((AVERAGE(BM16:BM18)+AVERAGE(BN16:BN18))/2)-BL16)</f>
        <v>1.38510946811092</v>
      </c>
      <c r="BP16" s="23">
        <f>_xlfn.STDEV.S(BO16:BO18)/SQRT(COUNT(BO16:BO18))</f>
        <v>0.115896125612259</v>
      </c>
      <c r="BQ16" s="23">
        <f>AVERAGE(BO16:BO18)</f>
        <v>1.15980105645722</v>
      </c>
      <c r="BR16" s="23">
        <f>2^(AVERAGE(BO16:BO18)-AVERAGE(AN16:AN18))</f>
        <v>1.16432249824805</v>
      </c>
    </row>
    <row r="17" s="23" customFormat="1" ht="13.8" spans="1:67">
      <c r="A17" s="27"/>
      <c r="B17" s="23">
        <v>20.56</v>
      </c>
      <c r="C17" s="23">
        <v>19.06</v>
      </c>
      <c r="D17" s="23">
        <v>23.44</v>
      </c>
      <c r="E17" s="23">
        <f>2^(((AVERAGE(C16:C18)+AVERAGE(D16:D18))/2)-B17)</f>
        <v>1.65672406298923</v>
      </c>
      <c r="H17" s="23">
        <v>21.99</v>
      </c>
      <c r="I17" s="23">
        <v>17.89</v>
      </c>
      <c r="J17" s="23">
        <v>22.78</v>
      </c>
      <c r="K17" s="23">
        <f>2^(((AVERAGE(I16:I18)+AVERAGE(J16:J18))/2)-H17)</f>
        <v>0.349492483544756</v>
      </c>
      <c r="O17" s="23">
        <v>19.78</v>
      </c>
      <c r="P17" s="23">
        <v>19.34</v>
      </c>
      <c r="Q17" s="23">
        <v>23.09</v>
      </c>
      <c r="R17" s="23">
        <f>2^(((AVERAGE(P16:P18)+AVERAGE(Q16:Q18))/2)-O17)</f>
        <v>2.64206629385535</v>
      </c>
      <c r="V17" s="23">
        <v>37.11</v>
      </c>
      <c r="W17" s="23">
        <v>18.53</v>
      </c>
      <c r="X17" s="23">
        <v>22.31</v>
      </c>
      <c r="Y17" s="23">
        <f>2^(((AVERAGE(W16:W18)+AVERAGE(X16:X18))/2)-V17)</f>
        <v>1.01840198834994e-5</v>
      </c>
      <c r="AC17" s="23">
        <v>21.79</v>
      </c>
      <c r="AD17" s="23">
        <v>19.53</v>
      </c>
      <c r="AE17" s="23">
        <v>23.31</v>
      </c>
      <c r="AF17" s="23">
        <f>2^(((AVERAGE(AD16:AD18)+AVERAGE(AE16:AE18))/2)-AC17)</f>
        <v>0.833160683925912</v>
      </c>
      <c r="AJ17" s="29"/>
      <c r="AK17" s="23">
        <v>21.75</v>
      </c>
      <c r="AL17" s="23">
        <v>19.3</v>
      </c>
      <c r="AM17" s="23">
        <v>23.93</v>
      </c>
      <c r="AN17" s="23">
        <f>2^(((AVERAGE(AL16:AL18)+AVERAGE(AM16:AM18))/2)-AK17)</f>
        <v>0.901250462610831</v>
      </c>
      <c r="AQ17" s="23">
        <v>21.4</v>
      </c>
      <c r="AR17" s="23">
        <v>20.15</v>
      </c>
      <c r="AS17" s="23">
        <v>24.96</v>
      </c>
      <c r="AT17" s="23">
        <f>2^(((AVERAGE(AR16:AR18)+AVERAGE(AS16:AS18))/2)-AQ17)</f>
        <v>2.13120100325697</v>
      </c>
      <c r="AX17" s="23">
        <v>37.1</v>
      </c>
      <c r="AY17" s="23">
        <v>18.04</v>
      </c>
      <c r="AZ17" s="23">
        <v>20.28</v>
      </c>
      <c r="BA17" s="23">
        <f>2^(((AVERAGE(AY16:AY18)+AVERAGE(AZ16:AZ18))/2)-AX17)</f>
        <v>4.32660446296959e-6</v>
      </c>
      <c r="BE17" s="23">
        <v>22.1</v>
      </c>
      <c r="BF17" s="23">
        <v>20.7</v>
      </c>
      <c r="BG17" s="23">
        <v>24.71</v>
      </c>
      <c r="BH17" s="23">
        <f>2^(((AVERAGE(BF16:BF18)+AVERAGE(BG16:BG18))/2)-BE17)</f>
        <v>1.46070684461007</v>
      </c>
      <c r="BL17" s="23">
        <v>21.55</v>
      </c>
      <c r="BM17" s="23">
        <v>19.82</v>
      </c>
      <c r="BN17" s="23">
        <v>23.58</v>
      </c>
      <c r="BO17" s="23">
        <f>2^(((AVERAGE(BM16:BM18)+AVERAGE(BN16:BN18))/2)-BL17)</f>
        <v>1.09429370126074</v>
      </c>
    </row>
    <row r="18" s="23" customFormat="1" ht="13.8" spans="1:67">
      <c r="A18" s="27"/>
      <c r="B18" s="23">
        <v>20.5</v>
      </c>
      <c r="C18" s="23">
        <v>19.07</v>
      </c>
      <c r="D18" s="23">
        <v>23.4</v>
      </c>
      <c r="E18" s="23">
        <f>2^(((AVERAGE(C16:C18)+AVERAGE(D16:D18))/2)-B18)</f>
        <v>1.72707811082786</v>
      </c>
      <c r="H18" s="23">
        <v>21.62</v>
      </c>
      <c r="I18" s="23">
        <v>18.11</v>
      </c>
      <c r="J18" s="23">
        <v>23.29</v>
      </c>
      <c r="K18" s="23">
        <f>2^(((AVERAGE(I16:I18)+AVERAGE(J16:J18))/2)-H18)</f>
        <v>0.451667600395592</v>
      </c>
      <c r="O18" s="23">
        <v>19.04</v>
      </c>
      <c r="P18" s="23">
        <v>19.02</v>
      </c>
      <c r="Q18" s="23">
        <v>23.31</v>
      </c>
      <c r="R18" s="23">
        <f>2^(((AVERAGE(P16:P18)+AVERAGE(Q16:Q18))/2)-O18)</f>
        <v>4.41271528865498</v>
      </c>
      <c r="V18" s="23">
        <v>37.98</v>
      </c>
      <c r="W18" s="23">
        <v>18.81</v>
      </c>
      <c r="X18" s="23">
        <v>22.39</v>
      </c>
      <c r="Y18" s="23">
        <f>2^(((AVERAGE(W16:W18)+AVERAGE(X16:X18))/2)-V18)</f>
        <v>5.57215440601377e-6</v>
      </c>
      <c r="AC18" s="23">
        <v>21.6</v>
      </c>
      <c r="AD18" s="23">
        <v>19.81</v>
      </c>
      <c r="AE18" s="23">
        <v>23.39</v>
      </c>
      <c r="AF18" s="23">
        <f>2^(((AVERAGE(AD16:AD18)+AVERAGE(AE16:AE18))/2)-AC18)</f>
        <v>0.950439477710799</v>
      </c>
      <c r="AJ18" s="29"/>
      <c r="AK18" s="23">
        <v>21.61</v>
      </c>
      <c r="AL18" s="23">
        <v>19.32</v>
      </c>
      <c r="AM18" s="23">
        <v>23.75</v>
      </c>
      <c r="AN18" s="23">
        <f>2^(((AVERAGE(AL16:AL18)+AVERAGE(AM16:AM18))/2)-AK18)</f>
        <v>0.993092495437037</v>
      </c>
      <c r="AQ18" s="23">
        <v>21.51</v>
      </c>
      <c r="AR18" s="23">
        <v>20.13</v>
      </c>
      <c r="AS18" s="23">
        <v>24.9</v>
      </c>
      <c r="AT18" s="23">
        <f>2^(((AVERAGE(AR16:AR18)+AVERAGE(AS16:AS18))/2)-AQ18)</f>
        <v>1.97474540710669</v>
      </c>
      <c r="AX18" s="23">
        <v>37.38</v>
      </c>
      <c r="AY18" s="23">
        <v>18.5</v>
      </c>
      <c r="AZ18" s="23">
        <v>20.44</v>
      </c>
      <c r="BA18" s="23">
        <f>2^(((AVERAGE(AY16:AY18)+AVERAGE(AZ16:AZ18))/2)-AX18)</f>
        <v>3.56335257097154e-6</v>
      </c>
      <c r="BE18" s="23">
        <v>22.38</v>
      </c>
      <c r="BF18" s="23">
        <v>20.42</v>
      </c>
      <c r="BG18" s="23">
        <v>24.79</v>
      </c>
      <c r="BH18" s="23">
        <f>2^(((AVERAGE(BF16:BF18)+AVERAGE(BG16:BG18))/2)-BE18)</f>
        <v>1.20302503608212</v>
      </c>
      <c r="BL18" s="23">
        <v>21.68</v>
      </c>
      <c r="BM18" s="23">
        <v>19.75</v>
      </c>
      <c r="BN18" s="23">
        <v>23.85</v>
      </c>
      <c r="BO18" s="23">
        <f>2^(((AVERAGE(BM16:BM18)+AVERAGE(BN16:BN18))/2)-BL18)</f>
        <v>1</v>
      </c>
    </row>
    <row r="19" s="23" customFormat="1" ht="13.8" spans="1:70">
      <c r="A19" s="27" t="s">
        <v>114</v>
      </c>
      <c r="B19" s="23">
        <v>22.16</v>
      </c>
      <c r="C19" s="23">
        <v>20.71</v>
      </c>
      <c r="D19" s="23">
        <v>24.27</v>
      </c>
      <c r="E19" s="23">
        <f>2^(((AVERAGE(C19:C21)+AVERAGE(D19:D21))/2)-B19)</f>
        <v>1.24833054890161</v>
      </c>
      <c r="F19" s="23">
        <f>_xlfn.STDEV.S(E19:E21)/SQRT(COUNT(E19:E21))</f>
        <v>0.151232490441593</v>
      </c>
      <c r="G19" s="23">
        <f>AVERAGE(E19:E21)</f>
        <v>1.15450010426235</v>
      </c>
      <c r="H19" s="23">
        <v>28.12</v>
      </c>
      <c r="I19" s="23">
        <v>18.42</v>
      </c>
      <c r="J19" s="23">
        <v>23.15</v>
      </c>
      <c r="K19" s="23">
        <f>2^(((AVERAGE(I19:I21)+AVERAGE(J19:J21))/2)-H19)</f>
        <v>0.00650906784317119</v>
      </c>
      <c r="L19" s="23">
        <f>_xlfn.STDEV.S(K19:K21)/SQRT(COUNT(K19:K21))</f>
        <v>0.000222216846255504</v>
      </c>
      <c r="M19" s="23">
        <f>AVERAGE(K19:K21)</f>
        <v>0.00691927060178169</v>
      </c>
      <c r="N19" s="23">
        <f>2^(AVERAGE(K19:K21)-AVERAGE(E19:E21))</f>
        <v>0.451381490849891</v>
      </c>
      <c r="O19" s="23">
        <v>20.14</v>
      </c>
      <c r="P19" s="23">
        <v>19.12</v>
      </c>
      <c r="Q19" s="23">
        <v>24.24</v>
      </c>
      <c r="R19" s="23">
        <f>2^(((AVERAGE(P19:P21)+AVERAGE(Q19:Q21))/2)-O19)</f>
        <v>3.51047600454816</v>
      </c>
      <c r="S19" s="23">
        <f>_xlfn.STDEV.S(R19:R21)/SQRT(COUNT(R19:R21))</f>
        <v>0.288552254497075</v>
      </c>
      <c r="T19" s="23">
        <f>AVERAGE(R19:R21)</f>
        <v>2.93817141599167</v>
      </c>
      <c r="U19" s="23">
        <f>2^(AVERAGE(R19:R21)-AVERAGE(E19:E21))</f>
        <v>3.44301224475674</v>
      </c>
      <c r="V19" s="23">
        <v>27</v>
      </c>
      <c r="W19" s="23">
        <v>19.72</v>
      </c>
      <c r="X19" s="23">
        <v>23.4</v>
      </c>
      <c r="Y19" s="23">
        <f>2^(((AVERAGE(W19:W21)+AVERAGE(X19:X21))/2)-V19)</f>
        <v>0.0225093259661211</v>
      </c>
      <c r="Z19" s="23">
        <f>_xlfn.STDEV.S(Y19:Y21)/SQRT(COUNT(Y19:Y21))</f>
        <v>0.00285271264742741</v>
      </c>
      <c r="AA19" s="23">
        <f>AVERAGE(Y19:Y21)</f>
        <v>0.0168049936803808</v>
      </c>
      <c r="AB19" s="23">
        <f>2^(AVERAGE(Y19:Y21)-AVERAGE(E19:E21))</f>
        <v>0.454485095883997</v>
      </c>
      <c r="AC19" s="23">
        <v>21.75</v>
      </c>
      <c r="AD19" s="23">
        <v>19.72</v>
      </c>
      <c r="AE19" s="23">
        <v>23.4</v>
      </c>
      <c r="AF19" s="23">
        <f>2^(((AVERAGE(AD19:AD21)+AVERAGE(AE19:AE21))/2)-AC19)</f>
        <v>0.856584018970455</v>
      </c>
      <c r="AG19" s="23">
        <f>_xlfn.STDEV.S(AF19:AF21)/SQRT(COUNT(AF19:AF21))</f>
        <v>0.137864639737795</v>
      </c>
      <c r="AH19" s="23">
        <f>AVERAGE(AF19:AF21)</f>
        <v>0.955886861546242</v>
      </c>
      <c r="AI19" s="23">
        <f>2^(AVERAGE(AF19:AF21)-AVERAGE(E19:E21))</f>
        <v>0.871387762221242</v>
      </c>
      <c r="AJ19" s="29" t="s">
        <v>114</v>
      </c>
      <c r="AK19" s="23">
        <v>22.48</v>
      </c>
      <c r="AL19" s="23">
        <v>20.74</v>
      </c>
      <c r="AM19" s="23">
        <v>24.44</v>
      </c>
      <c r="AN19" s="23">
        <f>2^(((AVERAGE(AL19:AL21)+AVERAGE(AM19:AM21))/2)-AK19)</f>
        <v>1.07922823650442</v>
      </c>
      <c r="AO19" s="23">
        <f>_xlfn.STDEV.S(AN19:AN21)/SQRT(COUNT(AN19:AN21))</f>
        <v>0.0412424808242789</v>
      </c>
      <c r="AP19" s="23">
        <f>AVERAGE(AN19:AN21)</f>
        <v>1.0180053031866</v>
      </c>
      <c r="AQ19" s="23">
        <v>20.75</v>
      </c>
      <c r="AR19" s="23">
        <v>20.27</v>
      </c>
      <c r="AS19" s="23">
        <v>24.22</v>
      </c>
      <c r="AT19" s="23">
        <f>2^(((AVERAGE(AR19:AR21)+AVERAGE(AS19:AS21))/2)-AQ19)</f>
        <v>2.70069989233637</v>
      </c>
      <c r="AU19" s="23">
        <f>_xlfn.STDEV.S(AT19:AT21)/SQRT(COUNT(AT19:AT21))</f>
        <v>0.0705518869832727</v>
      </c>
      <c r="AV19" s="23">
        <f>AVERAGE(AT19:AT21)</f>
        <v>2.79769731884341</v>
      </c>
      <c r="AW19" s="23">
        <f>2^(AVERAGE(AT19:AT21)-AVERAGE(AN19:AN21))</f>
        <v>3.43352868302591</v>
      </c>
      <c r="AX19" s="23">
        <v>28.36</v>
      </c>
      <c r="AY19" s="23">
        <v>18.71</v>
      </c>
      <c r="AZ19" s="23">
        <v>22.03</v>
      </c>
      <c r="BA19" s="23">
        <f>2^(((AVERAGE(AY19:AY21)+AVERAGE(AZ19:AZ21))/2)-AX19)</f>
        <v>0.00474294876716816</v>
      </c>
      <c r="BB19" s="23">
        <f>_xlfn.STDEV.S(BA19:BA21)/SQRT(COUNT(BA19:BA21))</f>
        <v>0.000349137028215431</v>
      </c>
      <c r="BC19" s="23">
        <f>AVERAGE(BA19:BA21)</f>
        <v>0.00439381173895273</v>
      </c>
      <c r="BD19" s="23">
        <f>2^(AVERAGE(BA19:BA21)-AVERAGE(AN19:AN21))</f>
        <v>0.495304800425218</v>
      </c>
      <c r="BE19" s="23">
        <v>23.74</v>
      </c>
      <c r="BF19" s="23">
        <v>21.26</v>
      </c>
      <c r="BG19" s="23">
        <v>25.49</v>
      </c>
      <c r="BH19" s="23">
        <f>2^(((AVERAGE(BF19:BF21)+AVERAGE(BG19:BG21))/2)-BE19)</f>
        <v>0.757858283255198</v>
      </c>
      <c r="BI19" s="23">
        <f>_xlfn.STDEV.S(BH19:BH21)/SQRT(COUNT(BH19:BH21))</f>
        <v>0.0496148999953062</v>
      </c>
      <c r="BJ19" s="23">
        <f>AVERAGE(BH19:BH21)</f>
        <v>0.85166563614723</v>
      </c>
      <c r="BK19" s="23">
        <f>2^(AVERAGE(BH19:BH21)-AVERAGE(AN19:AN21))</f>
        <v>0.891100671123165</v>
      </c>
      <c r="BL19" s="23">
        <v>21.75</v>
      </c>
      <c r="BM19" s="23">
        <v>19.45</v>
      </c>
      <c r="BN19" s="23">
        <v>23.19</v>
      </c>
      <c r="BO19" s="23">
        <f>2^(((AVERAGE(BM19:BM21)+AVERAGE(BN19:BN21))/2)-BL19)</f>
        <v>0.780966913434942</v>
      </c>
      <c r="BP19" s="23">
        <f>_xlfn.STDEV.S(BO19:BO21)/SQRT(COUNT(BO19:BO21))</f>
        <v>0.139153754101288</v>
      </c>
      <c r="BQ19" s="23">
        <f>AVERAGE(BO19:BO21)</f>
        <v>0.877102453574809</v>
      </c>
      <c r="BR19" s="23">
        <f>2^(AVERAGE(BO19:BO21)-AVERAGE(AN19:AN21))</f>
        <v>0.906951400546721</v>
      </c>
    </row>
    <row r="20" s="23" customFormat="1" ht="13.8" spans="1:67">
      <c r="A20" s="27"/>
      <c r="B20" s="23">
        <v>22.7</v>
      </c>
      <c r="C20" s="23">
        <v>20.68</v>
      </c>
      <c r="D20" s="23">
        <v>24.3</v>
      </c>
      <c r="E20" s="23">
        <f>2^(((AVERAGE(C19:C21)+AVERAGE(D19:D21))/2)-B20)</f>
        <v>0.858565436437754</v>
      </c>
      <c r="H20" s="23">
        <v>28.02</v>
      </c>
      <c r="I20" s="23">
        <v>18.51</v>
      </c>
      <c r="J20" s="23">
        <v>23.26</v>
      </c>
      <c r="K20" s="23">
        <f>2^(((AVERAGE(I19:I21)+AVERAGE(J19:J21))/2)-H20)</f>
        <v>0.00697624618015923</v>
      </c>
      <c r="O20" s="23">
        <v>20.51</v>
      </c>
      <c r="P20" s="23">
        <v>19.99</v>
      </c>
      <c r="Q20" s="23">
        <v>24.32</v>
      </c>
      <c r="R20" s="23">
        <f>2^(((AVERAGE(P19:P21)+AVERAGE(Q19:Q21))/2)-O20)</f>
        <v>2.71634488765464</v>
      </c>
      <c r="V20" s="23">
        <v>27.7</v>
      </c>
      <c r="W20" s="23">
        <v>19.53</v>
      </c>
      <c r="X20" s="23">
        <v>23.31</v>
      </c>
      <c r="Y20" s="23">
        <f>2^(((AVERAGE(W19:W21)+AVERAGE(X19:X21))/2)-V20)</f>
        <v>0.0138561154556748</v>
      </c>
      <c r="AC20" s="23">
        <v>21.23</v>
      </c>
      <c r="AD20" s="23">
        <v>19.53</v>
      </c>
      <c r="AE20" s="23">
        <v>23.31</v>
      </c>
      <c r="AF20" s="23">
        <f>2^(((AVERAGE(AD19:AD21)+AVERAGE(AE19:AE21))/2)-AC20)</f>
        <v>1.22830314936917</v>
      </c>
      <c r="AJ20" s="29"/>
      <c r="AK20" s="23">
        <v>22.68</v>
      </c>
      <c r="AL20" s="23">
        <v>20.72</v>
      </c>
      <c r="AM20" s="23">
        <v>24.35</v>
      </c>
      <c r="AN20" s="23">
        <f>2^(((AVERAGE(AL19:AL21)+AVERAGE(AM19:AM21))/2)-AK20)</f>
        <v>0.93952274921401</v>
      </c>
      <c r="AQ20" s="23">
        <v>20.63</v>
      </c>
      <c r="AR20" s="23">
        <v>20.04</v>
      </c>
      <c r="AS20" s="23">
        <v>24.29</v>
      </c>
      <c r="AT20" s="23">
        <f>2^(((AVERAGE(AR19:AR21)+AVERAGE(AS19:AS21))/2)-AQ20)</f>
        <v>2.93494472622231</v>
      </c>
      <c r="AX20" s="23">
        <v>28.36</v>
      </c>
      <c r="AY20" s="23">
        <v>18.66</v>
      </c>
      <c r="AZ20" s="23">
        <v>22.94</v>
      </c>
      <c r="BA20" s="23">
        <f>2^(((AVERAGE(AY19:AY21)+AVERAGE(AZ19:AZ21))/2)-AX20)</f>
        <v>0.00474294876716816</v>
      </c>
      <c r="BE20" s="23">
        <v>23.45</v>
      </c>
      <c r="BF20" s="23">
        <v>21.02</v>
      </c>
      <c r="BG20" s="23">
        <v>25.41</v>
      </c>
      <c r="BH20" s="23">
        <f>2^(((AVERAGE(BF19:BF21)+AVERAGE(BG19:BG21))/2)-BE20)</f>
        <v>0.926588061890369</v>
      </c>
      <c r="BL20" s="23">
        <v>21.19</v>
      </c>
      <c r="BM20" s="23">
        <v>19.31</v>
      </c>
      <c r="BN20" s="23">
        <v>23.3</v>
      </c>
      <c r="BO20" s="23">
        <f>2^(((AVERAGE(BM19:BM21)+AVERAGE(BN19:BN21))/2)-BL20)</f>
        <v>1.15135548019998</v>
      </c>
    </row>
    <row r="21" s="23" customFormat="1" ht="13.8" spans="1:67">
      <c r="A21" s="27"/>
      <c r="B21" s="23">
        <v>22.04</v>
      </c>
      <c r="C21" s="23">
        <v>20.6</v>
      </c>
      <c r="D21" s="23">
        <v>24.32</v>
      </c>
      <c r="E21" s="23">
        <f>2^(((AVERAGE(C19:C21)+AVERAGE(D19:D21))/2)-B21)</f>
        <v>1.35660432744767</v>
      </c>
      <c r="H21" s="23">
        <v>27.96</v>
      </c>
      <c r="I21" s="23">
        <v>18.49</v>
      </c>
      <c r="J21" s="23">
        <v>23.31</v>
      </c>
      <c r="K21" s="23">
        <f>2^(((AVERAGE(I19:I21)+AVERAGE(J19:J21))/2)-H21)</f>
        <v>0.00727249778201466</v>
      </c>
      <c r="O21" s="23">
        <v>20.58</v>
      </c>
      <c r="P21" s="23">
        <v>19.94</v>
      </c>
      <c r="Q21" s="23">
        <v>24.1</v>
      </c>
      <c r="R21" s="23">
        <f>2^(((AVERAGE(P19:P21)+AVERAGE(Q19:Q21))/2)-O21)</f>
        <v>2.58769335577221</v>
      </c>
      <c r="V21" s="23">
        <v>27.68</v>
      </c>
      <c r="W21" s="23">
        <v>19.81</v>
      </c>
      <c r="X21" s="23">
        <v>23.39</v>
      </c>
      <c r="Y21" s="23">
        <f>2^(((AVERAGE(W19:W21)+AVERAGE(X19:X21))/2)-V21)</f>
        <v>0.0140495396193466</v>
      </c>
      <c r="AC21" s="23">
        <v>21.88</v>
      </c>
      <c r="AD21" s="23">
        <v>19.81</v>
      </c>
      <c r="AE21" s="23">
        <v>23.39</v>
      </c>
      <c r="AF21" s="23">
        <f>2^(((AVERAGE(AD19:AD21)+AVERAGE(AE19:AE21))/2)-AC21)</f>
        <v>0.782773416299099</v>
      </c>
      <c r="AJ21" s="29"/>
      <c r="AK21" s="23">
        <v>22.54</v>
      </c>
      <c r="AL21" s="23">
        <v>20.77</v>
      </c>
      <c r="AM21" s="23">
        <v>24.52</v>
      </c>
      <c r="AN21" s="23">
        <f>2^(((AVERAGE(AL19:AL21)+AVERAGE(AM19:AM21))/2)-AK21)</f>
        <v>1.03526492384138</v>
      </c>
      <c r="AQ21" s="23">
        <v>20.72</v>
      </c>
      <c r="AR21" s="23">
        <v>20.13</v>
      </c>
      <c r="AS21" s="23">
        <v>24.15</v>
      </c>
      <c r="AT21" s="23">
        <f>2^(((AVERAGE(AR19:AR21)+AVERAGE(AS19:AS21))/2)-AQ21)</f>
        <v>2.75744733797155</v>
      </c>
      <c r="AX21" s="23">
        <v>28.72</v>
      </c>
      <c r="AY21" s="23">
        <v>18.62</v>
      </c>
      <c r="AZ21" s="23">
        <v>22.88</v>
      </c>
      <c r="BA21" s="23">
        <f>2^(((AVERAGE(AY19:AY21)+AVERAGE(AZ19:AZ21))/2)-AX21)</f>
        <v>0.00369553768252186</v>
      </c>
      <c r="BE21" s="23">
        <v>23.54</v>
      </c>
      <c r="BF21" s="23">
        <v>21.19</v>
      </c>
      <c r="BG21" s="23">
        <v>25.67</v>
      </c>
      <c r="BH21" s="23">
        <f>2^(((AVERAGE(BF19:BF21)+AVERAGE(BG19:BG21))/2)-BE21)</f>
        <v>0.870550563296122</v>
      </c>
      <c r="BL21" s="23">
        <v>21.91</v>
      </c>
      <c r="BM21" s="23">
        <v>19.6</v>
      </c>
      <c r="BN21" s="23">
        <v>23.51</v>
      </c>
      <c r="BO21" s="23">
        <f>2^(((AVERAGE(BM19:BM21)+AVERAGE(BN19:BN21))/2)-BL21)</f>
        <v>0.698984967089508</v>
      </c>
    </row>
    <row r="22" s="23" customFormat="1" ht="13.8" spans="1:70">
      <c r="A22" s="27" t="s">
        <v>117</v>
      </c>
      <c r="B22" s="23">
        <v>21.78</v>
      </c>
      <c r="C22" s="23">
        <v>19.65</v>
      </c>
      <c r="D22" s="23">
        <v>23.36</v>
      </c>
      <c r="E22" s="23">
        <f>2^(((AVERAGE(C22:C24)+AVERAGE(D22:D24))/2)-B22)</f>
        <v>0.891928519420093</v>
      </c>
      <c r="F22" s="23">
        <f>_xlfn.STDEV.S(E22:E24)/SQRT(COUNT(E22:E24))</f>
        <v>0.198954336923161</v>
      </c>
      <c r="G22" s="23">
        <f>AVERAGE(E22:E24)</f>
        <v>1.12516723858762</v>
      </c>
      <c r="H22" s="23">
        <v>35.53</v>
      </c>
      <c r="I22" s="23">
        <v>18.28</v>
      </c>
      <c r="J22" s="23">
        <v>23.38</v>
      </c>
      <c r="K22" s="23">
        <f>2^(((AVERAGE(I22:I24)+AVERAGE(J22:J24))/2)-H22)</f>
        <v>3.8761931840173e-5</v>
      </c>
      <c r="L22" s="23">
        <f>_xlfn.STDEV.S(K22:K24)/SQRT(COUNT(K22:K24))</f>
        <v>2.75454637587006e-6</v>
      </c>
      <c r="M22" s="23">
        <f>AVERAGE(K22:K24)</f>
        <v>3.67192643816799e-5</v>
      </c>
      <c r="N22" s="23">
        <f>2^(AVERAGE(K22:K24)-AVERAGE(E22:E24))</f>
        <v>0.45846054321296</v>
      </c>
      <c r="O22" s="23">
        <v>22.3</v>
      </c>
      <c r="P22" s="23">
        <v>20.48</v>
      </c>
      <c r="Q22" s="23">
        <v>25.21</v>
      </c>
      <c r="R22" s="23">
        <f>2^(((AVERAGE(P22:P24)+AVERAGE(Q22:Q24))/2)-O22)</f>
        <v>1.6282625352114</v>
      </c>
      <c r="S22" s="23">
        <f>_xlfn.STDEV.S(R22:R24)/SQRT(COUNT(R22:R24))</f>
        <v>0.122225101088067</v>
      </c>
      <c r="T22" s="23">
        <f>AVERAGE(R22:R24)</f>
        <v>1.81893591849521</v>
      </c>
      <c r="U22" s="23">
        <f>2^(AVERAGE(R22:R24)-AVERAGE(E22:E24))</f>
        <v>1.61750332727504</v>
      </c>
      <c r="V22" s="23">
        <v>35.27</v>
      </c>
      <c r="W22" s="23">
        <v>19.72</v>
      </c>
      <c r="X22" s="23">
        <v>23.4</v>
      </c>
      <c r="Y22" s="23">
        <f>2^(((AVERAGE(W22:W24)+AVERAGE(X22:X24))/2)-V22)</f>
        <v>7.29196249484872e-5</v>
      </c>
      <c r="Z22" s="23">
        <f>_xlfn.STDEV.S(Y22:Y24)/SQRT(COUNT(Y22:Y24))</f>
        <v>4.77374014681204e-6</v>
      </c>
      <c r="AA22" s="23">
        <f>AVERAGE(Y22:Y24)</f>
        <v>7.61304964602312e-5</v>
      </c>
      <c r="AB22" s="23">
        <f>2^(AVERAGE(Y22:Y24)-AVERAGE(E22:E24))</f>
        <v>0.458473067510302</v>
      </c>
      <c r="AC22" s="23">
        <v>22.29</v>
      </c>
      <c r="AD22" s="23">
        <v>19.72</v>
      </c>
      <c r="AE22" s="23">
        <v>23.4</v>
      </c>
      <c r="AF22" s="23">
        <f>2^(((AVERAGE(AD22:AD24)+AVERAGE(AE22:AE24))/2)-AC22)</f>
        <v>0.589133569422034</v>
      </c>
      <c r="AG22" s="23">
        <f>_xlfn.STDEV.S(AF22:AF24)/SQRT(COUNT(AF22:AF24))</f>
        <v>0.0610949127947491</v>
      </c>
      <c r="AH22" s="23">
        <f>AVERAGE(AF22:AF24)</f>
        <v>0.560566186028139</v>
      </c>
      <c r="AI22" s="23">
        <f>2^(AVERAGE(AF22:AF24)-AVERAGE(E22:E24))</f>
        <v>0.676142363834903</v>
      </c>
      <c r="AJ22" s="29" t="s">
        <v>117</v>
      </c>
      <c r="AK22" s="23">
        <v>21.06</v>
      </c>
      <c r="AL22" s="23">
        <v>19.79</v>
      </c>
      <c r="AM22" s="23">
        <v>23.39</v>
      </c>
      <c r="AN22" s="23">
        <f>2^(((AVERAGE(AL22:AL24)+AVERAGE(AM22:AM24))/2)-AK22)</f>
        <v>1.48280957198502</v>
      </c>
      <c r="AO22" s="23">
        <f>_xlfn.STDEV.S(AN22:AN24)/SQRT(COUNT(AN22:AN24))</f>
        <v>0.094589791388056</v>
      </c>
      <c r="AP22" s="23">
        <f>AVERAGE(AN22:AN24)</f>
        <v>1.31568090699231</v>
      </c>
      <c r="AQ22" s="23">
        <v>20.78</v>
      </c>
      <c r="AR22" s="23">
        <v>19.83</v>
      </c>
      <c r="AS22" s="23">
        <v>23.57</v>
      </c>
      <c r="AT22" s="23">
        <f>2^(((AVERAGE(AR22:AR24)+AVERAGE(AS22:AS24))/2)-AQ22)</f>
        <v>1.97702804070579</v>
      </c>
      <c r="AU22" s="23">
        <f>_xlfn.STDEV.S(AT22:AT24)/SQRT(COUNT(AT22:AT24))</f>
        <v>0.059210984270903</v>
      </c>
      <c r="AV22" s="23">
        <f>AVERAGE(AT22:AT24)</f>
        <v>1.9248259334982</v>
      </c>
      <c r="AW22" s="23">
        <f>2^(AVERAGE(AT22:AT24)-AVERAGE(AN22:AN24))</f>
        <v>1.52535498142227</v>
      </c>
      <c r="AX22" s="23">
        <v>37.01</v>
      </c>
      <c r="AY22" s="23">
        <v>19.35</v>
      </c>
      <c r="AZ22" s="23">
        <v>23.21</v>
      </c>
      <c r="BA22" s="23">
        <f>2^(((AVERAGE(AY22:AY24)+AVERAGE(AZ22:AZ24))/2)-AX22)</f>
        <v>2.02975717026935e-5</v>
      </c>
      <c r="BB22" s="23">
        <f>_xlfn.STDEV.S(BA22:BA24)/SQRT(COUNT(BA22:BA24))</f>
        <v>2.27770685493823e-6</v>
      </c>
      <c r="BC22" s="23">
        <f>AVERAGE(BA22:BA24)</f>
        <v>1.60582918502219e-5</v>
      </c>
      <c r="BD22" s="23">
        <f>2^(AVERAGE(BA22:BA24)-AVERAGE(AN22:AN24))</f>
        <v>0.401740315501485</v>
      </c>
      <c r="BE22" s="23">
        <v>21.83</v>
      </c>
      <c r="BF22" s="23">
        <v>19.56</v>
      </c>
      <c r="BG22" s="23">
        <v>23.07</v>
      </c>
      <c r="BH22" s="23">
        <f>2^(((AVERAGE(BF22:BF24)+AVERAGE(BG22:BG24))/2)-BE22)</f>
        <v>0.709561678100192</v>
      </c>
      <c r="BI22" s="23">
        <f>_xlfn.STDEV.S(BH22:BH24)/SQRT(COUNT(BH22:BH24))</f>
        <v>0.126883383484938</v>
      </c>
      <c r="BJ22" s="23">
        <f>AVERAGE(BH22:BH24)</f>
        <v>0.909286244871857</v>
      </c>
      <c r="BK22" s="23">
        <f>2^(AVERAGE(BH22:BH24)-AVERAGE(AN22:AN24))</f>
        <v>0.754506554015978</v>
      </c>
      <c r="BL22" s="23">
        <v>21.09</v>
      </c>
      <c r="BM22" s="23">
        <v>19.58</v>
      </c>
      <c r="BN22" s="23">
        <v>23.42</v>
      </c>
      <c r="BO22" s="23">
        <f>2^(((AVERAGE(BM22:BM24)+AVERAGE(BN22:BN24))/2)-BL22)</f>
        <v>1.40120366488727</v>
      </c>
      <c r="BP22" s="23">
        <f>_xlfn.STDEV.S(BO22:BO24)/SQRT(COUNT(BO22:BO24))</f>
        <v>0.0337430678180861</v>
      </c>
      <c r="BQ22" s="23">
        <f>AVERAGE(BO22:BO24)</f>
        <v>1.42483864843514</v>
      </c>
      <c r="BR22" s="23">
        <f>2^(AVERAGE(BO22:BO24)-AVERAGE(AN22:AN24))</f>
        <v>1.07859835707385</v>
      </c>
    </row>
    <row r="23" s="23" customFormat="1" ht="13.8" spans="1:67">
      <c r="A23" s="27"/>
      <c r="B23" s="23">
        <v>21.01</v>
      </c>
      <c r="C23" s="23">
        <v>19.93</v>
      </c>
      <c r="D23" s="23">
        <v>23.51</v>
      </c>
      <c r="E23" s="23">
        <f>2^(((AVERAGE(C22:C24)+AVERAGE(D22:D24))/2)-B23)</f>
        <v>1.52097875324101</v>
      </c>
      <c r="H23" s="23">
        <v>35.84</v>
      </c>
      <c r="I23" s="23">
        <v>18.45</v>
      </c>
      <c r="J23" s="23">
        <v>23.39</v>
      </c>
      <c r="K23" s="23">
        <f>2^(((AVERAGE(I22:I24)+AVERAGE(J22:J24))/2)-H23)</f>
        <v>3.12669928904052e-5</v>
      </c>
      <c r="O23" s="23">
        <v>21.97</v>
      </c>
      <c r="P23" s="23">
        <v>20.62</v>
      </c>
      <c r="Q23" s="23">
        <v>25.47</v>
      </c>
      <c r="R23" s="23">
        <f>2^(((AVERAGE(P22:P24)+AVERAGE(Q22:Q24))/2)-O23)</f>
        <v>2.04674778399355</v>
      </c>
      <c r="V23" s="23">
        <v>35.33</v>
      </c>
      <c r="W23" s="23">
        <v>19.53</v>
      </c>
      <c r="X23" s="23">
        <v>23.31</v>
      </c>
      <c r="Y23" s="23">
        <f>2^(((AVERAGE(W22:W24)+AVERAGE(X22:X24))/2)-V23)</f>
        <v>6.99491798077394e-5</v>
      </c>
      <c r="AC23" s="23">
        <v>22.15</v>
      </c>
      <c r="AD23" s="23">
        <v>19.53</v>
      </c>
      <c r="AE23" s="23">
        <v>23.31</v>
      </c>
      <c r="AF23" s="23">
        <f>2^(((AVERAGE(AD22:AD24)+AVERAGE(AE22:AE24))/2)-AC23)</f>
        <v>0.649169294080788</v>
      </c>
      <c r="AJ23" s="29"/>
      <c r="AK23" s="23">
        <v>21.24</v>
      </c>
      <c r="AL23" s="23">
        <v>19.8</v>
      </c>
      <c r="AM23" s="23">
        <v>23.5</v>
      </c>
      <c r="AN23" s="23">
        <f>2^(((AVERAGE(AL22:AL24)+AVERAGE(AM22:AM24))/2)-AK23)</f>
        <v>1.30888045211964</v>
      </c>
      <c r="AQ23" s="23">
        <v>20.91</v>
      </c>
      <c r="AR23" s="23">
        <v>19.85</v>
      </c>
      <c r="AS23" s="23">
        <v>23.59</v>
      </c>
      <c r="AT23" s="23">
        <f>2^(((AVERAGE(AR22:AR24)+AVERAGE(AS22:AS24))/2)-AQ23)</f>
        <v>1.80667040158236</v>
      </c>
      <c r="AX23" s="23">
        <v>37.41</v>
      </c>
      <c r="AY23" s="23">
        <v>19.41</v>
      </c>
      <c r="AZ23" s="23">
        <v>23.97</v>
      </c>
      <c r="BA23" s="23">
        <f>2^(((AVERAGE(AY22:AY24)+AVERAGE(AZ22:AZ24))/2)-AX23)</f>
        <v>1.53826828448526e-5</v>
      </c>
      <c r="BE23" s="23">
        <v>21.53</v>
      </c>
      <c r="BF23" s="23">
        <v>19.49</v>
      </c>
      <c r="BG23" s="23">
        <v>23.21</v>
      </c>
      <c r="BH23" s="23">
        <f>2^(((AVERAGE(BF22:BF24)+AVERAGE(BG22:BG24))/2)-BE23)</f>
        <v>0.873572895916694</v>
      </c>
      <c r="BL23" s="23">
        <v>21.11</v>
      </c>
      <c r="BM23" s="23">
        <v>19.63</v>
      </c>
      <c r="BN23" s="23">
        <v>23.49</v>
      </c>
      <c r="BO23" s="23">
        <f>2^(((AVERAGE(BM22:BM24)+AVERAGE(BN22:BN24))/2)-BL23)</f>
        <v>1.38191287996777</v>
      </c>
    </row>
    <row r="24" s="23" customFormat="1" ht="13.8" spans="1:67">
      <c r="A24" s="27"/>
      <c r="B24" s="23">
        <v>21.67</v>
      </c>
      <c r="C24" s="23">
        <v>19.7</v>
      </c>
      <c r="D24" s="23">
        <v>23.54</v>
      </c>
      <c r="E24" s="23">
        <f>2^(((AVERAGE(C22:C24)+AVERAGE(D22:D24))/2)-B24)</f>
        <v>0.962594443101752</v>
      </c>
      <c r="H24" s="23">
        <v>35.48</v>
      </c>
      <c r="I24" s="23">
        <v>18.44</v>
      </c>
      <c r="J24" s="23">
        <v>23.31</v>
      </c>
      <c r="K24" s="23">
        <f>2^(((AVERAGE(I22:I24)+AVERAGE(J22:J24))/2)-H24)</f>
        <v>4.01288684144615e-5</v>
      </c>
      <c r="O24" s="23">
        <v>22.17</v>
      </c>
      <c r="P24" s="23">
        <v>20.64</v>
      </c>
      <c r="Q24" s="23">
        <v>25.6</v>
      </c>
      <c r="R24" s="23">
        <f>2^(((AVERAGE(P22:P24)+AVERAGE(Q22:Q24))/2)-O24)</f>
        <v>1.78179743628068</v>
      </c>
      <c r="V24" s="23">
        <v>35.04</v>
      </c>
      <c r="W24" s="23">
        <v>19.81</v>
      </c>
      <c r="X24" s="23">
        <v>23.39</v>
      </c>
      <c r="Y24" s="23">
        <f>2^(((AVERAGE(W22:W24)+AVERAGE(X22:X24))/2)-V24)</f>
        <v>8.55226846244669e-5</v>
      </c>
      <c r="AC24" s="23">
        <v>22.7</v>
      </c>
      <c r="AD24" s="23">
        <v>19.81</v>
      </c>
      <c r="AE24" s="23">
        <v>23.39</v>
      </c>
      <c r="AF24" s="23">
        <f>2^(((AVERAGE(AD22:AD24)+AVERAGE(AE22:AE24))/2)-AC24)</f>
        <v>0.443395694581595</v>
      </c>
      <c r="AJ24" s="29"/>
      <c r="AK24" s="23">
        <v>21.42</v>
      </c>
      <c r="AL24" s="23">
        <v>19.89</v>
      </c>
      <c r="AM24" s="23">
        <v>23.4</v>
      </c>
      <c r="AN24" s="23">
        <f>2^(((AVERAGE(AL22:AL24)+AVERAGE(AM22:AM24))/2)-AK24)</f>
        <v>1.15535269687227</v>
      </c>
      <c r="AQ24" s="23">
        <v>20.77</v>
      </c>
      <c r="AR24" s="23">
        <v>19.87</v>
      </c>
      <c r="AS24" s="23">
        <v>23.87</v>
      </c>
      <c r="AT24" s="23">
        <f>2^(((AVERAGE(AR22:AR24)+AVERAGE(AS22:AS24))/2)-AQ24)</f>
        <v>1.99077935820646</v>
      </c>
      <c r="AX24" s="23">
        <v>37.71</v>
      </c>
      <c r="AY24" s="23">
        <v>19.53</v>
      </c>
      <c r="AZ24" s="23">
        <v>23.06</v>
      </c>
      <c r="BA24" s="23">
        <f>2^(((AVERAGE(AY22:AY24)+AVERAGE(AZ22:AZ24))/2)-AX24)</f>
        <v>1.24946210031195e-5</v>
      </c>
      <c r="BE24" s="23">
        <v>21.14</v>
      </c>
      <c r="BF24" s="23">
        <v>19.46</v>
      </c>
      <c r="BG24" s="23">
        <v>23.22</v>
      </c>
      <c r="BH24" s="23">
        <f>2^(((AVERAGE(BF22:BF24)+AVERAGE(BG22:BG24))/2)-BE24)</f>
        <v>1.14472416059868</v>
      </c>
      <c r="BL24" s="23">
        <v>21</v>
      </c>
      <c r="BM24" s="23">
        <v>19.73</v>
      </c>
      <c r="BN24" s="23">
        <v>23.61</v>
      </c>
      <c r="BO24" s="23">
        <f>2^(((AVERAGE(BM22:BM24)+AVERAGE(BN22:BN24))/2)-BL24)</f>
        <v>1.49139940045037</v>
      </c>
    </row>
    <row r="25" s="23" customFormat="1" ht="13.8" spans="1:70">
      <c r="A25" s="27" t="s">
        <v>120</v>
      </c>
      <c r="B25" s="23">
        <v>21.71</v>
      </c>
      <c r="C25" s="23">
        <v>19.6</v>
      </c>
      <c r="D25" s="23">
        <v>23.48</v>
      </c>
      <c r="E25" s="23">
        <f>2^(((AVERAGE(C25:C27)+AVERAGE(D25:D27))/2)-B25)</f>
        <v>0.869545444539796</v>
      </c>
      <c r="F25" s="23">
        <f>_xlfn.STDEV.S(E25:E27)/SQRT(COUNT(E25:E27))</f>
        <v>0.150490717511215</v>
      </c>
      <c r="G25" s="23">
        <f>AVERAGE(E25:E27)</f>
        <v>1.01702297852545</v>
      </c>
      <c r="H25" s="23">
        <v>24.14</v>
      </c>
      <c r="I25" s="23">
        <v>19.12</v>
      </c>
      <c r="J25" s="23">
        <v>23.15</v>
      </c>
      <c r="K25" s="23">
        <f>2^(((AVERAGE(I25:I27)+AVERAGE(J25:J27))/2)-H25)</f>
        <v>0.133817002024337</v>
      </c>
      <c r="L25" s="23">
        <f>_xlfn.STDEV.S(K25:K27)/SQRT(COUNT(K25:K27))</f>
        <v>0.0084052834731141</v>
      </c>
      <c r="M25" s="23">
        <f>AVERAGE(K25:K27)</f>
        <v>0.131911689937929</v>
      </c>
      <c r="N25" s="23">
        <f>2^(AVERAGE(K25:K27)-AVERAGE(E25:E27))</f>
        <v>0.541445754367246</v>
      </c>
      <c r="O25" s="23">
        <v>20.89</v>
      </c>
      <c r="P25" s="23">
        <v>20.36</v>
      </c>
      <c r="Q25" s="23">
        <v>24.21</v>
      </c>
      <c r="R25" s="23">
        <f>2^(((AVERAGE(P25:P27)+AVERAGE(Q25:Q27))/2)-O25)</f>
        <v>2.87122555063763</v>
      </c>
      <c r="S25" s="23">
        <f>_xlfn.STDEV.S(R25:R27)/SQRT(COUNT(R25:R27))</f>
        <v>0.2788597696588</v>
      </c>
      <c r="T25" s="23">
        <f>AVERAGE(R25:R27)</f>
        <v>2.4703411571214</v>
      </c>
      <c r="U25" s="23">
        <f>2^(AVERAGE(R25:R27)-AVERAGE(E25:E27))</f>
        <v>2.73837149262793</v>
      </c>
      <c r="V25" s="23">
        <v>22.88</v>
      </c>
      <c r="W25" s="23">
        <v>19.72</v>
      </c>
      <c r="X25" s="23">
        <v>22.4</v>
      </c>
      <c r="Y25" s="23">
        <f>2^(((AVERAGE(W25:W27)+AVERAGE(X25:X27))/2)-V25)</f>
        <v>0.276752195398827</v>
      </c>
      <c r="Z25" s="23">
        <f>_xlfn.STDEV.S(Y25:Y27)/SQRT(COUNT(Y25:Y27))</f>
        <v>0.0481003759256928</v>
      </c>
      <c r="AA25" s="23">
        <f>AVERAGE(Y25:Y27)</f>
        <v>0.367694501292661</v>
      </c>
      <c r="AB25" s="23">
        <f>2^(AVERAGE(Y25:Y27)-AVERAGE(E25:E27))</f>
        <v>0.637577013821699</v>
      </c>
      <c r="AC25" s="23">
        <v>20.33</v>
      </c>
      <c r="AD25" s="23">
        <v>19.72</v>
      </c>
      <c r="AE25" s="23">
        <v>22.4</v>
      </c>
      <c r="AF25" s="23">
        <f>2^(((AVERAGE(AD25:AD27)+AVERAGE(AE25:AE27))/2)-AC25)</f>
        <v>1.62075572241988</v>
      </c>
      <c r="AG25" s="23">
        <f>_xlfn.STDEV.S(AF25:AF27)/SQRT(COUNT(AF25:AF27))</f>
        <v>0.238136158222212</v>
      </c>
      <c r="AH25" s="23">
        <f>AVERAGE(AF25:AF27)</f>
        <v>1.4303246891449</v>
      </c>
      <c r="AI25" s="23">
        <f>2^(AVERAGE(AF25:AF27)-AVERAGE(E25:E27))</f>
        <v>1.33173008865054</v>
      </c>
      <c r="AJ25" s="29" t="s">
        <v>120</v>
      </c>
      <c r="AK25" s="23">
        <v>20.71</v>
      </c>
      <c r="AL25" s="23">
        <v>19</v>
      </c>
      <c r="AM25" s="23">
        <v>23.6</v>
      </c>
      <c r="AN25" s="23">
        <f t="shared" ref="AN25:AN27" si="0">2^(AL25-AK25)</f>
        <v>0.305660069423017</v>
      </c>
      <c r="AO25" s="23">
        <f>_xlfn.STDEV.S(AN25:AN27)/SQRT(COUNT(AN25:AN27))</f>
        <v>0.154822898016117</v>
      </c>
      <c r="AP25" s="23">
        <f>AVERAGE(AN25:AN27)</f>
        <v>0.611422142135464</v>
      </c>
      <c r="AQ25" s="23">
        <v>19.68</v>
      </c>
      <c r="AR25" s="23">
        <v>18.99</v>
      </c>
      <c r="AS25" s="23">
        <v>23.69</v>
      </c>
      <c r="AT25" s="23">
        <f t="shared" ref="AT25:AT27" si="1">2^(AR25-AQ25)</f>
        <v>0.619853849969493</v>
      </c>
      <c r="AU25" s="23">
        <f>_xlfn.STDEV.S(AT25:AT27)/SQRT(COUNT(AT25:AT27))</f>
        <v>0.0884984695210558</v>
      </c>
      <c r="AV25" s="23">
        <f>AVERAGE(AT25:AT27)</f>
        <v>0.725433671503169</v>
      </c>
      <c r="AW25" s="23">
        <f>2^((AVERAGE(AR25:AR27)-AVERAGE(AQ25:AQ27))-(AVERAGE(AL25:AL27)-AVERAGE(AK25:AK27)))</f>
        <v>1.2716191663858</v>
      </c>
      <c r="AX25" s="23">
        <v>22.51</v>
      </c>
      <c r="AY25" s="23">
        <v>19.32</v>
      </c>
      <c r="AZ25" s="23">
        <v>23.12</v>
      </c>
      <c r="BA25" s="23">
        <f t="shared" ref="BA25:BA27" si="2">2^(AY25-AX25)</f>
        <v>0.109575715164504</v>
      </c>
      <c r="BB25" s="23">
        <f>_xlfn.STDEV.S(BA25:BA27)/SQRT(COUNT(BA25:BA27))</f>
        <v>0.00544047542296254</v>
      </c>
      <c r="BC25" s="23">
        <f>AVERAGE(BA25:BA27)</f>
        <v>0.100895584938915</v>
      </c>
      <c r="BD25" s="23">
        <f>2^((AVERAGE(AY25:AY27)-AVERAGE(AX25:AX27))-(AVERAGE(AL25:AL27)-AVERAGE(AK25:AK27)))</f>
        <v>0.178830741554407</v>
      </c>
      <c r="BE25" s="23">
        <v>20.29</v>
      </c>
      <c r="BF25" s="23">
        <v>19.27</v>
      </c>
      <c r="BG25" s="23">
        <v>23.13</v>
      </c>
      <c r="BH25" s="23">
        <f t="shared" ref="BH25:BH27" si="3">2^(BF25-BE25)</f>
        <v>0.49311635224668</v>
      </c>
      <c r="BI25" s="23">
        <f>_xlfn.STDEV.S(BH25:BH27)/SQRT(COUNT(BH25:BH27))</f>
        <v>0.0387010856915023</v>
      </c>
      <c r="BJ25" s="23">
        <f>AVERAGE(BH25:BH27)</f>
        <v>0.44188475733383</v>
      </c>
      <c r="BK25" s="23">
        <f>2^((AVERAGE(BF25:BF27)-AVERAGE(BE25:BE27))-(AVERAGE(AL25:AL27)-AVERAGE(AK25:AK27)))</f>
        <v>0.779164579660498</v>
      </c>
      <c r="BL25" s="23">
        <v>19.07</v>
      </c>
      <c r="BM25" s="23">
        <v>18.36</v>
      </c>
      <c r="BN25" s="23">
        <v>22.32</v>
      </c>
      <c r="BO25" s="23">
        <f t="shared" ref="BO25:BO27" si="4">2^(BM25-BL25)</f>
        <v>0.611320138846034</v>
      </c>
      <c r="BP25" s="23">
        <f>_xlfn.STDEV.S(BO25:BO27)/SQRT(COUNT(BO25:BO27))</f>
        <v>0.0633235487436628</v>
      </c>
      <c r="BQ25" s="23">
        <f>AVERAGE(BO25:BO27)</f>
        <v>0.537870659398195</v>
      </c>
      <c r="BR25" s="23">
        <f>2^((AVERAGE(BM25:BM27)-AVERAGE(BL25:BL27))-(AVERAGE(AL25:AL27)-AVERAGE(AK25:AK27)))</f>
        <v>0.941696017387347</v>
      </c>
    </row>
    <row r="26" s="23" customFormat="1" ht="13.8" spans="1:67">
      <c r="A26" s="27"/>
      <c r="B26" s="23">
        <v>21.72</v>
      </c>
      <c r="C26" s="23">
        <v>19.64</v>
      </c>
      <c r="D26" s="23">
        <v>23.34</v>
      </c>
      <c r="E26" s="23">
        <f>2^(((AVERAGE(C25:C27)+AVERAGE(D25:D27))/2)-B26)</f>
        <v>0.863539055413934</v>
      </c>
      <c r="H26" s="23">
        <v>24.34</v>
      </c>
      <c r="I26" s="23">
        <v>19.44</v>
      </c>
      <c r="J26" s="23">
        <v>23.16</v>
      </c>
      <c r="K26" s="23">
        <f>2^(((AVERAGE(I25:I27)+AVERAGE(J25:J27))/2)-H26)</f>
        <v>0.116494466490885</v>
      </c>
      <c r="O26" s="23">
        <v>21.46</v>
      </c>
      <c r="P26" s="23">
        <v>20.52</v>
      </c>
      <c r="Q26" s="23">
        <v>24.47</v>
      </c>
      <c r="R26" s="23">
        <f>2^(((AVERAGE(P25:P27)+AVERAGE(Q25:Q27))/2)-O26)</f>
        <v>1.93410573428685</v>
      </c>
      <c r="V26" s="23">
        <v>22.21</v>
      </c>
      <c r="W26" s="23">
        <v>19.53</v>
      </c>
      <c r="X26" s="23">
        <v>22.31</v>
      </c>
      <c r="Y26" s="23">
        <f>2^(((AVERAGE(W25:W27)+AVERAGE(X25:X27))/2)-V26)</f>
        <v>0.440332936798073</v>
      </c>
      <c r="AC26" s="23">
        <v>21.09</v>
      </c>
      <c r="AD26" s="23">
        <v>19.53</v>
      </c>
      <c r="AE26" s="23">
        <v>22.31</v>
      </c>
      <c r="AF26" s="23">
        <f>2^(((AVERAGE(AD25:AD27)+AVERAGE(AE25:AE27))/2)-AC26)</f>
        <v>0.957050307073899</v>
      </c>
      <c r="AJ26" s="29"/>
      <c r="AK26" s="23">
        <v>20.43</v>
      </c>
      <c r="AL26" s="23">
        <v>19.96</v>
      </c>
      <c r="AM26" s="23">
        <v>23.59</v>
      </c>
      <c r="AN26" s="23">
        <f t="shared" si="0"/>
        <v>0.721964597761249</v>
      </c>
      <c r="AQ26" s="23">
        <v>19.55</v>
      </c>
      <c r="AR26" s="23">
        <v>18.94</v>
      </c>
      <c r="AS26" s="23">
        <v>23.71</v>
      </c>
      <c r="AT26" s="23">
        <f t="shared" si="1"/>
        <v>0.655196701929182</v>
      </c>
      <c r="AX26" s="23">
        <v>22.77</v>
      </c>
      <c r="AY26" s="23">
        <v>19.31</v>
      </c>
      <c r="AZ26" s="23">
        <v>23.07</v>
      </c>
      <c r="BA26" s="23">
        <f t="shared" si="2"/>
        <v>0.0908732823325194</v>
      </c>
      <c r="BE26" s="23">
        <v>20.49</v>
      </c>
      <c r="BF26" s="23">
        <v>19.39</v>
      </c>
      <c r="BG26" s="23">
        <v>23</v>
      </c>
      <c r="BH26" s="23">
        <f t="shared" si="3"/>
        <v>0.466516495768404</v>
      </c>
      <c r="BL26" s="23">
        <v>19.32</v>
      </c>
      <c r="BM26" s="23">
        <v>18.56</v>
      </c>
      <c r="BN26" s="23">
        <v>22.4</v>
      </c>
      <c r="BO26" s="23">
        <f t="shared" si="4"/>
        <v>0.590496330714765</v>
      </c>
    </row>
    <row r="27" s="23" customFormat="1" ht="13.8" spans="1:67">
      <c r="A27" s="27"/>
      <c r="B27" s="23">
        <v>21.11</v>
      </c>
      <c r="C27" s="23">
        <v>19.56</v>
      </c>
      <c r="D27" s="23">
        <v>23.43</v>
      </c>
      <c r="E27" s="23">
        <f>2^(((AVERAGE(C25:C27)+AVERAGE(D25:D27))/2)-B27)</f>
        <v>1.31798443562262</v>
      </c>
      <c r="H27" s="23">
        <v>24.02</v>
      </c>
      <c r="I27" s="23">
        <v>19.3</v>
      </c>
      <c r="J27" s="23">
        <v>23.26</v>
      </c>
      <c r="K27" s="23">
        <f>2^(((AVERAGE(I25:I27)+AVERAGE(J25:J27))/2)-H27)</f>
        <v>0.145423601298567</v>
      </c>
      <c r="O27" s="23">
        <v>21.03</v>
      </c>
      <c r="P27" s="23">
        <v>20.31</v>
      </c>
      <c r="Q27" s="23">
        <v>24.6</v>
      </c>
      <c r="R27" s="23">
        <f>2^(((AVERAGE(P25:P27)+AVERAGE(Q25:Q27))/2)-O27)</f>
        <v>2.60569218643971</v>
      </c>
      <c r="V27" s="23">
        <v>22.4</v>
      </c>
      <c r="W27" s="23">
        <v>19.81</v>
      </c>
      <c r="X27" s="23">
        <v>22.39</v>
      </c>
      <c r="Y27" s="23">
        <f>2^(((AVERAGE(W25:W27)+AVERAGE(X25:X27))/2)-V27)</f>
        <v>0.385998371681084</v>
      </c>
      <c r="AC27" s="23">
        <v>20.25</v>
      </c>
      <c r="AD27" s="23">
        <v>19.81</v>
      </c>
      <c r="AE27" s="23">
        <v>22.39</v>
      </c>
      <c r="AF27" s="23">
        <f>2^(((AVERAGE(AD25:AD27)+AVERAGE(AE25:AE27))/2)-AC27)</f>
        <v>1.71316803794091</v>
      </c>
      <c r="AJ27" s="29"/>
      <c r="AK27" s="23">
        <v>20.11</v>
      </c>
      <c r="AL27" s="23">
        <v>19.8</v>
      </c>
      <c r="AM27" s="23">
        <v>23.51</v>
      </c>
      <c r="AN27" s="23">
        <f t="shared" si="0"/>
        <v>0.806641759222127</v>
      </c>
      <c r="AQ27" s="23">
        <v>19.09</v>
      </c>
      <c r="AR27" s="23">
        <v>18.94</v>
      </c>
      <c r="AS27" s="23">
        <v>23.62</v>
      </c>
      <c r="AT27" s="23">
        <f t="shared" si="1"/>
        <v>0.901250462610831</v>
      </c>
      <c r="AX27" s="23">
        <v>22.57</v>
      </c>
      <c r="AY27" s="23">
        <v>19.28</v>
      </c>
      <c r="AZ27" s="23">
        <v>23.02</v>
      </c>
      <c r="BA27" s="23">
        <f t="shared" si="2"/>
        <v>0.102237757319723</v>
      </c>
      <c r="BE27" s="23">
        <v>20.67</v>
      </c>
      <c r="BF27" s="23">
        <v>19.22</v>
      </c>
      <c r="BG27" s="23">
        <v>23.41</v>
      </c>
      <c r="BH27" s="23">
        <f t="shared" si="3"/>
        <v>0.366021423986406</v>
      </c>
      <c r="BL27" s="23">
        <v>19.65</v>
      </c>
      <c r="BM27" s="23">
        <v>18.37</v>
      </c>
      <c r="BN27" s="23">
        <v>22.37</v>
      </c>
      <c r="BO27" s="23">
        <f t="shared" si="4"/>
        <v>0.411795508633787</v>
      </c>
    </row>
    <row r="28" s="23" customFormat="1" ht="13.8" spans="1:70">
      <c r="A28" s="27" t="s">
        <v>123</v>
      </c>
      <c r="B28" s="23">
        <v>19.37</v>
      </c>
      <c r="C28" s="23">
        <v>18.22</v>
      </c>
      <c r="D28" s="23">
        <v>22.95</v>
      </c>
      <c r="E28" s="23">
        <f>2^(((AVERAGE(C28:C30)+AVERAGE(D28:D30))/2)-B28)</f>
        <v>2.07771820659533</v>
      </c>
      <c r="F28" s="23">
        <f>_xlfn.STDEV.S(E28:E30)/SQRT(COUNT(E28:E30))</f>
        <v>0.133898911072363</v>
      </c>
      <c r="G28" s="23">
        <f>AVERAGE(E28:E30)</f>
        <v>1.81409791454679</v>
      </c>
      <c r="H28" s="23">
        <v>20.55</v>
      </c>
      <c r="I28" s="23">
        <v>19.18</v>
      </c>
      <c r="J28" s="23">
        <v>23.1</v>
      </c>
      <c r="K28" s="23">
        <f>2^(((AVERAGE(I28:I30)+AVERAGE(J28:J30))/2)-H28)</f>
        <v>1.60584576372675</v>
      </c>
      <c r="L28" s="23">
        <f>_xlfn.STDEV.S(K28:K30)/SQRT(COUNT(K28:K30))</f>
        <v>0.0536994724739018</v>
      </c>
      <c r="M28" s="23">
        <f>AVERAGE(K28:K30)</f>
        <v>1.53170794825584</v>
      </c>
      <c r="N28" s="23">
        <f>2^(AVERAGE(K28:K30)-AVERAGE(E28:E30))</f>
        <v>0.822227787183386</v>
      </c>
      <c r="O28" s="23">
        <v>21.29</v>
      </c>
      <c r="P28" s="23">
        <v>20.47</v>
      </c>
      <c r="Q28" s="23">
        <v>24.44</v>
      </c>
      <c r="R28" s="23">
        <f>2^(((AVERAGE(P28:P30)+AVERAGE(Q28:Q30))/2)-O28)</f>
        <v>2.29739670999407</v>
      </c>
      <c r="S28" s="23">
        <f>_xlfn.STDEV.S(R28:R30)/SQRT(COUNT(R28:R30))</f>
        <v>0.237436621568207</v>
      </c>
      <c r="T28" s="23">
        <f>AVERAGE(R28:R30)</f>
        <v>2.72809132161931</v>
      </c>
      <c r="U28" s="23">
        <f>2^(AVERAGE(R28:R30)-AVERAGE(E28:E30))</f>
        <v>1.88425393699611</v>
      </c>
      <c r="V28" s="23">
        <v>24.2</v>
      </c>
      <c r="W28" s="23">
        <v>19.72</v>
      </c>
      <c r="X28" s="23">
        <v>23.4</v>
      </c>
      <c r="Y28" s="23">
        <f>2^(((AVERAGE(W28:W30)+AVERAGE(X28:X30))/2)-V28)</f>
        <v>0.156764051193782</v>
      </c>
      <c r="Z28" s="23">
        <f>_xlfn.STDEV.S(Y28:Y30)/SQRT(COUNT(Y28:Y30))</f>
        <v>0.0121284111090177</v>
      </c>
      <c r="AA28" s="23">
        <f>AVERAGE(Y28:Y30)</f>
        <v>0.135997695586922</v>
      </c>
      <c r="AB28" s="23">
        <f>2^(AVERAGE(Y28:Y30)-AVERAGE(E28:E30))</f>
        <v>0.312493867040377</v>
      </c>
      <c r="AC28" s="23">
        <v>20.92</v>
      </c>
      <c r="AD28" s="23">
        <v>19.72</v>
      </c>
      <c r="AE28" s="23">
        <v>23.4</v>
      </c>
      <c r="AF28" s="23">
        <f>2^(((AVERAGE(AD28:AD30)+AVERAGE(AE28:AE30))/2)-AC28)</f>
        <v>1.52273687213227</v>
      </c>
      <c r="AG28" s="23">
        <f>_xlfn.STDEV.S(AF28:AF30)/SQRT(COUNT(AF28:AF30))</f>
        <v>0.0660159268047894</v>
      </c>
      <c r="AH28" s="23">
        <f>AVERAGE(AF28:AF30)</f>
        <v>1.39781425691254</v>
      </c>
      <c r="AI28" s="23">
        <f>2^(AVERAGE(AF28:AF30)-AVERAGE(E28:E30))</f>
        <v>0.749352451344251</v>
      </c>
      <c r="AJ28" s="29" t="s">
        <v>123</v>
      </c>
      <c r="AK28" s="23">
        <v>21.27</v>
      </c>
      <c r="AL28" s="23">
        <v>19.73</v>
      </c>
      <c r="AM28" s="23">
        <v>23.84</v>
      </c>
      <c r="AN28" s="23">
        <f>2^(((AVERAGE(AL28:AL30)+AVERAGE(AM28:AM30))/2)-AK28)</f>
        <v>1.27015098253879</v>
      </c>
      <c r="AO28" s="23">
        <f>_xlfn.STDEV.S(AN28:AN30)/SQRT(COUNT(AN28:AN30))</f>
        <v>0.137178007671349</v>
      </c>
      <c r="AP28" s="23">
        <f>AVERAGE(AN28:AN30)</f>
        <v>1.05047480480712</v>
      </c>
      <c r="AQ28" s="23">
        <v>21.22</v>
      </c>
      <c r="AR28" s="23">
        <v>19.64</v>
      </c>
      <c r="AS28" s="23">
        <v>23.46</v>
      </c>
      <c r="AT28" s="23">
        <f>2^(((AVERAGE(AR28:AR30)+AVERAGE(AS28:AS30))/2)-AQ28)</f>
        <v>1.27750889232791</v>
      </c>
      <c r="AU28" s="23">
        <f>_xlfn.STDEV.S(AT28:AT30)/SQRT(COUNT(AT28:AT30))</f>
        <v>0.197936059751403</v>
      </c>
      <c r="AV28" s="23">
        <f>AVERAGE(AT28:AT30)</f>
        <v>1.22616351729527</v>
      </c>
      <c r="AW28" s="23">
        <f>2^(AVERAGE(AT28:AT30)-AVERAGE(AN28:AN30))</f>
        <v>1.12950347750029</v>
      </c>
      <c r="AX28" s="23">
        <v>39.43</v>
      </c>
      <c r="AY28" s="23">
        <v>18.12</v>
      </c>
      <c r="AZ28" s="23">
        <v>22.94</v>
      </c>
      <c r="BA28" s="23">
        <f>2^(((AVERAGE(AY28:AY30)+AVERAGE(AZ28:AZ30))/2)-AX28)</f>
        <v>2.03482102002212e-6</v>
      </c>
      <c r="BB28" s="23">
        <f>_xlfn.STDEV.S(BA28:BA30)/SQRT(COUNT(BA28:BA30))</f>
        <v>2.77462613364369e-7</v>
      </c>
      <c r="BC28" s="23">
        <f>AVERAGE(BA28:BA30)</f>
        <v>2.16995780957932e-6</v>
      </c>
      <c r="BD28" s="23">
        <f>2^(AVERAGE(BA28:BA30)-AVERAGE(AN28:AN30))</f>
        <v>0.482809967343567</v>
      </c>
      <c r="BE28" s="23">
        <v>22.5</v>
      </c>
      <c r="BF28" s="23">
        <v>18.95</v>
      </c>
      <c r="BG28" s="23">
        <v>22.85</v>
      </c>
      <c r="BH28" s="23">
        <f>2^(((AVERAGE(BF28:BF30)+AVERAGE(BG28:BG30))/2)-BE28)</f>
        <v>0.300409012381713</v>
      </c>
      <c r="BI28" s="23">
        <f>_xlfn.STDEV.S(BH28:BH30)/SQRT(COUNT(BH28:BH30))</f>
        <v>0.0339906664905867</v>
      </c>
      <c r="BJ28" s="23">
        <f>AVERAGE(BH28:BH30)</f>
        <v>0.33126162995491</v>
      </c>
      <c r="BK28" s="23">
        <f>2^(AVERAGE(BH28:BH30)-AVERAGE(AN28:AN30))</f>
        <v>0.607428634725811</v>
      </c>
      <c r="BL28" s="23">
        <v>20.12</v>
      </c>
      <c r="BM28" s="23">
        <v>18.22</v>
      </c>
      <c r="BN28" s="23">
        <v>23.28</v>
      </c>
      <c r="BO28" s="23">
        <f>2^(((AVERAGE(BM28:BM30)+AVERAGE(BN28:BN30))/2)-BL28)</f>
        <v>1.57643607195847</v>
      </c>
      <c r="BP28" s="23">
        <f>_xlfn.STDEV.S(BO28:BO30)/SQRT(COUNT(BO28:BO30))</f>
        <v>0.1998294716186</v>
      </c>
      <c r="BQ28" s="23">
        <f>AVERAGE(BO28:BO30)</f>
        <v>1.18829870958807</v>
      </c>
      <c r="BR28" s="23">
        <f>2^(AVERAGE(BO28:BO30)-AVERAGE(AN28:AN30))</f>
        <v>1.10024430545478</v>
      </c>
    </row>
    <row r="29" s="23" customFormat="1" ht="13.8" spans="1:67">
      <c r="A29" s="27"/>
      <c r="B29" s="23">
        <v>19.64</v>
      </c>
      <c r="C29" s="23">
        <v>18.95</v>
      </c>
      <c r="D29" s="23">
        <v>22.01</v>
      </c>
      <c r="E29" s="23">
        <f>2^(((AVERAGE(C28:C30)+AVERAGE(D28:D30))/2)-B29)</f>
        <v>1.72309231942403</v>
      </c>
      <c r="H29" s="23">
        <v>20.59</v>
      </c>
      <c r="I29" s="23">
        <v>19.53</v>
      </c>
      <c r="J29" s="23">
        <v>23.19</v>
      </c>
      <c r="K29" s="23">
        <f>2^(((AVERAGE(I28:I30)+AVERAGE(J28:J30))/2)-H29)</f>
        <v>1.56193382686989</v>
      </c>
      <c r="O29" s="23">
        <v>21.02</v>
      </c>
      <c r="P29" s="23">
        <v>20.64</v>
      </c>
      <c r="Q29" s="23">
        <v>24.53</v>
      </c>
      <c r="R29" s="23">
        <f>2^(((AVERAGE(P28:P30)+AVERAGE(Q28:Q30))/2)-O29)</f>
        <v>2.77021893622185</v>
      </c>
      <c r="V29" s="23">
        <v>24.65</v>
      </c>
      <c r="W29" s="23">
        <v>19.53</v>
      </c>
      <c r="X29" s="23">
        <v>23.31</v>
      </c>
      <c r="Y29" s="23">
        <f>2^(((AVERAGE(W28:W30)+AVERAGE(X28:X30))/2)-V29)</f>
        <v>0.114758002495652</v>
      </c>
      <c r="AC29" s="23">
        <v>21.15</v>
      </c>
      <c r="AD29" s="23">
        <v>19.53</v>
      </c>
      <c r="AE29" s="23">
        <v>23.31</v>
      </c>
      <c r="AF29" s="23">
        <f>2^(((AVERAGE(AD28:AD30)+AVERAGE(AE28:AE30))/2)-AC29)</f>
        <v>1.29833858816158</v>
      </c>
      <c r="AJ29" s="29"/>
      <c r="AK29" s="23">
        <v>21.5</v>
      </c>
      <c r="AL29" s="23">
        <v>19.68</v>
      </c>
      <c r="AM29" s="23">
        <v>23.39</v>
      </c>
      <c r="AN29" s="23">
        <f>2^(((AVERAGE(AL28:AL30)+AVERAGE(AM28:AM30))/2)-AK29)</f>
        <v>1.08297504552593</v>
      </c>
      <c r="AQ29" s="23">
        <v>20.95</v>
      </c>
      <c r="AR29" s="23">
        <v>19.64</v>
      </c>
      <c r="AS29" s="23">
        <v>23.45</v>
      </c>
      <c r="AT29" s="23">
        <f>2^(((AVERAGE(AR28:AR30)+AVERAGE(AS28:AS30))/2)-AQ29)</f>
        <v>1.54043022231355</v>
      </c>
      <c r="AX29" s="23">
        <v>39.63</v>
      </c>
      <c r="AY29" s="23">
        <v>18.22</v>
      </c>
      <c r="AZ29" s="23">
        <v>22.78</v>
      </c>
      <c r="BA29" s="23">
        <f>2^(((AVERAGE(AY28:AY30)+AVERAGE(AZ28:AZ30))/2)-AX29)</f>
        <v>1.77141458518705e-6</v>
      </c>
      <c r="BE29" s="23">
        <v>22.09</v>
      </c>
      <c r="BF29" s="23">
        <v>18.08</v>
      </c>
      <c r="BG29" s="23">
        <v>22.91</v>
      </c>
      <c r="BH29" s="23">
        <f>2^(((AVERAGE(BF28:BF30)+AVERAGE(BG28:BG30))/2)-BE29)</f>
        <v>0.399149193178325</v>
      </c>
      <c r="BL29" s="23">
        <v>20.67</v>
      </c>
      <c r="BM29" s="23">
        <v>18.37</v>
      </c>
      <c r="BN29" s="23">
        <v>23.3</v>
      </c>
      <c r="BO29" s="23">
        <f>2^(((AVERAGE(BM28:BM30)+AVERAGE(BN28:BN30))/2)-BL29)</f>
        <v>1.07673756824752</v>
      </c>
    </row>
    <row r="30" s="23" customFormat="1" ht="13.8" spans="1:67">
      <c r="A30" s="27"/>
      <c r="B30" s="23">
        <v>19.71</v>
      </c>
      <c r="C30" s="23">
        <v>18.21</v>
      </c>
      <c r="D30" s="23">
        <v>22.21</v>
      </c>
      <c r="E30" s="23">
        <f>2^(((AVERAGE(C28:C30)+AVERAGE(D28:D30))/2)-B30)</f>
        <v>1.641483217621</v>
      </c>
      <c r="H30" s="23">
        <v>20.72</v>
      </c>
      <c r="I30" s="23">
        <v>19.23</v>
      </c>
      <c r="J30" s="23">
        <v>23.17</v>
      </c>
      <c r="K30" s="23">
        <f>2^(((AVERAGE(I28:I30)+AVERAGE(J28:J30))/2)-H30)</f>
        <v>1.42734425417087</v>
      </c>
      <c r="O30" s="23">
        <v>20.85</v>
      </c>
      <c r="P30" s="23">
        <v>20.51</v>
      </c>
      <c r="Q30" s="23">
        <v>24.35</v>
      </c>
      <c r="R30" s="23">
        <f>2^(((AVERAGE(P28:P30)+AVERAGE(Q28:Q30))/2)-O30)</f>
        <v>3.116658318642</v>
      </c>
      <c r="V30" s="23">
        <v>24.4</v>
      </c>
      <c r="W30" s="23">
        <v>19.81</v>
      </c>
      <c r="X30" s="23">
        <v>23.39</v>
      </c>
      <c r="Y30" s="23">
        <f>2^(((AVERAGE(W28:W30)+AVERAGE(X28:X30))/2)-V30)</f>
        <v>0.13647103307133</v>
      </c>
      <c r="AC30" s="23">
        <v>21.07</v>
      </c>
      <c r="AD30" s="23">
        <v>19.81</v>
      </c>
      <c r="AE30" s="23">
        <v>23.39</v>
      </c>
      <c r="AF30" s="23">
        <f>2^(((AVERAGE(AD28:AD30)+AVERAGE(AE28:AE30))/2)-AC30)</f>
        <v>1.37236731044378</v>
      </c>
      <c r="AJ30" s="29"/>
      <c r="AK30" s="23">
        <v>21.94</v>
      </c>
      <c r="AL30" s="23">
        <v>19.59</v>
      </c>
      <c r="AM30" s="23">
        <v>23.46</v>
      </c>
      <c r="AN30" s="23">
        <f>2^(((AVERAGE(AL28:AL30)+AVERAGE(AM28:AM30))/2)-AK30)</f>
        <v>0.79829838635665</v>
      </c>
      <c r="AQ30" s="23">
        <v>21.79</v>
      </c>
      <c r="AR30" s="23">
        <v>19.72</v>
      </c>
      <c r="AS30" s="23">
        <v>23.53</v>
      </c>
      <c r="AT30" s="23">
        <f>2^(((AVERAGE(AR28:AR30)+AVERAGE(AS28:AS30))/2)-AQ30)</f>
        <v>0.860551437244331</v>
      </c>
      <c r="AX30" s="23">
        <v>39.02</v>
      </c>
      <c r="AY30" s="23">
        <v>18.27</v>
      </c>
      <c r="AZ30" s="23">
        <v>22.81</v>
      </c>
      <c r="BA30" s="23">
        <f>2^(((AVERAGE(AY28:AY30)+AVERAGE(AZ28:AZ30))/2)-AX30)</f>
        <v>2.70363782352878e-6</v>
      </c>
      <c r="BE30" s="23">
        <v>22.53</v>
      </c>
      <c r="BF30" s="23">
        <v>18.95</v>
      </c>
      <c r="BG30" s="23">
        <v>22.85</v>
      </c>
      <c r="BH30" s="23">
        <f>2^(((AVERAGE(BF28:BF30)+AVERAGE(BG28:BG30))/2)-BE30)</f>
        <v>0.294226684304692</v>
      </c>
      <c r="BL30" s="23">
        <v>20.91</v>
      </c>
      <c r="BM30" s="23">
        <v>18.31</v>
      </c>
      <c r="BN30" s="23">
        <v>23.18</v>
      </c>
      <c r="BO30" s="23">
        <f>2^(((AVERAGE(BM28:BM30)+AVERAGE(BN28:BN30))/2)-BL30)</f>
        <v>0.911722488558215</v>
      </c>
    </row>
    <row r="31" s="23" customFormat="1" ht="13.8" spans="1:70">
      <c r="A31" s="27" t="s">
        <v>126</v>
      </c>
      <c r="B31" s="23">
        <v>20.24</v>
      </c>
      <c r="C31" s="23">
        <v>18.22</v>
      </c>
      <c r="D31" s="23">
        <v>22.95</v>
      </c>
      <c r="E31" s="23">
        <f>2^(((AVERAGE(C31:C33)+AVERAGE(D31:D33))/2)-B31)</f>
        <v>1.13681697323602</v>
      </c>
      <c r="F31" s="23">
        <f>_xlfn.STDEV.S(E31:E33)/SQRT(COUNT(E31:E33))</f>
        <v>0.0357622441374133</v>
      </c>
      <c r="G31" s="23">
        <f>AVERAGE(E31:E33)</f>
        <v>1.16446722946382</v>
      </c>
      <c r="H31" s="23">
        <v>27.22</v>
      </c>
      <c r="I31" s="23">
        <v>19.18</v>
      </c>
      <c r="J31" s="23">
        <v>23.1</v>
      </c>
      <c r="K31" s="23">
        <f>2^(((AVERAGE(I31:I33)+AVERAGE(J31:J33))/2)-H31)</f>
        <v>0.0157700750189356</v>
      </c>
      <c r="L31" s="23">
        <f>_xlfn.STDEV.S(K31:K33)/SQRT(COUNT(K31:K33))</f>
        <v>0.000784805362036029</v>
      </c>
      <c r="M31" s="23">
        <f>AVERAGE(K31:K33)</f>
        <v>0.0160281376897559</v>
      </c>
      <c r="N31" s="23">
        <f>2^(AVERAGE(K31:K33)-AVERAGE(E31:E33))</f>
        <v>0.451113044223156</v>
      </c>
      <c r="O31" s="23">
        <v>21.31</v>
      </c>
      <c r="P31" s="23">
        <v>20.47</v>
      </c>
      <c r="Q31" s="23">
        <v>24.44</v>
      </c>
      <c r="R31" s="23">
        <f>2^(((AVERAGE(P31:P33)+AVERAGE(Q31:Q33))/2)-O31)</f>
        <v>2.2657677705916</v>
      </c>
      <c r="S31" s="23">
        <f>_xlfn.STDEV.S(R31:R33)/SQRT(COUNT(R31:R33))</f>
        <v>0.289246768432671</v>
      </c>
      <c r="T31" s="23">
        <f>AVERAGE(R31:R33)</f>
        <v>1.69265484755627</v>
      </c>
      <c r="U31" s="23">
        <f>2^(AVERAGE(R31:R33)-AVERAGE(E31:E33))</f>
        <v>1.44211640210831</v>
      </c>
      <c r="V31" s="23">
        <v>24.7</v>
      </c>
      <c r="W31" s="23">
        <v>19.72</v>
      </c>
      <c r="X31" s="23">
        <v>23.4</v>
      </c>
      <c r="Y31" s="23">
        <f>2^(((AVERAGE(W31:W33)+AVERAGE(X31:X33))/2)-V31)</f>
        <v>0.110848923645399</v>
      </c>
      <c r="Z31" s="23">
        <f>_xlfn.STDEV.S(Y31:Y33)/SQRT(COUNT(Y31:Y33))</f>
        <v>0.013979742896809</v>
      </c>
      <c r="AA31" s="23">
        <f>AVERAGE(Y31:Y33)</f>
        <v>0.12673758677241</v>
      </c>
      <c r="AB31" s="23">
        <f>2^(AVERAGE(Y31:Y33)-AVERAGE(E31:E33))</f>
        <v>0.487093405760147</v>
      </c>
      <c r="AC31" s="23">
        <v>22.87</v>
      </c>
      <c r="AD31" s="23">
        <v>19.72</v>
      </c>
      <c r="AE31" s="23">
        <v>23.4</v>
      </c>
      <c r="AF31" s="23">
        <f>2^(((AVERAGE(AD31:AD33)+AVERAGE(AE31:AE33))/2)-AC31)</f>
        <v>0.394109017989618</v>
      </c>
      <c r="AG31" s="23">
        <f>_xlfn.STDEV.S(AF31:AF33)/SQRT(COUNT(AF31:AF33))</f>
        <v>0.0941627860600917</v>
      </c>
      <c r="AH31" s="23">
        <f>AVERAGE(AF31:AF33)</f>
        <v>0.557253922399984</v>
      </c>
      <c r="AI31" s="23">
        <f>2^(AVERAGE(AF31:AF33)-AVERAGE(E31:E33))</f>
        <v>0.656463495314562</v>
      </c>
      <c r="AJ31" s="29" t="s">
        <v>126</v>
      </c>
      <c r="AK31" s="23">
        <v>21.91</v>
      </c>
      <c r="AL31" s="23">
        <v>19.73</v>
      </c>
      <c r="AM31" s="23">
        <v>23.84</v>
      </c>
      <c r="AN31" s="23">
        <f>2^(((AVERAGE(AL31:AL33)+AVERAGE(AM31:AM33))/2)-AK31)</f>
        <v>0.815072332402626</v>
      </c>
      <c r="AO31" s="23">
        <f>_xlfn.STDEV.S(AN31:AN33)/SQRT(COUNT(AN31:AN33))</f>
        <v>0.213372280697456</v>
      </c>
      <c r="AP31" s="23">
        <f>AVERAGE(AN31:AN33)</f>
        <v>1.07737178829771</v>
      </c>
      <c r="AQ31" s="23">
        <v>20.85</v>
      </c>
      <c r="AR31" s="23">
        <v>19.64</v>
      </c>
      <c r="AS31" s="23">
        <v>23.46</v>
      </c>
      <c r="AT31" s="23">
        <f>2^(((AVERAGE(AR31:AR33)+AVERAGE(AS31:AS33))/2)-AQ31)</f>
        <v>1.65099223316454</v>
      </c>
      <c r="AU31" s="23">
        <f>_xlfn.STDEV.S(AT31:AT33)/SQRT(COUNT(AT31:AT33))</f>
        <v>0.0833527732389779</v>
      </c>
      <c r="AV31" s="23">
        <f>AVERAGE(AT31:AT33)</f>
        <v>1.80640806855694</v>
      </c>
      <c r="AW31" s="23">
        <f>2^(AVERAGE(AT31:AT33)-AVERAGE(AN31:AN33))</f>
        <v>1.65753149132351</v>
      </c>
      <c r="AX31" s="23">
        <v>26.63</v>
      </c>
      <c r="AY31" s="23">
        <v>18.12</v>
      </c>
      <c r="AZ31" s="23">
        <v>22.94</v>
      </c>
      <c r="BA31" s="23">
        <f>2^(((AVERAGE(AY31:AY33)+AVERAGE(AZ31:AZ33))/2)-AX31)</f>
        <v>0.0145114282818523</v>
      </c>
      <c r="BB31" s="23">
        <f>_xlfn.STDEV.S(BA31:BA33)/SQRT(COUNT(BA31:BA33))</f>
        <v>0.000429700270844198</v>
      </c>
      <c r="BC31" s="23">
        <f>AVERAGE(BA31:BA33)</f>
        <v>0.0136786586469861</v>
      </c>
      <c r="BD31" s="23">
        <f>2^(AVERAGE(BA31:BA33)-AVERAGE(AN31:AN33))</f>
        <v>0.478405828166145</v>
      </c>
      <c r="BE31" s="23">
        <v>19.7</v>
      </c>
      <c r="BF31" s="23">
        <v>18.95</v>
      </c>
      <c r="BG31" s="23">
        <v>22.85</v>
      </c>
      <c r="BH31" s="23">
        <f>2^(((AVERAGE(BF31:BF33)+AVERAGE(BG31:BG33))/2)-BE31)</f>
        <v>2.09216987958506</v>
      </c>
      <c r="BI31" s="23">
        <f>_xlfn.STDEV.S(BH31:BH33)/SQRT(COUNT(BH31:BH33))</f>
        <v>0.26057920648815</v>
      </c>
      <c r="BJ31" s="23">
        <f>AVERAGE(BH31:BH33)</f>
        <v>1.58986682916681</v>
      </c>
      <c r="BK31" s="23">
        <f>2^(AVERAGE(BH31:BH33)-AVERAGE(AN31:AN33))</f>
        <v>1.42651512234668</v>
      </c>
      <c r="BL31" s="23">
        <v>20.2</v>
      </c>
      <c r="BM31" s="23">
        <v>18.22</v>
      </c>
      <c r="BN31" s="23">
        <v>23.28</v>
      </c>
      <c r="BO31" s="23">
        <f>2^(((AVERAGE(BM31:BM33)+AVERAGE(BN31:BN33))/2)-BL31)</f>
        <v>1.49139940045037</v>
      </c>
      <c r="BP31" s="23">
        <f>_xlfn.STDEV.S(BO31:BO33)/SQRT(COUNT(BO31:BO33))</f>
        <v>0.245074372321354</v>
      </c>
      <c r="BQ31" s="23">
        <f>AVERAGE(BO31:BO33)</f>
        <v>1.9196900478819</v>
      </c>
      <c r="BR31" s="23">
        <f>2^(AVERAGE(BO31:BO33)-AVERAGE(AN31:AN33))</f>
        <v>1.79292887694117</v>
      </c>
    </row>
    <row r="32" s="23" customFormat="1" ht="13.8" spans="1:67">
      <c r="A32" s="27"/>
      <c r="B32" s="23">
        <v>20.12</v>
      </c>
      <c r="C32" s="23">
        <v>18.95</v>
      </c>
      <c r="D32" s="23">
        <v>22.01</v>
      </c>
      <c r="E32" s="23">
        <f>2^(((AVERAGE(C31:C33)+AVERAGE(D31:D33))/2)-B32)</f>
        <v>1.23541863712693</v>
      </c>
      <c r="H32" s="23">
        <v>27.07</v>
      </c>
      <c r="I32" s="23">
        <v>19.53</v>
      </c>
      <c r="J32" s="23">
        <v>23.19</v>
      </c>
      <c r="K32" s="23">
        <f>2^(((AVERAGE(I31:I33)+AVERAGE(J31:J33))/2)-H32)</f>
        <v>0.0174979938132306</v>
      </c>
      <c r="O32" s="23">
        <v>21.93</v>
      </c>
      <c r="P32" s="23">
        <v>20.64</v>
      </c>
      <c r="Q32" s="23">
        <v>24.53</v>
      </c>
      <c r="R32" s="23">
        <f>2^(((AVERAGE(P31:P33)+AVERAGE(Q31:Q33))/2)-O32)</f>
        <v>1.4742692172911</v>
      </c>
      <c r="V32" s="23">
        <v>24.22</v>
      </c>
      <c r="W32" s="23">
        <v>19.53</v>
      </c>
      <c r="X32" s="23">
        <v>23.31</v>
      </c>
      <c r="Y32" s="23">
        <f>2^(((AVERAGE(W31:W33)+AVERAGE(X31:X33))/2)-V32)</f>
        <v>0.154605834176179</v>
      </c>
      <c r="AC32" s="23">
        <v>22.37</v>
      </c>
      <c r="AD32" s="23">
        <v>19.53</v>
      </c>
      <c r="AE32" s="23">
        <v>23.31</v>
      </c>
      <c r="AF32" s="23">
        <f>2^(((AVERAGE(AD31:AD33)+AVERAGE(AE31:AE33))/2)-AC32)</f>
        <v>0.557354318294459</v>
      </c>
      <c r="AJ32" s="29"/>
      <c r="AK32" s="23">
        <v>21.03</v>
      </c>
      <c r="AL32" s="23">
        <v>19.68</v>
      </c>
      <c r="AM32" s="23">
        <v>23.39</v>
      </c>
      <c r="AN32" s="23">
        <f>2^(((AVERAGE(AL31:AL33)+AVERAGE(AM31:AM33))/2)-AK32)</f>
        <v>1.50003898928582</v>
      </c>
      <c r="AQ32" s="23">
        <v>20.7</v>
      </c>
      <c r="AR32" s="23">
        <v>19.64</v>
      </c>
      <c r="AS32" s="23">
        <v>23.45</v>
      </c>
      <c r="AT32" s="23">
        <f>2^(((AVERAGE(AR31:AR33)+AVERAGE(AS31:AS33))/2)-AQ32)</f>
        <v>1.8318905805405</v>
      </c>
      <c r="AX32" s="23">
        <v>26.78</v>
      </c>
      <c r="AY32" s="23">
        <v>18.22</v>
      </c>
      <c r="AZ32" s="23">
        <v>22.78</v>
      </c>
      <c r="BA32" s="23">
        <f>2^(((AVERAGE(AY31:AY33)+AVERAGE(AZ31:AZ33))/2)-AX32)</f>
        <v>0.0130784314521633</v>
      </c>
      <c r="BE32" s="23">
        <v>20.48</v>
      </c>
      <c r="BF32" s="23">
        <v>18.08</v>
      </c>
      <c r="BG32" s="23">
        <v>22.91</v>
      </c>
      <c r="BH32" s="23">
        <f>2^(((AVERAGE(BF31:BF33)+AVERAGE(BG31:BG33))/2)-BE32)</f>
        <v>1.21841026367519</v>
      </c>
      <c r="BL32" s="23">
        <v>19.55</v>
      </c>
      <c r="BM32" s="23">
        <v>18.37</v>
      </c>
      <c r="BN32" s="23">
        <v>23.3</v>
      </c>
      <c r="BO32" s="23">
        <f>2^(((AVERAGE(BM31:BM33)+AVERAGE(BN31:BN33))/2)-BL32)</f>
        <v>2.34025650641222</v>
      </c>
    </row>
    <row r="33" s="23" customFormat="1" ht="13.8" spans="1:67">
      <c r="A33" s="27"/>
      <c r="B33" s="23">
        <v>20.26</v>
      </c>
      <c r="C33" s="23">
        <v>18.21</v>
      </c>
      <c r="D33" s="23">
        <v>22.21</v>
      </c>
      <c r="E33" s="23">
        <f>2^(((AVERAGE(C31:C33)+AVERAGE(D31:D33))/2)-B33)</f>
        <v>1.12116607802851</v>
      </c>
      <c r="H33" s="23">
        <v>27.31</v>
      </c>
      <c r="I33" s="23">
        <v>19.23</v>
      </c>
      <c r="J33" s="23">
        <v>23.17</v>
      </c>
      <c r="K33" s="23">
        <f>2^(((AVERAGE(I31:I33)+AVERAGE(J31:J33))/2)-H33)</f>
        <v>0.0148163442371015</v>
      </c>
      <c r="O33" s="23">
        <v>22.07</v>
      </c>
      <c r="P33" s="23">
        <v>20.51</v>
      </c>
      <c r="Q33" s="23">
        <v>24.35</v>
      </c>
      <c r="R33" s="23">
        <f>2^(((AVERAGE(P31:P33)+AVERAGE(Q31:Q33))/2)-O33)</f>
        <v>1.33792755478611</v>
      </c>
      <c r="V33" s="23">
        <v>24.65</v>
      </c>
      <c r="W33" s="23">
        <v>19.81</v>
      </c>
      <c r="X33" s="23">
        <v>23.39</v>
      </c>
      <c r="Y33" s="23">
        <f>2^(((AVERAGE(W31:W33)+AVERAGE(X31:X33))/2)-V33)</f>
        <v>0.114758002495652</v>
      </c>
      <c r="AC33" s="23">
        <v>22</v>
      </c>
      <c r="AD33" s="23">
        <v>19.81</v>
      </c>
      <c r="AE33" s="23">
        <v>23.39</v>
      </c>
      <c r="AF33" s="23">
        <f>2^(((AVERAGE(AD31:AD33)+AVERAGE(AE31:AE33))/2)-AC33)</f>
        <v>0.720298430915875</v>
      </c>
      <c r="AJ33" s="29"/>
      <c r="AK33" s="23">
        <v>21.74</v>
      </c>
      <c r="AL33" s="23">
        <v>19.59</v>
      </c>
      <c r="AM33" s="23">
        <v>23.46</v>
      </c>
      <c r="AN33" s="23">
        <f>2^(((AVERAGE(AL31:AL33)+AVERAGE(AM31:AM33))/2)-AK33)</f>
        <v>0.917004043204673</v>
      </c>
      <c r="AQ33" s="23">
        <v>20.62</v>
      </c>
      <c r="AR33" s="23">
        <v>19.72</v>
      </c>
      <c r="AS33" s="23">
        <v>23.53</v>
      </c>
      <c r="AT33" s="23">
        <f>2^(((AVERAGE(AR31:AR33)+AVERAGE(AS31:AS33))/2)-AQ33)</f>
        <v>1.93634139196577</v>
      </c>
      <c r="AX33" s="23">
        <v>26.74</v>
      </c>
      <c r="AY33" s="23">
        <v>18.27</v>
      </c>
      <c r="AZ33" s="23">
        <v>22.81</v>
      </c>
      <c r="BA33" s="23">
        <f>2^(((AVERAGE(AY31:AY33)+AVERAGE(AZ31:AZ33))/2)-AX33)</f>
        <v>0.0134461162069427</v>
      </c>
      <c r="BE33" s="23">
        <v>20.22</v>
      </c>
      <c r="BF33" s="23">
        <v>18.95</v>
      </c>
      <c r="BG33" s="23">
        <v>22.85</v>
      </c>
      <c r="BH33" s="23">
        <f>2^(((AVERAGE(BF31:BF33)+AVERAGE(BG31:BG33))/2)-BE33)</f>
        <v>1.45902034424018</v>
      </c>
      <c r="BL33" s="23">
        <v>19.83</v>
      </c>
      <c r="BM33" s="23">
        <v>18.31</v>
      </c>
      <c r="BN33" s="23">
        <v>23.18</v>
      </c>
      <c r="BO33" s="23">
        <f>2^(((AVERAGE(BM31:BM33)+AVERAGE(BN31:BN33))/2)-BL33)</f>
        <v>1.9274142367831</v>
      </c>
    </row>
    <row r="34" s="23" customFormat="1" ht="13.8" spans="1:70">
      <c r="A34" s="27" t="s">
        <v>130</v>
      </c>
      <c r="B34" s="23">
        <v>21.74</v>
      </c>
      <c r="C34" s="23">
        <v>19.59</v>
      </c>
      <c r="D34" s="23">
        <v>23.34</v>
      </c>
      <c r="E34" s="23">
        <f>2^(((AVERAGE(C34:C36)+AVERAGE(D34:D36))/2)-B34)</f>
        <v>0.805710428181733</v>
      </c>
      <c r="F34" s="23">
        <f>_xlfn.STDEV.S(E34:E36)/SQRT(COUNT(E34:E36))</f>
        <v>0.0480241593247038</v>
      </c>
      <c r="G34" s="23">
        <f>AVERAGE(E34:E36)</f>
        <v>0.892484089251151</v>
      </c>
      <c r="H34" s="23">
        <v>26.46</v>
      </c>
      <c r="I34" s="23">
        <v>18.27</v>
      </c>
      <c r="J34" s="23">
        <v>22.05</v>
      </c>
      <c r="K34" s="23">
        <f>2^(((AVERAGE(I34:I36)+AVERAGE(J34:J36))/2)-H34)</f>
        <v>0.012988092127231</v>
      </c>
      <c r="L34" s="23">
        <f>_xlfn.STDEV.S(K34:K36)/SQRT(COUNT(K34:K36))</f>
        <v>0.000306094068100467</v>
      </c>
      <c r="M34" s="23">
        <f>AVERAGE(K34:K36)</f>
        <v>0.0127282806770735</v>
      </c>
      <c r="N34" s="23">
        <f>2^(AVERAGE(K34:K36)-AVERAGE(E34:E36))</f>
        <v>0.54345940974354</v>
      </c>
      <c r="O34" s="23">
        <v>21.77</v>
      </c>
      <c r="P34" s="23">
        <v>20.35</v>
      </c>
      <c r="Q34" s="23">
        <v>24.26</v>
      </c>
      <c r="R34" s="23">
        <f>2^(((AVERAGE(P34:P36)+AVERAGE(Q34:Q36))/2)-O34)</f>
        <v>1.42240601819728</v>
      </c>
      <c r="S34" s="23">
        <f>_xlfn.STDEV.S(R34:R36)/SQRT(COUNT(R34:R36))</f>
        <v>0.0936316326385883</v>
      </c>
      <c r="T34" s="23">
        <f>AVERAGE(R34:R36)</f>
        <v>1.60966928347446</v>
      </c>
      <c r="U34" s="23">
        <f>2^(AVERAGE(R34:R36)-AVERAGE(E34:E36))</f>
        <v>1.64397139248085</v>
      </c>
      <c r="V34" s="23">
        <v>27.55</v>
      </c>
      <c r="W34" s="23">
        <v>19.72</v>
      </c>
      <c r="X34" s="23">
        <v>22.4</v>
      </c>
      <c r="Y34" s="23">
        <f>2^(((AVERAGE(W34:W36)+AVERAGE(X34:X36))/2)-V34)</f>
        <v>0.0108712878451439</v>
      </c>
      <c r="Z34" s="23">
        <f>_xlfn.STDEV.S(Y34:Y36)/SQRT(COUNT(Y34:Y36))</f>
        <v>0.00108760690327956</v>
      </c>
      <c r="AA34" s="23">
        <f>AVERAGE(Y34:Y36)</f>
        <v>0.010197395728589</v>
      </c>
      <c r="AB34" s="23">
        <f>2^(AVERAGE(Y34:Y36)-AVERAGE(E34:E36))</f>
        <v>0.542506867825912</v>
      </c>
      <c r="AC34" s="23">
        <v>26</v>
      </c>
      <c r="AD34" s="23">
        <v>19.72</v>
      </c>
      <c r="AE34" s="23">
        <v>22.4</v>
      </c>
      <c r="AF34" s="23">
        <f>2^(((AVERAGE(AD34:AD36)+AVERAGE(AE34:AE36))/2)-AC34)</f>
        <v>0.0318329940611653</v>
      </c>
      <c r="AG34" s="23">
        <f>_xlfn.STDEV.S(AF34:AF36)/SQRT(COUNT(AF34:AF36))</f>
        <v>0.00494645239070202</v>
      </c>
      <c r="AH34" s="23">
        <f>AVERAGE(AF34:AF36)</f>
        <v>0.0219459395838105</v>
      </c>
      <c r="AI34" s="23">
        <f>2^(AVERAGE(AF34:AF36)-AVERAGE(E34:E36))</f>
        <v>0.546942793655542</v>
      </c>
      <c r="AJ34" s="29" t="s">
        <v>130</v>
      </c>
      <c r="AK34" s="23">
        <v>21.77</v>
      </c>
      <c r="AL34" s="23">
        <v>19.73</v>
      </c>
      <c r="AM34" s="23">
        <v>23.37</v>
      </c>
      <c r="AN34" s="23">
        <f t="shared" ref="AN34:AN36" si="5">2^(AL34-AK34)</f>
        <v>0.243163736853072</v>
      </c>
      <c r="AO34" s="23">
        <f>_xlfn.STDEV.S(AN34:AN36)/SQRT(COUNT(AN34:AN36))</f>
        <v>0.051549230406495</v>
      </c>
      <c r="AP34" s="23">
        <f>AVERAGE(AN34:AN36)</f>
        <v>0.27978996606755</v>
      </c>
      <c r="AQ34" s="23">
        <v>20.91</v>
      </c>
      <c r="AR34" s="23">
        <v>19.79</v>
      </c>
      <c r="AS34" s="23">
        <v>23.55</v>
      </c>
      <c r="AT34" s="23">
        <f t="shared" ref="AT34:AT36" si="6">2^(AR34-AQ34)</f>
        <v>0.460093825312437</v>
      </c>
      <c r="AU34" s="23">
        <f>_xlfn.STDEV.S(AT34:AT36)/SQRT(COUNT(AT34:AT36))</f>
        <v>0.0975098494643655</v>
      </c>
      <c r="AV34" s="23">
        <f>AVERAGE(AT34:AT36)</f>
        <v>0.655113524241168</v>
      </c>
      <c r="AW34" s="23">
        <f>2^((AVERAGE(AR34:AR36)-AVERAGE(AQ34:AQ36))-(AVERAGE(AL34:AL36)-AVERAGE(AK34:AK36)))</f>
        <v>2.35653427768814</v>
      </c>
      <c r="AX34" s="23">
        <v>22.33</v>
      </c>
      <c r="AY34" s="23">
        <v>18.15</v>
      </c>
      <c r="AZ34" s="23">
        <v>22.78</v>
      </c>
      <c r="BA34" s="23">
        <f t="shared" ref="BA34:BA36" si="7">2^(AY34-AX34)</f>
        <v>0.0551689372681659</v>
      </c>
      <c r="BB34" s="23">
        <f>_xlfn.STDEV.S(BA34:BA36)/SQRT(COUNT(BA34:BA36))</f>
        <v>0.00251616513711888</v>
      </c>
      <c r="BC34" s="23">
        <f>AVERAGE(BA34:BA36)</f>
        <v>0.0584204506541218</v>
      </c>
      <c r="BD34" s="23">
        <f>2^((AVERAGE(AY34:AY36)-AVERAGE(AX34:AX36))-(AVERAGE(AL34:AL36)-AVERAGE(AK34:AK36)))</f>
        <v>0.215137859311083</v>
      </c>
      <c r="BE34" s="23">
        <v>20.82</v>
      </c>
      <c r="BF34" s="23">
        <v>19.2</v>
      </c>
      <c r="BG34" s="23">
        <v>23.21</v>
      </c>
      <c r="BH34" s="23">
        <f t="shared" ref="BH34:BH36" si="8">2^(BF34-BE34)</f>
        <v>0.325335463860483</v>
      </c>
      <c r="BI34" s="23">
        <f>_xlfn.STDEV.S(BH34:BH36)/SQRT(COUNT(BH34:BH36))</f>
        <v>0.0472231455708242</v>
      </c>
      <c r="BJ34" s="23">
        <f>AVERAGE(BH34:BH36)</f>
        <v>0.419486037511906</v>
      </c>
      <c r="BK34" s="23">
        <f>2^((AVERAGE(BF34:BF36)-AVERAGE(BE34:BE36))-(AVERAGE(AL34:AL36)-AVERAGE(AK34:AK36)))</f>
        <v>1.52625920896056</v>
      </c>
      <c r="BL34" s="23">
        <v>20.71</v>
      </c>
      <c r="BM34" s="23">
        <v>19.43</v>
      </c>
      <c r="BN34" s="23">
        <v>23.14</v>
      </c>
      <c r="BO34" s="23">
        <f t="shared" ref="BO34:BO36" si="9">2^(BM34-BL34)</f>
        <v>0.411795508633786</v>
      </c>
      <c r="BP34" s="23">
        <f>_xlfn.STDEV.S(BO34:BO36)/SQRT(COUNT(BO34:BO36))</f>
        <v>0.0211788209033791</v>
      </c>
      <c r="BQ34" s="23">
        <f>AVERAGE(BO34:BO36)</f>
        <v>0.422460529509115</v>
      </c>
      <c r="BR34" s="23">
        <f>2^((AVERAGE(BM34:BM36)-AVERAGE(BL34:BL36))-(AVERAGE(AL34:AL36)-AVERAGE(AK34:AK36)))</f>
        <v>1.55473281070849</v>
      </c>
    </row>
    <row r="35" s="23" customFormat="1" ht="13.8" spans="1:67">
      <c r="A35" s="27"/>
      <c r="B35" s="23">
        <v>21.47</v>
      </c>
      <c r="C35" s="23">
        <v>19.45</v>
      </c>
      <c r="D35" s="23">
        <v>23.43</v>
      </c>
      <c r="E35" s="23">
        <f>2^(((AVERAGE(C34:C36)+AVERAGE(D34:D36))/2)-B35)</f>
        <v>0.971531941153607</v>
      </c>
      <c r="H35" s="23">
        <v>26.56</v>
      </c>
      <c r="I35" s="23">
        <v>18.05</v>
      </c>
      <c r="J35" s="23">
        <v>22.44</v>
      </c>
      <c r="K35" s="23">
        <f>2^(((AVERAGE(I34:I36)+AVERAGE(J34:J36))/2)-H35)</f>
        <v>0.012118318451826</v>
      </c>
      <c r="O35" s="23">
        <v>21.51</v>
      </c>
      <c r="P35" s="23">
        <v>20.28</v>
      </c>
      <c r="Q35" s="23">
        <v>24.35</v>
      </c>
      <c r="R35" s="23">
        <f>2^(((AVERAGE(P34:P36)+AVERAGE(Q34:Q36))/2)-O35)</f>
        <v>1.70330091611305</v>
      </c>
      <c r="V35" s="23">
        <v>27.98</v>
      </c>
      <c r="W35" s="23">
        <v>19.53</v>
      </c>
      <c r="X35" s="23">
        <v>22.31</v>
      </c>
      <c r="Y35" s="23">
        <f>2^(((AVERAGE(W34:W36)+AVERAGE(X34:X36))/2)-V35)</f>
        <v>0.00806934152460457</v>
      </c>
      <c r="AC35" s="23">
        <v>26.88</v>
      </c>
      <c r="AD35" s="23">
        <v>19.53</v>
      </c>
      <c r="AE35" s="23">
        <v>22.31</v>
      </c>
      <c r="AF35" s="23">
        <f>2^(((AVERAGE(AD34:AD36)+AVERAGE(AE34:AE36))/2)-AC35)</f>
        <v>0.0172970122124267</v>
      </c>
      <c r="AJ35" s="29"/>
      <c r="AK35" s="23">
        <v>21.04</v>
      </c>
      <c r="AL35" s="23">
        <v>19.65</v>
      </c>
      <c r="AM35" s="23">
        <v>23.35</v>
      </c>
      <c r="AN35" s="23">
        <f t="shared" si="5"/>
        <v>0.38156480224014</v>
      </c>
      <c r="AQ35" s="23">
        <v>20.11</v>
      </c>
      <c r="AR35" s="23">
        <v>19.7</v>
      </c>
      <c r="AS35" s="23">
        <v>23.54</v>
      </c>
      <c r="AT35" s="23">
        <f t="shared" si="6"/>
        <v>0.752623373705534</v>
      </c>
      <c r="AX35" s="23">
        <v>22.4</v>
      </c>
      <c r="AY35" s="23">
        <v>18.26</v>
      </c>
      <c r="AZ35" s="23">
        <v>22.96</v>
      </c>
      <c r="BA35" s="23">
        <f t="shared" si="7"/>
        <v>0.0567199472073227</v>
      </c>
      <c r="BE35" s="23">
        <v>20.34</v>
      </c>
      <c r="BF35" s="23">
        <v>19.26</v>
      </c>
      <c r="BG35" s="23">
        <v>23.14</v>
      </c>
      <c r="BH35" s="23">
        <f t="shared" si="8"/>
        <v>0.473028823362799</v>
      </c>
      <c r="BL35" s="23">
        <v>20.51</v>
      </c>
      <c r="BM35" s="23">
        <v>19.4</v>
      </c>
      <c r="BN35" s="23">
        <v>23.2</v>
      </c>
      <c r="BO35" s="23">
        <f t="shared" si="9"/>
        <v>0.463294030945184</v>
      </c>
    </row>
    <row r="36" s="23" customFormat="1" ht="13.8" spans="1:67">
      <c r="A36" s="27"/>
      <c r="B36" s="23">
        <v>21.58</v>
      </c>
      <c r="C36" s="23">
        <v>19.46</v>
      </c>
      <c r="D36" s="23">
        <v>23.3</v>
      </c>
      <c r="E36" s="23">
        <f>2^(((AVERAGE(C34:C36)+AVERAGE(D34:D36))/2)-B36)</f>
        <v>0.900209898418111</v>
      </c>
      <c r="H36" s="23">
        <v>26.45</v>
      </c>
      <c r="I36" s="23">
        <v>18.26</v>
      </c>
      <c r="J36" s="23">
        <v>22.09</v>
      </c>
      <c r="K36" s="23">
        <f>2^(((AVERAGE(I34:I36)+AVERAGE(J34:J36))/2)-H36)</f>
        <v>0.0130784314521633</v>
      </c>
      <c r="O36" s="23">
        <v>21.51</v>
      </c>
      <c r="P36" s="23">
        <v>20.25</v>
      </c>
      <c r="Q36" s="23">
        <v>24.18</v>
      </c>
      <c r="R36" s="23">
        <f>2^(((AVERAGE(P34:P36)+AVERAGE(Q34:Q36))/2)-O36)</f>
        <v>1.70330091611305</v>
      </c>
      <c r="V36" s="23">
        <v>27.45</v>
      </c>
      <c r="W36" s="23">
        <v>19.81</v>
      </c>
      <c r="X36" s="23">
        <v>22.39</v>
      </c>
      <c r="Y36" s="23">
        <f>2^(((AVERAGE(W34:W36)+AVERAGE(X34:X36))/2)-V36)</f>
        <v>0.0116515578160186</v>
      </c>
      <c r="AC36" s="23">
        <v>26.93</v>
      </c>
      <c r="AD36" s="23">
        <v>19.81</v>
      </c>
      <c r="AE36" s="23">
        <v>22.39</v>
      </c>
      <c r="AF36" s="23">
        <f>2^(((AVERAGE(AD34:AD36)+AVERAGE(AE34:AE36))/2)-AC36)</f>
        <v>0.0167078124778396</v>
      </c>
      <c r="AJ36" s="29"/>
      <c r="AK36" s="23">
        <v>21.89</v>
      </c>
      <c r="AL36" s="23">
        <v>19.67</v>
      </c>
      <c r="AM36" s="23">
        <v>23.3</v>
      </c>
      <c r="AN36" s="23">
        <f t="shared" si="5"/>
        <v>0.214641359109439</v>
      </c>
      <c r="AQ36" s="23">
        <v>20.11</v>
      </c>
      <c r="AR36" s="23">
        <v>19.7</v>
      </c>
      <c r="AS36" s="23">
        <v>23.49</v>
      </c>
      <c r="AT36" s="23">
        <f t="shared" si="6"/>
        <v>0.752623373705534</v>
      </c>
      <c r="AX36" s="23">
        <v>22.31</v>
      </c>
      <c r="AY36" s="23">
        <v>18.33</v>
      </c>
      <c r="AZ36" s="23">
        <v>22.88</v>
      </c>
      <c r="BA36" s="23">
        <f t="shared" si="7"/>
        <v>0.0633724674868768</v>
      </c>
      <c r="BE36" s="23">
        <v>20.36</v>
      </c>
      <c r="BF36" s="23">
        <v>19.24</v>
      </c>
      <c r="BG36" s="23">
        <v>23.1</v>
      </c>
      <c r="BH36" s="23">
        <f t="shared" si="8"/>
        <v>0.460093825312437</v>
      </c>
      <c r="BL36" s="23">
        <v>20.73</v>
      </c>
      <c r="BM36" s="23">
        <v>19.38</v>
      </c>
      <c r="BN36" s="23">
        <v>23.24</v>
      </c>
      <c r="BO36" s="23">
        <f t="shared" si="9"/>
        <v>0.392292048948375</v>
      </c>
    </row>
    <row r="37" s="23" customFormat="1" ht="13.8" spans="1:70">
      <c r="A37" s="27" t="s">
        <v>133</v>
      </c>
      <c r="B37" s="23">
        <v>22.09</v>
      </c>
      <c r="C37" s="23">
        <v>20.73</v>
      </c>
      <c r="D37" s="23">
        <v>24.52</v>
      </c>
      <c r="E37" s="23">
        <f>2^(((AVERAGE(C37:C39)+AVERAGE(D37:D39))/2)-B37)</f>
        <v>1.45229379225831</v>
      </c>
      <c r="F37" s="23">
        <f>_xlfn.STDEV.S(E37:E39)/SQRT(COUNT(E37:E39))</f>
        <v>0.222871852701893</v>
      </c>
      <c r="G37" s="23">
        <f>AVERAGE(E37:E39)</f>
        <v>1.00655008685452</v>
      </c>
      <c r="H37" s="23">
        <v>22.83</v>
      </c>
      <c r="I37" s="23">
        <v>19.49</v>
      </c>
      <c r="J37" s="23">
        <v>23.27</v>
      </c>
      <c r="K37" s="23">
        <f>2^(((AVERAGE(I37:I39)+AVERAGE(J37:J39))/2)-H37)</f>
        <v>0.40706563380285</v>
      </c>
      <c r="L37" s="23">
        <f>_xlfn.STDEV.S(K37:K39)/SQRT(COUNT(K37:K39))</f>
        <v>0.0302074109007461</v>
      </c>
      <c r="M37" s="23">
        <f>AVERAGE(K37:K39)</f>
        <v>0.459970225531402</v>
      </c>
      <c r="N37" s="23">
        <f>2^(AVERAGE(K37:K39)-AVERAGE(E37:E39))</f>
        <v>0.684641257333384</v>
      </c>
      <c r="O37" s="23">
        <v>22.79</v>
      </c>
      <c r="P37" s="23">
        <v>19.1</v>
      </c>
      <c r="Q37" s="23">
        <v>23.21</v>
      </c>
      <c r="R37" s="23">
        <f>2^(((AVERAGE(P37:P39)+AVERAGE(Q37:Q39))/2)-O37)</f>
        <v>0.325335463860483</v>
      </c>
      <c r="S37" s="23">
        <f>_xlfn.STDEV.S(R37:R39)/SQRT(COUNT(R37:R39))</f>
        <v>0.0402203916953109</v>
      </c>
      <c r="T37" s="23">
        <f>AVERAGE(R37:R39)</f>
        <v>0.405756446635918</v>
      </c>
      <c r="U37" s="23">
        <f>2^(AVERAGE(R37:R39)-AVERAGE(E37:E39))</f>
        <v>0.659391118290398</v>
      </c>
      <c r="V37" s="23">
        <v>37.52</v>
      </c>
      <c r="W37" s="23">
        <v>18.72</v>
      </c>
      <c r="X37" s="23">
        <v>22.4</v>
      </c>
      <c r="Y37" s="23">
        <f>2^(((AVERAGE(W37:W39)+AVERAGE(X37:X39))/2)-V37)</f>
        <v>7.66473140260353e-6</v>
      </c>
      <c r="Z37" s="23">
        <f>_xlfn.STDEV.S(Y37:Y39)/SQRT(COUNT(Y37:Y39))</f>
        <v>2.29011653231389e-7</v>
      </c>
      <c r="AA37" s="23">
        <f>AVERAGE(Y37:Y39)</f>
        <v>8.01518857291115e-6</v>
      </c>
      <c r="AB37" s="23">
        <f>2^(AVERAGE(Y37:Y39)-AVERAGE(E37:E39))</f>
        <v>0.49773782366461</v>
      </c>
      <c r="AC37" s="23">
        <v>22.6</v>
      </c>
      <c r="AD37" s="23">
        <v>19.72</v>
      </c>
      <c r="AE37" s="23">
        <v>23.4</v>
      </c>
      <c r="AF37" s="23">
        <f>2^(((AVERAGE(AD37:AD39)+AVERAGE(AE37:AE39))/2)-AC37)</f>
        <v>0.4752197388554</v>
      </c>
      <c r="AG37" s="23">
        <f>_xlfn.STDEV.S(AF37:AF39)/SQRT(COUNT(AF37:AF39))</f>
        <v>0.0980481875424915</v>
      </c>
      <c r="AH37" s="23">
        <f>AVERAGE(AF37:AF39)</f>
        <v>0.529875729253631</v>
      </c>
      <c r="AI37" s="23">
        <f>2^(AVERAGE(AF37:AF39)-AVERAGE(E37:E39))</f>
        <v>0.718632278286955</v>
      </c>
      <c r="AJ37" s="29" t="s">
        <v>133</v>
      </c>
      <c r="AK37" s="23">
        <v>22.57</v>
      </c>
      <c r="AL37" s="23">
        <v>20.9</v>
      </c>
      <c r="AM37" s="23">
        <v>24.61</v>
      </c>
      <c r="AN37" s="23">
        <f>2^(((AVERAGE(AL37:AL39)+AVERAGE(AM37:AM39))/2)-AK37)</f>
        <v>1.15268634679886</v>
      </c>
      <c r="AO37" s="23">
        <f>_xlfn.STDEV.S(AN37:AN39)/SQRT(COUNT(AN37:AN39))</f>
        <v>0.0218452747884359</v>
      </c>
      <c r="AP37" s="23">
        <f>AVERAGE(AN37:AN39)</f>
        <v>1.18549268709048</v>
      </c>
      <c r="AQ37" s="23">
        <v>22.2</v>
      </c>
      <c r="AR37" s="23">
        <v>20.53</v>
      </c>
      <c r="AS37" s="23">
        <v>24.61</v>
      </c>
      <c r="AT37" s="23">
        <f>2^(((AVERAGE(AR37:AR39)+AVERAGE(AS37:AS39))/2)-AQ37)</f>
        <v>1.29534225189195</v>
      </c>
      <c r="AU37" s="23">
        <f>_xlfn.STDEV.S(AT37:AT39)/SQRT(COUNT(AT37:AT39))</f>
        <v>0.382815033158921</v>
      </c>
      <c r="AV37" s="23">
        <f>AVERAGE(AT37:AT39)</f>
        <v>1.5500660201642</v>
      </c>
      <c r="AW37" s="23">
        <f>2^(AVERAGE(AT37:AT39)-AVERAGE(AN37:AN39))</f>
        <v>1.28750080387874</v>
      </c>
      <c r="AX37" s="23">
        <v>22.47</v>
      </c>
      <c r="AY37" s="23">
        <v>18.64</v>
      </c>
      <c r="AZ37" s="23">
        <v>23.29</v>
      </c>
      <c r="BA37" s="23">
        <f>2^(((AVERAGE(AY37:AY39)+AVERAGE(AZ37:AZ39))/2)-AX37)</f>
        <v>0.363913295710547</v>
      </c>
      <c r="BB37" s="23">
        <f>_xlfn.STDEV.S(BA37:BA39)/SQRT(COUNT(BA37:BA39))</f>
        <v>0.102985401701458</v>
      </c>
      <c r="BC37" s="23">
        <f>AVERAGE(BA37:BA39)</f>
        <v>0.47324872933095</v>
      </c>
      <c r="BD37" s="23">
        <f>2^(AVERAGE(BA37:BA39)-AVERAGE(AN37:AN39))</f>
        <v>0.610370034868871</v>
      </c>
      <c r="BE37" s="23">
        <v>23.14</v>
      </c>
      <c r="BF37" s="23">
        <v>21.25</v>
      </c>
      <c r="BG37" s="23">
        <v>25.66</v>
      </c>
      <c r="BH37" s="23">
        <f>2^(((AVERAGE(BF37:BF39)+AVERAGE(BG37:BG39))/2)-BE37)</f>
        <v>1.29235283063749</v>
      </c>
      <c r="BI37" s="23">
        <f>_xlfn.STDEV.S(BH37:BH39)/SQRT(COUNT(BH37:BH39))</f>
        <v>0.0267560101994375</v>
      </c>
      <c r="BJ37" s="23">
        <f>AVERAGE(BH37:BH39)</f>
        <v>1.27512883739598</v>
      </c>
      <c r="BK37" s="23">
        <f>2^(AVERAGE(BH37:BH39)-AVERAGE(AN37:AN39))</f>
        <v>1.06410178066106</v>
      </c>
      <c r="BL37" s="23">
        <v>22.09</v>
      </c>
      <c r="BM37" s="23">
        <v>20.63</v>
      </c>
      <c r="BN37" s="23">
        <v>24.49</v>
      </c>
      <c r="BO37" s="23">
        <f>2^(((AVERAGE(BM37:BM39)+AVERAGE(BN37:BN39))/2)-BL37)</f>
        <v>1.41258074213619</v>
      </c>
      <c r="BP37" s="23">
        <f>_xlfn.STDEV.S(BO37:BO39)/SQRT(COUNT(BO37:BO39))</f>
        <v>0.110605483317292</v>
      </c>
      <c r="BQ37" s="23">
        <f>AVERAGE(BO37:BO39)</f>
        <v>1.28322522445743</v>
      </c>
      <c r="BR37" s="23">
        <f>2^(AVERAGE(BO37:BO39)-AVERAGE(AN37:AN39))</f>
        <v>1.07009029495831</v>
      </c>
    </row>
    <row r="38" s="23" customFormat="1" ht="13.8" spans="1:67">
      <c r="A38" s="27"/>
      <c r="B38" s="23">
        <v>22.98</v>
      </c>
      <c r="C38" s="23">
        <v>20.74</v>
      </c>
      <c r="D38" s="23">
        <v>24.58</v>
      </c>
      <c r="E38" s="23">
        <f>2^(((AVERAGE(C37:C39)+AVERAGE(D37:D39))/2)-B38)</f>
        <v>0.78367823415263</v>
      </c>
      <c r="H38" s="23">
        <v>22.65</v>
      </c>
      <c r="I38" s="23">
        <v>19.85</v>
      </c>
      <c r="J38" s="23">
        <v>23.5</v>
      </c>
      <c r="K38" s="23">
        <f>2^(((AVERAGE(I37:I39)+AVERAGE(J37:J39))/2)-H38)</f>
        <v>0.461158096792969</v>
      </c>
      <c r="O38" s="23">
        <v>22.34</v>
      </c>
      <c r="P38" s="23">
        <v>19.22</v>
      </c>
      <c r="Q38" s="23">
        <v>23.23</v>
      </c>
      <c r="R38" s="23">
        <f>2^(((AVERAGE(P37:P39)+AVERAGE(Q37:Q39))/2)-O38)</f>
        <v>0.444421340583285</v>
      </c>
      <c r="V38" s="23">
        <v>37.47</v>
      </c>
      <c r="W38" s="23">
        <v>18.53</v>
      </c>
      <c r="X38" s="23">
        <v>22.31</v>
      </c>
      <c r="Y38" s="23">
        <f>2^(((AVERAGE(W37:W39)+AVERAGE(X37:X39))/2)-V38)</f>
        <v>7.93502757178098e-6</v>
      </c>
      <c r="AC38" s="23">
        <v>22</v>
      </c>
      <c r="AD38" s="23">
        <v>19.53</v>
      </c>
      <c r="AE38" s="23">
        <v>23.31</v>
      </c>
      <c r="AF38" s="23">
        <f>2^(((AVERAGE(AD37:AD39)+AVERAGE(AE37:AE39))/2)-AC38)</f>
        <v>0.720298430915875</v>
      </c>
      <c r="AJ38" s="29"/>
      <c r="AK38" s="23">
        <v>22.48</v>
      </c>
      <c r="AL38" s="23">
        <v>20.93</v>
      </c>
      <c r="AM38" s="23">
        <v>24.65</v>
      </c>
      <c r="AN38" s="23">
        <f>2^(((AVERAGE(AL37:AL39)+AVERAGE(AM37:AM39))/2)-AK38)</f>
        <v>1.2268849772538</v>
      </c>
      <c r="AQ38" s="23">
        <v>22.5</v>
      </c>
      <c r="AR38" s="23">
        <v>20.54</v>
      </c>
      <c r="AS38" s="23">
        <v>24.63</v>
      </c>
      <c r="AT38" s="23">
        <f>2^(((AVERAGE(AR37:AR39)+AVERAGE(AS37:AS39))/2)-AQ38)</f>
        <v>1.05214484820071</v>
      </c>
      <c r="AX38" s="23">
        <v>22.42</v>
      </c>
      <c r="AY38" s="23">
        <v>18.87</v>
      </c>
      <c r="AZ38" s="23">
        <v>23.18</v>
      </c>
      <c r="BA38" s="23">
        <f>2^(((AVERAGE(AY37:AY39)+AVERAGE(AZ37:AZ39))/2)-AX38)</f>
        <v>0.376746670368644</v>
      </c>
      <c r="BE38" s="23">
        <v>23.22</v>
      </c>
      <c r="BF38" s="23">
        <v>21.25</v>
      </c>
      <c r="BG38" s="23">
        <v>25.71</v>
      </c>
      <c r="BH38" s="23">
        <f>2^(((AVERAGE(BF37:BF39)+AVERAGE(BG37:BG39))/2)-BE38)</f>
        <v>1.22264027769207</v>
      </c>
      <c r="BL38" s="23">
        <v>22.13</v>
      </c>
      <c r="BM38" s="23">
        <v>20.53</v>
      </c>
      <c r="BN38" s="23">
        <v>24.59</v>
      </c>
      <c r="BO38" s="23">
        <f>2^(((AVERAGE(BM37:BM39)+AVERAGE(BN37:BN39))/2)-BL38)</f>
        <v>1.37395364745809</v>
      </c>
    </row>
    <row r="39" s="23" customFormat="1" ht="13.8" spans="1:67">
      <c r="A39" s="27"/>
      <c r="B39" s="23">
        <v>22.98</v>
      </c>
      <c r="C39" s="23">
        <v>20.65</v>
      </c>
      <c r="D39" s="23">
        <v>24.55</v>
      </c>
      <c r="E39" s="23">
        <f>2^(((AVERAGE(C37:C39)+AVERAGE(D37:D39))/2)-B39)</f>
        <v>0.78367823415263</v>
      </c>
      <c r="H39" s="23">
        <v>22.5</v>
      </c>
      <c r="I39" s="23">
        <v>19.65</v>
      </c>
      <c r="J39" s="23">
        <v>23.44</v>
      </c>
      <c r="K39" s="23">
        <f>2^(((AVERAGE(I37:I39)+AVERAGE(J37:J39))/2)-H39)</f>
        <v>0.511686945998387</v>
      </c>
      <c r="O39" s="23">
        <v>22.33</v>
      </c>
      <c r="P39" s="23">
        <v>19.02</v>
      </c>
      <c r="Q39" s="23">
        <v>23.24</v>
      </c>
      <c r="R39" s="23">
        <f>2^(((AVERAGE(P37:P39)+AVERAGE(Q37:Q39))/2)-O39)</f>
        <v>0.447512535463986</v>
      </c>
      <c r="V39" s="23">
        <v>37.38</v>
      </c>
      <c r="W39" s="23">
        <v>18.81</v>
      </c>
      <c r="X39" s="23">
        <v>22.39</v>
      </c>
      <c r="Y39" s="23">
        <f>2^(((AVERAGE(W37:W39)+AVERAGE(X37:X39))/2)-V39)</f>
        <v>8.44580674434894e-6</v>
      </c>
      <c r="AC39" s="23">
        <v>22.87</v>
      </c>
      <c r="AD39" s="23">
        <v>19.81</v>
      </c>
      <c r="AE39" s="23">
        <v>23.39</v>
      </c>
      <c r="AF39" s="23">
        <f>2^(((AVERAGE(AD37:AD39)+AVERAGE(AE37:AE39))/2)-AC39)</f>
        <v>0.394109017989618</v>
      </c>
      <c r="AJ39" s="29"/>
      <c r="AK39" s="23">
        <v>22.54</v>
      </c>
      <c r="AL39" s="23">
        <v>20.85</v>
      </c>
      <c r="AM39" s="23">
        <v>24.71</v>
      </c>
      <c r="AN39" s="23">
        <f>2^(((AVERAGE(AL37:AL39)+AVERAGE(AM37:AM39))/2)-AK39)</f>
        <v>1.17690673721877</v>
      </c>
      <c r="AQ39" s="23">
        <v>21.37</v>
      </c>
      <c r="AR39" s="23">
        <v>20.5</v>
      </c>
      <c r="AS39" s="23">
        <v>24.63</v>
      </c>
      <c r="AT39" s="23">
        <f>2^(((AVERAGE(AR37:AR39)+AVERAGE(AS37:AS39))/2)-AQ39)</f>
        <v>2.30271096039996</v>
      </c>
      <c r="AX39" s="23">
        <v>21.57</v>
      </c>
      <c r="AY39" s="23">
        <v>18.84</v>
      </c>
      <c r="AZ39" s="23">
        <v>23.25</v>
      </c>
      <c r="BA39" s="23">
        <f>2^(((AVERAGE(AY37:AY39)+AVERAGE(AZ37:AZ39))/2)-AX39)</f>
        <v>0.679086221913661</v>
      </c>
      <c r="BE39" s="23">
        <v>23.12</v>
      </c>
      <c r="BF39" s="23">
        <v>21.1</v>
      </c>
      <c r="BG39" s="23">
        <v>26.09</v>
      </c>
      <c r="BH39" s="23">
        <f>2^(((AVERAGE(BF37:BF39)+AVERAGE(BG37:BG39))/2)-BE39)</f>
        <v>1.31039340385836</v>
      </c>
      <c r="BL39" s="23">
        <v>22.5</v>
      </c>
      <c r="BM39" s="23">
        <v>20.66</v>
      </c>
      <c r="BN39" s="23">
        <v>24.63</v>
      </c>
      <c r="BO39" s="23">
        <f>2^(((AVERAGE(BM37:BM39)+AVERAGE(BN37:BN39))/2)-BL39)</f>
        <v>1.06314128377801</v>
      </c>
    </row>
    <row r="40" s="23" customFormat="1" ht="13.8" spans="1:70">
      <c r="A40" s="27" t="s">
        <v>136</v>
      </c>
      <c r="B40" s="23">
        <v>22.53</v>
      </c>
      <c r="C40" s="23">
        <v>20.71</v>
      </c>
      <c r="D40" s="23">
        <v>24.27</v>
      </c>
      <c r="E40" s="23">
        <f>2^(((AVERAGE(C40:C42)+AVERAGE(D40:D42))/2)-B40)</f>
        <v>0.965936328924845</v>
      </c>
      <c r="F40" s="23">
        <f>_xlfn.STDEV.S(E40:E42)/SQRT(COUNT(E40:E42))</f>
        <v>0.0899406413638266</v>
      </c>
      <c r="G40" s="23">
        <f>AVERAGE(E40:E42)</f>
        <v>1.09138622791208</v>
      </c>
      <c r="H40" s="23">
        <v>29.26</v>
      </c>
      <c r="I40" s="23">
        <v>18.42</v>
      </c>
      <c r="J40" s="23">
        <v>23.15</v>
      </c>
      <c r="K40" s="23">
        <f>2^(((AVERAGE(I40:I42)+AVERAGE(J40:J42))/2)-H40)</f>
        <v>0.0029535518754684</v>
      </c>
      <c r="L40" s="23">
        <f>_xlfn.STDEV.S(K40:K42)/SQRT(COUNT(K40:K42))</f>
        <v>0.000220224644109208</v>
      </c>
      <c r="M40" s="23">
        <f>AVERAGE(K40:K42)</f>
        <v>0.00304513423355769</v>
      </c>
      <c r="N40" s="23">
        <f>2^(AVERAGE(K40:K42)-AVERAGE(E40:E42))</f>
        <v>0.470301848028828</v>
      </c>
      <c r="O40" s="23">
        <v>29.44</v>
      </c>
      <c r="P40" s="23">
        <v>19.12</v>
      </c>
      <c r="Q40" s="23">
        <v>24.24</v>
      </c>
      <c r="R40" s="23">
        <f>2^(((AVERAGE(P40:P42)+AVERAGE(Q40:Q42))/2)-O40)</f>
        <v>0.00556912606844786</v>
      </c>
      <c r="S40" s="23">
        <f>_xlfn.STDEV.S(R40:R42)/SQRT(COUNT(R40:R42))</f>
        <v>0.000443175739640593</v>
      </c>
      <c r="T40" s="23">
        <f>AVERAGE(R40:R42)</f>
        <v>0.00527165676024893</v>
      </c>
      <c r="U40" s="23">
        <f>2^(AVERAGE(R40:R42)-AVERAGE(E40:E42))</f>
        <v>0.471028228915282</v>
      </c>
      <c r="V40" s="23">
        <v>25.73</v>
      </c>
      <c r="W40" s="23">
        <v>19.72</v>
      </c>
      <c r="X40" s="23">
        <v>23.4</v>
      </c>
      <c r="Y40" s="23">
        <f>2^(((AVERAGE(W40:W42)+AVERAGE(X40:X42))/2)-V40)</f>
        <v>0.0542838428919834</v>
      </c>
      <c r="Z40" s="23">
        <f>_xlfn.STDEV.S(Y40:Y42)/SQRT(COUNT(Y40:Y42))</f>
        <v>0.00151012752467152</v>
      </c>
      <c r="AA40" s="23">
        <f>AVERAGE(Y40:Y42)</f>
        <v>0.0571548046707061</v>
      </c>
      <c r="AB40" s="23">
        <f>2^(AVERAGE(Y40:Y42)-AVERAGE(E40:E42))</f>
        <v>0.488275933676892</v>
      </c>
      <c r="AC40" s="23">
        <v>24.63</v>
      </c>
      <c r="AD40" s="23">
        <v>19.72</v>
      </c>
      <c r="AE40" s="23">
        <v>23.4</v>
      </c>
      <c r="AF40" s="23">
        <f>2^(((AVERAGE(AD40:AD42)+AVERAGE(AE40:AE42))/2)-AC40)</f>
        <v>0.116359964512234</v>
      </c>
      <c r="AG40" s="23">
        <f>_xlfn.STDEV.S(AF40:AF42)/SQRT(COUNT(AF40:AF42))</f>
        <v>0.0114482178828781</v>
      </c>
      <c r="AH40" s="23">
        <f>AVERAGE(AF40:AF42)</f>
        <v>0.130964146623965</v>
      </c>
      <c r="AI40" s="23">
        <f>2^(AVERAGE(AF40:AF42)-AVERAGE(E40:E42))</f>
        <v>0.513906540545374</v>
      </c>
      <c r="AJ40" s="29" t="s">
        <v>136</v>
      </c>
      <c r="AK40" s="23">
        <v>22.43</v>
      </c>
      <c r="AL40" s="23">
        <v>20.74</v>
      </c>
      <c r="AM40" s="23">
        <v>24.44</v>
      </c>
      <c r="AN40" s="23">
        <f>2^(((AVERAGE(AL40:AL42)+AVERAGE(AM40:AM42))/2)-AK40)</f>
        <v>1.11728713807222</v>
      </c>
      <c r="AO40" s="23">
        <f>_xlfn.STDEV.S(AN40:AN42)/SQRT(COUNT(AN40:AN42))</f>
        <v>0.0562230465572131</v>
      </c>
      <c r="AP40" s="23">
        <f>AVERAGE(AN40:AN42)</f>
        <v>1.06499454026832</v>
      </c>
      <c r="AQ40" s="23">
        <v>21.42</v>
      </c>
      <c r="AR40" s="23">
        <v>20.27</v>
      </c>
      <c r="AS40" s="23">
        <v>24.22</v>
      </c>
      <c r="AT40" s="23">
        <f>2^(((AVERAGE(AR40:AR42)+AVERAGE(AS40:AS42))/2)-AQ40)</f>
        <v>1.69740794261824</v>
      </c>
      <c r="AU40" s="23">
        <f>_xlfn.STDEV.S(AT40:AT42)/SQRT(COUNT(AT40:AT42))</f>
        <v>0.0400512011963731</v>
      </c>
      <c r="AV40" s="23">
        <f>AVERAGE(AT40:AT42)</f>
        <v>1.77449644689946</v>
      </c>
      <c r="AW40" s="23">
        <f>2^(AVERAGE(AT40:AT42)-AVERAGE(AN40:AN42))</f>
        <v>1.63523944993102</v>
      </c>
      <c r="AX40" s="23">
        <v>21.01</v>
      </c>
      <c r="AY40" s="23">
        <v>18.71</v>
      </c>
      <c r="AZ40" s="23">
        <v>22.03</v>
      </c>
      <c r="BA40" s="23">
        <f>2^(((AVERAGE(AY40:AY42)+AVERAGE(AZ40:AZ42))/2)-AX40)</f>
        <v>0.773782496771194</v>
      </c>
      <c r="BB40" s="23">
        <f>_xlfn.STDEV.S(BA40:BA42)/SQRT(COUNT(BA40:BA42))</f>
        <v>0.104675597529211</v>
      </c>
      <c r="BC40" s="23">
        <f>AVERAGE(BA40:BA42)</f>
        <v>0.564723034227872</v>
      </c>
      <c r="BD40" s="23">
        <f>2^(AVERAGE(BA40:BA42)-AVERAGE(AN40:AN42))</f>
        <v>0.706973720703934</v>
      </c>
      <c r="BE40" s="23">
        <v>31.88</v>
      </c>
      <c r="BF40" s="23">
        <v>21.26</v>
      </c>
      <c r="BG40" s="23">
        <v>25.49</v>
      </c>
      <c r="BH40" s="23">
        <f>2^(((AVERAGE(BF40:BF42)+AVERAGE(BG40:BG42))/2)-BE40)</f>
        <v>0.00268660511355418</v>
      </c>
      <c r="BI40" s="23">
        <f>_xlfn.STDEV.S(BH40:BH42)/SQRT(COUNT(BH40:BH42))</f>
        <v>0.000333523235955314</v>
      </c>
      <c r="BJ40" s="23">
        <f>AVERAGE(BH40:BH42)</f>
        <v>0.00234384603602336</v>
      </c>
      <c r="BK40" s="23">
        <f>2^(AVERAGE(BH40:BH42)-AVERAGE(AN40:AN42))</f>
        <v>0.478751630558298</v>
      </c>
      <c r="BL40" s="23">
        <v>21.69</v>
      </c>
      <c r="BM40" s="23">
        <v>19.45</v>
      </c>
      <c r="BN40" s="23">
        <v>23.19</v>
      </c>
      <c r="BO40" s="23">
        <f>2^(((AVERAGE(BM40:BM42)+AVERAGE(BN40:BN42))/2)-BL40)</f>
        <v>0.814131267605698</v>
      </c>
      <c r="BP40" s="23">
        <f>_xlfn.STDEV.S(BO40:BO42)/SQRT(COUNT(BO40:BO42))</f>
        <v>0.018824345569829</v>
      </c>
      <c r="BQ40" s="23">
        <f>AVERAGE(BO40:BO42)</f>
        <v>0.783227924646006</v>
      </c>
      <c r="BR40" s="23">
        <f>2^(AVERAGE(BO40:BO42)-AVERAGE(AN40:AN42))</f>
        <v>0.822583126994685</v>
      </c>
    </row>
    <row r="41" s="23" customFormat="1" ht="13.8" spans="1:67">
      <c r="A41" s="27"/>
      <c r="B41" s="23">
        <v>22.14</v>
      </c>
      <c r="C41" s="23">
        <v>20.68</v>
      </c>
      <c r="D41" s="23">
        <v>24.3</v>
      </c>
      <c r="E41" s="23">
        <f>2^(((AVERAGE(C40:C42)+AVERAGE(D40:D42))/2)-B41)</f>
        <v>1.26575659397028</v>
      </c>
      <c r="H41" s="23">
        <v>29.03</v>
      </c>
      <c r="I41" s="23">
        <v>18.51</v>
      </c>
      <c r="J41" s="23">
        <v>23.26</v>
      </c>
      <c r="K41" s="23">
        <f>2^(((AVERAGE(I40:I42)+AVERAGE(J40:J42))/2)-H41)</f>
        <v>0.00346402886391871</v>
      </c>
      <c r="O41" s="23">
        <v>29.37</v>
      </c>
      <c r="P41" s="23">
        <v>19.99</v>
      </c>
      <c r="Q41" s="23">
        <v>24.32</v>
      </c>
      <c r="R41" s="23">
        <f>2^(((AVERAGE(P40:P42)+AVERAGE(Q40:Q42))/2)-O41)</f>
        <v>0.00584600454724986</v>
      </c>
      <c r="V41" s="23">
        <v>25.6</v>
      </c>
      <c r="W41" s="23">
        <v>19.53</v>
      </c>
      <c r="X41" s="23">
        <v>23.31</v>
      </c>
      <c r="Y41" s="23">
        <f>2^(((AVERAGE(W40:W42)+AVERAGE(X40:X42))/2)-V41)</f>
        <v>0.0594024673569249</v>
      </c>
      <c r="AC41" s="23">
        <v>24.23</v>
      </c>
      <c r="AD41" s="23">
        <v>19.53</v>
      </c>
      <c r="AE41" s="23">
        <v>23.31</v>
      </c>
      <c r="AF41" s="23">
        <f>2^(((AVERAGE(AD40:AD42)+AVERAGE(AE40:AE42))/2)-AC41)</f>
        <v>0.153537893671146</v>
      </c>
      <c r="AJ41" s="29"/>
      <c r="AK41" s="23">
        <v>22.66</v>
      </c>
      <c r="AL41" s="23">
        <v>20.72</v>
      </c>
      <c r="AM41" s="23">
        <v>24.35</v>
      </c>
      <c r="AN41" s="23">
        <f>2^(((AVERAGE(AL40:AL42)+AVERAGE(AM40:AM42))/2)-AK41)</f>
        <v>0.952637998043935</v>
      </c>
      <c r="AQ41" s="23">
        <v>21.31</v>
      </c>
      <c r="AR41" s="23">
        <v>20.04</v>
      </c>
      <c r="AS41" s="23">
        <v>24.29</v>
      </c>
      <c r="AT41" s="23">
        <f>2^(((AVERAGE(AR40:AR42)+AVERAGE(AS40:AS42))/2)-AQ41)</f>
        <v>1.83189058054049</v>
      </c>
      <c r="AX41" s="23">
        <v>21.73</v>
      </c>
      <c r="AY41" s="23">
        <v>18.66</v>
      </c>
      <c r="AZ41" s="23">
        <v>22.94</v>
      </c>
      <c r="BA41" s="23">
        <f>2^(((AVERAGE(AY40:AY42)+AVERAGE(AZ40:AZ42))/2)-AX41)</f>
        <v>0.469761374607006</v>
      </c>
      <c r="BE41" s="23">
        <v>32.56</v>
      </c>
      <c r="BF41" s="23">
        <v>21.02</v>
      </c>
      <c r="BG41" s="23">
        <v>25.41</v>
      </c>
      <c r="BH41" s="23">
        <f>2^(((AVERAGE(BF40:BF42)+AVERAGE(BG40:BG42))/2)-BE41)</f>
        <v>0.00167688561804248</v>
      </c>
      <c r="BL41" s="23">
        <v>21.74</v>
      </c>
      <c r="BM41" s="23">
        <v>19.31</v>
      </c>
      <c r="BN41" s="23">
        <v>23.3</v>
      </c>
      <c r="BO41" s="23">
        <f>2^(((AVERAGE(BM40:BM42)+AVERAGE(BN40:BN42))/2)-BL41)</f>
        <v>0.786398967893981</v>
      </c>
    </row>
    <row r="42" s="23" customFormat="1" ht="13.8" spans="1:67">
      <c r="A42" s="27"/>
      <c r="B42" s="23">
        <v>22.42</v>
      </c>
      <c r="C42" s="23">
        <v>20.6</v>
      </c>
      <c r="D42" s="23">
        <v>24.32</v>
      </c>
      <c r="E42" s="23">
        <f>2^(((AVERAGE(C40:C42)+AVERAGE(D40:D42))/2)-B42)</f>
        <v>1.04246576084112</v>
      </c>
      <c r="H42" s="23">
        <v>29.38</v>
      </c>
      <c r="I42" s="23">
        <v>18.49</v>
      </c>
      <c r="J42" s="23">
        <v>23.31</v>
      </c>
      <c r="K42" s="23">
        <f>2^(((AVERAGE(I40:I42)+AVERAGE(J40:J42))/2)-H42)</f>
        <v>0.00271782196128597</v>
      </c>
      <c r="O42" s="23">
        <v>29.78</v>
      </c>
      <c r="P42" s="23">
        <v>19.94</v>
      </c>
      <c r="Q42" s="23">
        <v>24.1</v>
      </c>
      <c r="R42" s="23">
        <f>2^(((AVERAGE(P40:P42)+AVERAGE(Q40:Q42))/2)-O42)</f>
        <v>0.00439983966504908</v>
      </c>
      <c r="V42" s="23">
        <v>25.64</v>
      </c>
      <c r="W42" s="23">
        <v>19.81</v>
      </c>
      <c r="X42" s="23">
        <v>23.39</v>
      </c>
      <c r="Y42" s="23">
        <f>2^(((AVERAGE(W40:W42)+AVERAGE(X40:X42))/2)-V42)</f>
        <v>0.0577781037632099</v>
      </c>
      <c r="AC42" s="23">
        <v>24.55</v>
      </c>
      <c r="AD42" s="23">
        <v>19.81</v>
      </c>
      <c r="AE42" s="23">
        <v>23.39</v>
      </c>
      <c r="AF42" s="23">
        <f>2^(((AVERAGE(AD40:AD42)+AVERAGE(AE40:AE42))/2)-AC42)</f>
        <v>0.122994581688514</v>
      </c>
      <c r="AJ42" s="29"/>
      <c r="AK42" s="23">
        <v>22.42</v>
      </c>
      <c r="AL42" s="23">
        <v>20.77</v>
      </c>
      <c r="AM42" s="23">
        <v>24.52</v>
      </c>
      <c r="AN42" s="23">
        <f>2^(((AVERAGE(AL40:AL42)+AVERAGE(AM40:AM42))/2)-AK42)</f>
        <v>1.12505848468881</v>
      </c>
      <c r="AQ42" s="23">
        <v>21.34</v>
      </c>
      <c r="AR42" s="23">
        <v>20.13</v>
      </c>
      <c r="AS42" s="23">
        <v>24.15</v>
      </c>
      <c r="AT42" s="23">
        <f>2^(((AVERAGE(AR40:AR42)+AVERAGE(AS40:AS42))/2)-AQ42)</f>
        <v>1.79419081753966</v>
      </c>
      <c r="AX42" s="23">
        <v>21.79</v>
      </c>
      <c r="AY42" s="23">
        <v>18.62</v>
      </c>
      <c r="AZ42" s="23">
        <v>22.88</v>
      </c>
      <c r="BA42" s="23">
        <f>2^(((AVERAGE(AY40:AY42)+AVERAGE(AZ40:AZ42))/2)-AX42)</f>
        <v>0.450625231305416</v>
      </c>
      <c r="BE42" s="23">
        <v>31.89</v>
      </c>
      <c r="BF42" s="23">
        <v>21.19</v>
      </c>
      <c r="BG42" s="23">
        <v>25.67</v>
      </c>
      <c r="BH42" s="23">
        <f>2^(((AVERAGE(BF40:BF42)+AVERAGE(BG40:BG42))/2)-BE42)</f>
        <v>0.00266804737647342</v>
      </c>
      <c r="BL42" s="23">
        <v>21.81</v>
      </c>
      <c r="BM42" s="23">
        <v>19.6</v>
      </c>
      <c r="BN42" s="23">
        <v>23.51</v>
      </c>
      <c r="BO42" s="23">
        <f>2^(((AVERAGE(BM40:BM42)+AVERAGE(BN40:BN42))/2)-BL42)</f>
        <v>0.74915353843834</v>
      </c>
    </row>
    <row r="43" s="23" customFormat="1" ht="13.8" spans="1:70">
      <c r="A43" s="27" t="s">
        <v>139</v>
      </c>
      <c r="B43" s="23">
        <v>21.67</v>
      </c>
      <c r="C43" s="23">
        <v>19.2</v>
      </c>
      <c r="D43" s="23">
        <v>23.85</v>
      </c>
      <c r="E43" s="23">
        <f>2^(((AVERAGE(C43:C45)+AVERAGE(D43:D45))/2)-B43)</f>
        <v>0.976031760776222</v>
      </c>
      <c r="F43" s="23">
        <f>_xlfn.STDEV.S(E43:E45)/SQRT(COUNT(E43:E45))</f>
        <v>0.0852816915388411</v>
      </c>
      <c r="G43" s="23">
        <f>AVERAGE(E43:E45)</f>
        <v>1.08441767414438</v>
      </c>
      <c r="H43" s="23">
        <v>20.64</v>
      </c>
      <c r="I43" s="23">
        <v>18</v>
      </c>
      <c r="J43" s="23">
        <v>22.96</v>
      </c>
      <c r="K43" s="23">
        <f>2^(((AVERAGE(I43:I45)+AVERAGE(J43:J45))/2)-H43)</f>
        <v>0.909618393998279</v>
      </c>
      <c r="L43" s="23">
        <f>_xlfn.STDEV.S(K43:K45)/SQRT(COUNT(K43:K45))</f>
        <v>0.140578591330682</v>
      </c>
      <c r="M43" s="23">
        <f>AVERAGE(K43:K45)</f>
        <v>0.8879440816525</v>
      </c>
      <c r="N43" s="23">
        <f>2^(AVERAGE(K43:K45)-AVERAGE(E43:E45))</f>
        <v>0.872681069703945</v>
      </c>
      <c r="O43" s="23">
        <v>39.89</v>
      </c>
      <c r="P43" s="23">
        <v>18.75</v>
      </c>
      <c r="Q43" s="23">
        <v>22.85</v>
      </c>
      <c r="R43" s="23">
        <f>2^(((AVERAGE(P43:P45)+AVERAGE(Q43:Q45))/2)-O43)</f>
        <v>1.88108960055038e-6</v>
      </c>
      <c r="S43" s="23">
        <f>_xlfn.STDEV.S(R43:R45)/SQRT(COUNT(R43:R45))</f>
        <v>4.78733930946268e-5</v>
      </c>
      <c r="T43" s="23">
        <f>AVERAGE(R43:R45)</f>
        <v>9.67083893169361e-5</v>
      </c>
      <c r="U43" s="23">
        <f>2^(AVERAGE(R43:R45)-AVERAGE(E43:E45))</f>
        <v>0.471614190697</v>
      </c>
      <c r="V43" s="23">
        <v>21.4</v>
      </c>
      <c r="W43" s="23">
        <v>18.72</v>
      </c>
      <c r="X43" s="23">
        <v>22.4</v>
      </c>
      <c r="Y43" s="23">
        <f>2^(((AVERAGE(W43:W45)+AVERAGE(X43:X45))/2)-V43)</f>
        <v>0.545884132285319</v>
      </c>
      <c r="Z43" s="23">
        <f>_xlfn.STDEV.S(Y43:Y45)/SQRT(COUNT(Y43:Y45))</f>
        <v>0.0625894273775588</v>
      </c>
      <c r="AA43" s="23">
        <f>AVERAGE(Y43:Y45)</f>
        <v>0.42234353331874</v>
      </c>
      <c r="AB43" s="23">
        <f>2^(AVERAGE(Y43:Y45)-AVERAGE(E43:E45))</f>
        <v>0.631969071182635</v>
      </c>
      <c r="AC43" s="23">
        <v>20.91</v>
      </c>
      <c r="AD43" s="23">
        <v>19.72</v>
      </c>
      <c r="AE43" s="23">
        <v>23.4</v>
      </c>
      <c r="AF43" s="23">
        <f>2^(((AVERAGE(AD43:AD45)+AVERAGE(AE43:AE45))/2)-AC43)</f>
        <v>1.5333283446696</v>
      </c>
      <c r="AG43" s="23">
        <f>_xlfn.STDEV.S(AF43:AF45)/SQRT(COUNT(AF43:AF45))</f>
        <v>0.0615689746142274</v>
      </c>
      <c r="AH43" s="23">
        <f>AVERAGE(AF43:AF45)</f>
        <v>1.41030875613342</v>
      </c>
      <c r="AI43" s="23">
        <f>2^(AVERAGE(AF43:AF45)-AVERAGE(E43:E45))</f>
        <v>1.25343838701804</v>
      </c>
      <c r="AJ43" s="29" t="s">
        <v>139</v>
      </c>
      <c r="AK43" s="23">
        <v>22.43</v>
      </c>
      <c r="AL43" s="23">
        <v>20.53</v>
      </c>
      <c r="AM43" s="23">
        <v>24.77</v>
      </c>
      <c r="AN43" s="23">
        <f>2^(((AVERAGE(AL43:AL45)+AVERAGE(AM43:AM45))/2)-AK43)</f>
        <v>1.1341934003407</v>
      </c>
      <c r="AO43" s="23">
        <f>_xlfn.STDEV.S(AN43:AN45)/SQRT(COUNT(AN43:AN45))</f>
        <v>0.118811206736137</v>
      </c>
      <c r="AP43" s="23">
        <f>AVERAGE(AN43:AN45)</f>
        <v>1.14650568369598</v>
      </c>
      <c r="AQ43" s="23">
        <v>23.73</v>
      </c>
      <c r="AR43" s="23">
        <v>20.16</v>
      </c>
      <c r="AS43" s="23">
        <v>25.31</v>
      </c>
      <c r="AT43" s="23">
        <f>2^(((AVERAGE(AR43:AR45)+AVERAGE(AS43:AS45))/2)-AQ43)</f>
        <v>0.502315837201027</v>
      </c>
      <c r="AU43" s="23">
        <f>_xlfn.STDEV.S(AT43:AT45)/SQRT(COUNT(AT43:AT45))</f>
        <v>0.0677034390601356</v>
      </c>
      <c r="AV43" s="23">
        <f>AVERAGE(AT43:AT45)</f>
        <v>0.634787033992513</v>
      </c>
      <c r="AW43" s="23">
        <f>2^(AVERAGE(AT43:AT45)-AVERAGE(AN43:AN45))</f>
        <v>0.701386394370667</v>
      </c>
      <c r="AX43" s="23">
        <v>21.28</v>
      </c>
      <c r="AY43" s="23">
        <v>18.34</v>
      </c>
      <c r="AZ43" s="23">
        <v>22.99</v>
      </c>
      <c r="BA43" s="23">
        <f>2^(((AVERAGE(AY43:AY45)+AVERAGE(AZ43:AZ45))/2)-AX43)</f>
        <v>0.651423046609929</v>
      </c>
      <c r="BB43" s="23">
        <f>_xlfn.STDEV.S(BA43:BA45)/SQRT(COUNT(BA43:BA45))</f>
        <v>0.0261571170710285</v>
      </c>
      <c r="BC43" s="23">
        <f>AVERAGE(BA43:BA45)</f>
        <v>0.599159097120229</v>
      </c>
      <c r="BD43" s="23">
        <f>2^(AVERAGE(BA43:BA45)-AVERAGE(AN43:AN45))</f>
        <v>0.684277499045992</v>
      </c>
      <c r="BE43" s="23">
        <v>36.02</v>
      </c>
      <c r="BF43" s="23">
        <v>20.67</v>
      </c>
      <c r="BG43" s="23">
        <v>24.98</v>
      </c>
      <c r="BH43" s="23">
        <f>2^(((AVERAGE(BF43:BF45)+AVERAGE(BG43:BG45))/2)-BE43)</f>
        <v>0.000116557812977346</v>
      </c>
      <c r="BI43" s="23">
        <f>_xlfn.STDEV.S(BH43:BH45)/SQRT(COUNT(BH43:BH45))</f>
        <v>4.69059257112628e-5</v>
      </c>
      <c r="BJ43" s="23">
        <f>AVERAGE(BH43:BH45)</f>
        <v>0.000163060601053318</v>
      </c>
      <c r="BK43" s="23">
        <f>2^(AVERAGE(BH43:BH45)-AVERAGE(AN43:AN45))</f>
        <v>0.451769060798868</v>
      </c>
      <c r="BL43" s="23">
        <v>22.06</v>
      </c>
      <c r="BM43" s="23">
        <v>20.06</v>
      </c>
      <c r="BN43" s="23">
        <v>24.26</v>
      </c>
      <c r="BO43" s="23">
        <f>2^(((AVERAGE(BM43:BM45)+AVERAGE(BN43:BN45))/2)-BL43)</f>
        <v>1.10063288018307</v>
      </c>
      <c r="BP43" s="23">
        <f>_xlfn.STDEV.S(BO43:BO45)/SQRT(COUNT(BO43:BO45))</f>
        <v>0.137681539199854</v>
      </c>
      <c r="BQ43" s="23">
        <f>AVERAGE(BO43:BO45)</f>
        <v>1.03263540341905</v>
      </c>
      <c r="BR43" s="23">
        <f>2^(AVERAGE(BO43:BO45)-AVERAGE(AN43:AN45))</f>
        <v>0.924105659542677</v>
      </c>
    </row>
    <row r="44" s="23" customFormat="1" ht="13.8" spans="1:67">
      <c r="A44" s="27"/>
      <c r="B44" s="23">
        <v>21.31</v>
      </c>
      <c r="C44" s="23">
        <v>19.31</v>
      </c>
      <c r="D44" s="23">
        <v>24.03</v>
      </c>
      <c r="E44" s="23">
        <f>2^(((AVERAGE(C43:C45)+AVERAGE(D43:D45))/2)-B44)</f>
        <v>1.25266443862413</v>
      </c>
      <c r="H44" s="23">
        <v>20.34</v>
      </c>
      <c r="I44" s="23">
        <v>18.18</v>
      </c>
      <c r="J44" s="23">
        <v>22.96</v>
      </c>
      <c r="K44" s="23">
        <f>2^(((AVERAGE(I43:I45)+AVERAGE(J43:J45))/2)-H44)</f>
        <v>1.11987160404676</v>
      </c>
      <c r="O44" s="23">
        <v>33.75</v>
      </c>
      <c r="P44" s="23">
        <v>18.99</v>
      </c>
      <c r="Q44" s="23">
        <v>22.94</v>
      </c>
      <c r="R44" s="23">
        <f>2^(((AVERAGE(P43:P45)+AVERAGE(Q43:Q45))/2)-O44)</f>
        <v>0.0001326580642732</v>
      </c>
      <c r="V44" s="23">
        <v>21.93</v>
      </c>
      <c r="W44" s="23">
        <v>18.53</v>
      </c>
      <c r="X44" s="23">
        <v>22.31</v>
      </c>
      <c r="Y44" s="23">
        <f>2^(((AVERAGE(W43:W45)+AVERAGE(X43:X45))/2)-V44)</f>
        <v>0.378054640059956</v>
      </c>
      <c r="AC44" s="23">
        <v>21.1</v>
      </c>
      <c r="AD44" s="23">
        <v>19.53</v>
      </c>
      <c r="AE44" s="23">
        <v>23.31</v>
      </c>
      <c r="AF44" s="23">
        <f>2^(((AVERAGE(AD43:AD45)+AVERAGE(AE43:AE45))/2)-AC44)</f>
        <v>1.34412439959341</v>
      </c>
      <c r="AJ44" s="29"/>
      <c r="AK44" s="23">
        <v>22.69</v>
      </c>
      <c r="AL44" s="23">
        <v>20.59</v>
      </c>
      <c r="AM44" s="23">
        <v>24.61</v>
      </c>
      <c r="AN44" s="23">
        <f>2^(((AVERAGE(AL43:AL45)+AVERAGE(AM43:AM45))/2)-AK44)</f>
        <v>0.947151206919904</v>
      </c>
      <c r="AQ44" s="23">
        <v>23.3</v>
      </c>
      <c r="AR44" s="23">
        <v>20.12</v>
      </c>
      <c r="AS44" s="23">
        <v>25.34</v>
      </c>
      <c r="AT44" s="23">
        <f>2^(((AVERAGE(AR43:AR45)+AVERAGE(AS43:AS45))/2)-AQ44)</f>
        <v>0.676736762068624</v>
      </c>
      <c r="AX44" s="23">
        <v>21.46</v>
      </c>
      <c r="AY44" s="23">
        <v>18.42</v>
      </c>
      <c r="AZ44" s="23">
        <v>22.87</v>
      </c>
      <c r="BA44" s="23">
        <f>2^(((AVERAGE(AY43:AY45)+AVERAGE(AZ43:AZ45))/2)-AX44)</f>
        <v>0.575013075095372</v>
      </c>
      <c r="BE44" s="23">
        <v>36.03</v>
      </c>
      <c r="BF44" s="23">
        <v>20.57</v>
      </c>
      <c r="BG44" s="23">
        <v>25.66</v>
      </c>
      <c r="BH44" s="23">
        <f>2^(((AVERAGE(BF43:BF45)+AVERAGE(BG43:BG45))/2)-BE44)</f>
        <v>0.000115752689352356</v>
      </c>
      <c r="BL44" s="23">
        <v>22.58</v>
      </c>
      <c r="BM44" s="23">
        <v>20.1</v>
      </c>
      <c r="BN44" s="23">
        <v>24.23</v>
      </c>
      <c r="BO44" s="23">
        <f>2^(((AVERAGE(BM43:BM45)+AVERAGE(BN43:BN45))/2)-BL44)</f>
        <v>0.767550369306168</v>
      </c>
    </row>
    <row r="45" s="23" customFormat="1" ht="13.8" spans="1:67">
      <c r="A45" s="27"/>
      <c r="B45" s="23">
        <v>21.6</v>
      </c>
      <c r="C45" s="23">
        <v>19.17</v>
      </c>
      <c r="D45" s="23">
        <v>24.25</v>
      </c>
      <c r="E45" s="23">
        <f>2^(((AVERAGE(C43:C45)+AVERAGE(D43:D45))/2)-B45)</f>
        <v>1.0245568230328</v>
      </c>
      <c r="H45" s="23">
        <v>21.16</v>
      </c>
      <c r="I45" s="23">
        <v>17.96</v>
      </c>
      <c r="J45" s="23">
        <v>22.96</v>
      </c>
      <c r="K45" s="23">
        <f>2^(((AVERAGE(I43:I45)+AVERAGE(J43:J45))/2)-H45)</f>
        <v>0.634342246912464</v>
      </c>
      <c r="O45" s="23">
        <v>33.52</v>
      </c>
      <c r="P45" s="23">
        <v>18.79</v>
      </c>
      <c r="Q45" s="23">
        <v>22.9</v>
      </c>
      <c r="R45" s="23">
        <f>2^(((AVERAGE(P43:P45)+AVERAGE(Q43:Q45))/2)-O45)</f>
        <v>0.000155586014077058</v>
      </c>
      <c r="V45" s="23">
        <v>22.07</v>
      </c>
      <c r="W45" s="23">
        <v>18.81</v>
      </c>
      <c r="X45" s="23">
        <v>22.39</v>
      </c>
      <c r="Y45" s="23">
        <f>2^(((AVERAGE(W43:W45)+AVERAGE(X43:X45))/2)-V45)</f>
        <v>0.343091827610944</v>
      </c>
      <c r="AC45" s="23">
        <v>21.09</v>
      </c>
      <c r="AD45" s="23">
        <v>19.81</v>
      </c>
      <c r="AE45" s="23">
        <v>23.39</v>
      </c>
      <c r="AF45" s="23">
        <f>2^(((AVERAGE(AD43:AD45)+AVERAGE(AE43:AE45))/2)-AC45)</f>
        <v>1.35347352413724</v>
      </c>
      <c r="AJ45" s="29"/>
      <c r="AK45" s="23">
        <v>22.17</v>
      </c>
      <c r="AL45" s="23">
        <v>20.64</v>
      </c>
      <c r="AM45" s="23">
        <v>24.53</v>
      </c>
      <c r="AN45" s="23">
        <f>2^(((AVERAGE(AL43:AL45)+AVERAGE(AM43:AM45))/2)-AK45)</f>
        <v>1.35817244382732</v>
      </c>
      <c r="AQ45" s="23">
        <v>23.2</v>
      </c>
      <c r="AR45" s="23">
        <v>20.17</v>
      </c>
      <c r="AS45" s="23">
        <v>25.32</v>
      </c>
      <c r="AT45" s="23">
        <f>2^(((AVERAGE(AR43:AR45)+AVERAGE(AS43:AS45))/2)-AQ45)</f>
        <v>0.725308502707889</v>
      </c>
      <c r="AX45" s="23">
        <v>21.47</v>
      </c>
      <c r="AY45" s="23">
        <v>18.62</v>
      </c>
      <c r="AZ45" s="23">
        <v>22.73</v>
      </c>
      <c r="BA45" s="23">
        <f>2^(((AVERAGE(AY43:AY45)+AVERAGE(AZ43:AZ45))/2)-AX45)</f>
        <v>0.571041169655387</v>
      </c>
      <c r="BE45" s="23">
        <v>34.88</v>
      </c>
      <c r="BF45" s="23">
        <v>20.45</v>
      </c>
      <c r="BG45" s="23">
        <v>25.39</v>
      </c>
      <c r="BH45" s="23">
        <f>2^(((AVERAGE(BF43:BF45)+AVERAGE(BG43:BG45))/2)-BE45)</f>
        <v>0.000256871300830253</v>
      </c>
      <c r="BL45" s="23">
        <v>21.9</v>
      </c>
      <c r="BM45" s="23">
        <v>20.23</v>
      </c>
      <c r="BN45" s="23">
        <v>24.31</v>
      </c>
      <c r="BO45" s="23">
        <f>2^(((AVERAGE(BM43:BM45)+AVERAGE(BN43:BN45))/2)-BL45)</f>
        <v>1.22972296076792</v>
      </c>
    </row>
    <row r="46" s="23" customFormat="1" ht="13.8" spans="1:70">
      <c r="A46" s="27" t="s">
        <v>142</v>
      </c>
      <c r="B46" s="23">
        <v>20.95</v>
      </c>
      <c r="C46" s="23">
        <v>19.65</v>
      </c>
      <c r="D46" s="23">
        <v>22.36</v>
      </c>
      <c r="E46" s="23">
        <f>2^(((AVERAGE(C46:C48)+AVERAGE(D46:D48))/2)-B46)</f>
        <v>1.12116607802851</v>
      </c>
      <c r="F46" s="23">
        <f>_xlfn.STDEV.S(E46:E48)/SQRT(COUNT(E46:E48))</f>
        <v>0.0456783665999155</v>
      </c>
      <c r="G46" s="23">
        <f>AVERAGE(E46:E48)</f>
        <v>1.20338191617508</v>
      </c>
      <c r="H46" s="23">
        <v>28.77</v>
      </c>
      <c r="I46" s="23">
        <v>18.28</v>
      </c>
      <c r="J46" s="23">
        <v>23.38</v>
      </c>
      <c r="K46" s="23">
        <f>2^(((AVERAGE(I46:I48)+AVERAGE(J46:J48))/2)-H46)</f>
        <v>0.00420114996272414</v>
      </c>
      <c r="L46" s="23">
        <f>_xlfn.STDEV.S(K46:K48)/SQRT(COUNT(K46:K48))</f>
        <v>0.000269068752055846</v>
      </c>
      <c r="M46" s="23">
        <f>AVERAGE(K46:K48)</f>
        <v>0.0045809520192478</v>
      </c>
      <c r="N46" s="23">
        <f>2^(AVERAGE(K46:K48)-AVERAGE(E46:E48))</f>
        <v>0.435637192926761</v>
      </c>
      <c r="O46" s="23">
        <v>31.1</v>
      </c>
      <c r="P46" s="23">
        <v>20.48</v>
      </c>
      <c r="Q46" s="23">
        <v>25.21</v>
      </c>
      <c r="R46" s="23">
        <f>2^(((AVERAGE(P46:P48)+AVERAGE(Q46:Q48))/2)-O46)</f>
        <v>0.00365309081191531</v>
      </c>
      <c r="S46" s="23">
        <f>_xlfn.STDEV.S(R46:R48)/SQRT(COUNT(R46:R48))</f>
        <v>0.000482092625387394</v>
      </c>
      <c r="T46" s="23">
        <f>AVERAGE(R46:R48)</f>
        <v>0.00386610331059806</v>
      </c>
      <c r="U46" s="23">
        <f>2^(AVERAGE(R46:R48)-AVERAGE(E46:E48))</f>
        <v>0.435421390185049</v>
      </c>
      <c r="V46" s="23">
        <v>35.88</v>
      </c>
      <c r="W46" s="23">
        <v>19.72</v>
      </c>
      <c r="X46" s="23">
        <v>23.4</v>
      </c>
      <c r="Y46" s="23">
        <f>2^(((AVERAGE(W46:W48)+AVERAGE(X46:X48))/2)-V46)</f>
        <v>4.77766977721617e-5</v>
      </c>
      <c r="Z46" s="23">
        <f>_xlfn.STDEV.S(Y46:Y48)/SQRT(COUNT(Y46:Y48))</f>
        <v>8.30373583854484e-6</v>
      </c>
      <c r="AA46" s="23">
        <f>AVERAGE(Y46:Y48)</f>
        <v>6.3476385563732e-5</v>
      </c>
      <c r="AB46" s="23">
        <f>2^(AVERAGE(Y46:Y48)-AVERAGE(E46:E48))</f>
        <v>0.434275226317375</v>
      </c>
      <c r="AC46" s="23">
        <v>22.33</v>
      </c>
      <c r="AD46" s="23">
        <v>19.72</v>
      </c>
      <c r="AE46" s="23">
        <v>23.4</v>
      </c>
      <c r="AF46" s="23">
        <f>2^(((AVERAGE(AD46:AD48)+AVERAGE(AE46:AE48))/2)-AC46)</f>
        <v>0.573023680985001</v>
      </c>
      <c r="AG46" s="23">
        <f>_xlfn.STDEV.S(AF46:AF48)/SQRT(COUNT(AF46:AF48))</f>
        <v>0.0306146707914092</v>
      </c>
      <c r="AH46" s="23">
        <f>AVERAGE(AF46:AF48)</f>
        <v>0.618485603841219</v>
      </c>
      <c r="AI46" s="23">
        <f>2^(AVERAGE(AF46:AF48)-AVERAGE(E46:E48))</f>
        <v>0.666697252897644</v>
      </c>
      <c r="AJ46" s="29" t="s">
        <v>142</v>
      </c>
      <c r="AK46" s="23">
        <v>22.26</v>
      </c>
      <c r="AL46" s="23">
        <v>19.79</v>
      </c>
      <c r="AM46" s="23">
        <v>23.39</v>
      </c>
      <c r="AN46" s="23">
        <f>2^(((AVERAGE(AL46:AL48)+AVERAGE(AM46:AM48))/2)-AK46)</f>
        <v>0.645430354076219</v>
      </c>
      <c r="AO46" s="23">
        <f>_xlfn.STDEV.S(AN46:AN48)/SQRT(COUNT(AN46:AN48))</f>
        <v>0.0066106594007837</v>
      </c>
      <c r="AP46" s="23">
        <f>AVERAGE(AN46:AN48)</f>
        <v>0.657537992748386</v>
      </c>
      <c r="AQ46" s="23">
        <v>21.38</v>
      </c>
      <c r="AR46" s="23">
        <v>19.83</v>
      </c>
      <c r="AS46" s="23">
        <v>23.57</v>
      </c>
      <c r="AT46" s="23">
        <f>2^(((AVERAGE(AR46:AR48)+AVERAGE(AS46:AS48))/2)-AQ46)</f>
        <v>1.30435206976556</v>
      </c>
      <c r="AU46" s="23">
        <f>_xlfn.STDEV.S(AT46:AT48)/SQRT(COUNT(AT46:AT48))</f>
        <v>0.110297973990931</v>
      </c>
      <c r="AV46" s="23">
        <f>AVERAGE(AT46:AT48)</f>
        <v>1.51706307714347</v>
      </c>
      <c r="AW46" s="23">
        <f>2^(AVERAGE(AT46:AT48)-AVERAGE(AN46:AN48))</f>
        <v>1.81444092301554</v>
      </c>
      <c r="AX46" s="23">
        <v>21.83</v>
      </c>
      <c r="AY46" s="23">
        <v>19.35</v>
      </c>
      <c r="AZ46" s="23">
        <v>23.21</v>
      </c>
      <c r="BA46" s="23">
        <f>2^(((AVERAGE(AY46:AY48)+AVERAGE(AZ46:AZ48))/2)-AX46)</f>
        <v>0.753493340737289</v>
      </c>
      <c r="BB46" s="23">
        <f>_xlfn.STDEV.S(BA46:BA48)/SQRT(COUNT(BA46:BA48))</f>
        <v>0.084921892107497</v>
      </c>
      <c r="BC46" s="23">
        <f>AVERAGE(BA46:BA48)</f>
        <v>0.599052984304179</v>
      </c>
      <c r="BD46" s="23">
        <f>2^(AVERAGE(BA46:BA48)-AVERAGE(AN46:AN48))</f>
        <v>0.96027198330097</v>
      </c>
      <c r="BE46" s="23">
        <v>22.68</v>
      </c>
      <c r="BF46" s="23">
        <v>19.56</v>
      </c>
      <c r="BG46" s="23">
        <v>23.07</v>
      </c>
      <c r="BH46" s="23">
        <f>2^(((AVERAGE(BF46:BF48)+AVERAGE(BG46:BG48))/2)-BE46)</f>
        <v>0.393653988284602</v>
      </c>
      <c r="BI46" s="23">
        <f>_xlfn.STDEV.S(BH46:BH48)/SQRT(COUNT(BH46:BH48))</f>
        <v>0.0871920728985066</v>
      </c>
      <c r="BJ46" s="23">
        <f>AVERAGE(BH46:BH48)</f>
        <v>0.568018420643866</v>
      </c>
      <c r="BK46" s="23">
        <f>2^(AVERAGE(BH46:BH48)-AVERAGE(AN46:AN48))</f>
        <v>0.939835669192203</v>
      </c>
      <c r="BL46" s="23">
        <v>21.02</v>
      </c>
      <c r="BM46" s="23">
        <v>19.58</v>
      </c>
      <c r="BN46" s="23">
        <v>23.42</v>
      </c>
      <c r="BO46" s="23">
        <f>2^(((AVERAGE(BM46:BM48)+AVERAGE(BN46:BN48))/2)-BL46)</f>
        <v>1.47086686418595</v>
      </c>
      <c r="BP46" s="23">
        <f>_xlfn.STDEV.S(BO46:BO48)/SQRT(COUNT(BO46:BO48))</f>
        <v>0.217017191768623</v>
      </c>
      <c r="BQ46" s="23">
        <f>AVERAGE(BO46:BO48)</f>
        <v>1.04623287762136</v>
      </c>
      <c r="BR46" s="23">
        <f>2^(AVERAGE(BO46:BO48)-AVERAGE(AN46:AN48))</f>
        <v>1.30920850970051</v>
      </c>
    </row>
    <row r="47" s="23" customFormat="1" ht="13.8" spans="1:67">
      <c r="A47" s="27"/>
      <c r="B47" s="23">
        <v>20.84</v>
      </c>
      <c r="C47" s="23">
        <v>19.93</v>
      </c>
      <c r="D47" s="23">
        <v>22.51</v>
      </c>
      <c r="E47" s="23">
        <f>2^(((AVERAGE(C46:C48)+AVERAGE(D46:D48))/2)-B47)</f>
        <v>1.20999408921929</v>
      </c>
      <c r="H47" s="23">
        <v>28.49</v>
      </c>
      <c r="I47" s="23">
        <v>18.45</v>
      </c>
      <c r="J47" s="23">
        <v>23.39</v>
      </c>
      <c r="K47" s="23">
        <f>2^(((AVERAGE(I46:I48)+AVERAGE(J46:J48))/2)-H47)</f>
        <v>0.00510101479331609</v>
      </c>
      <c r="O47" s="23">
        <v>31.31</v>
      </c>
      <c r="P47" s="23">
        <v>20.62</v>
      </c>
      <c r="Q47" s="23">
        <v>25.47</v>
      </c>
      <c r="R47" s="23">
        <f>2^(((AVERAGE(P46:P48)+AVERAGE(Q46:Q48))/2)-O47)</f>
        <v>0.00315823301624947</v>
      </c>
      <c r="V47" s="23">
        <v>35.21</v>
      </c>
      <c r="W47" s="23">
        <v>19.53</v>
      </c>
      <c r="X47" s="23">
        <v>23.31</v>
      </c>
      <c r="Y47" s="23">
        <f>2^(((AVERAGE(W46:W48)+AVERAGE(X46:X48))/2)-V47)</f>
        <v>7.6016212302174e-5</v>
      </c>
      <c r="AC47" s="23">
        <v>22.09</v>
      </c>
      <c r="AD47" s="23">
        <v>19.53</v>
      </c>
      <c r="AE47" s="23">
        <v>23.31</v>
      </c>
      <c r="AF47" s="23">
        <f>2^(((AVERAGE(AD46:AD48)+AVERAGE(AE46:AE48))/2)-AC47)</f>
        <v>0.676736762068622</v>
      </c>
      <c r="AJ47" s="29"/>
      <c r="AK47" s="23">
        <v>22.21</v>
      </c>
      <c r="AL47" s="23">
        <v>19.8</v>
      </c>
      <c r="AM47" s="23">
        <v>23.5</v>
      </c>
      <c r="AN47" s="23">
        <f>2^(((AVERAGE(AL46:AL48)+AVERAGE(AM46:AM48))/2)-AK47)</f>
        <v>0.668191406357631</v>
      </c>
      <c r="AQ47" s="23">
        <v>21.02</v>
      </c>
      <c r="AR47" s="23">
        <v>19.85</v>
      </c>
      <c r="AS47" s="23">
        <v>23.59</v>
      </c>
      <c r="AT47" s="23">
        <f>2^(((AVERAGE(AR46:AR48)+AVERAGE(AS46:AS48))/2)-AQ47)</f>
        <v>1.6740392258769</v>
      </c>
      <c r="AX47" s="23">
        <v>22.2</v>
      </c>
      <c r="AY47" s="23">
        <v>19.41</v>
      </c>
      <c r="AZ47" s="23">
        <v>23.97</v>
      </c>
      <c r="BA47" s="23">
        <f>2^(((AVERAGE(AY46:AY48)+AVERAGE(AZ46:AZ48))/2)-AX47)</f>
        <v>0.583039958496168</v>
      </c>
      <c r="BE47" s="23">
        <v>21.94</v>
      </c>
      <c r="BF47" s="23">
        <v>19.49</v>
      </c>
      <c r="BG47" s="23">
        <v>23.21</v>
      </c>
      <c r="BH47" s="23">
        <f>2^(((AVERAGE(BF46:BF48)+AVERAGE(BG46:BG48))/2)-BE47)</f>
        <v>0.657471380102535</v>
      </c>
      <c r="BL47" s="23">
        <v>21.98</v>
      </c>
      <c r="BM47" s="23">
        <v>19.63</v>
      </c>
      <c r="BN47" s="23">
        <v>23.49</v>
      </c>
      <c r="BO47" s="23">
        <f>2^(((AVERAGE(BM46:BM48)+AVERAGE(BN46:BN48))/2)-BL47)</f>
        <v>0.756109280119912</v>
      </c>
    </row>
    <row r="48" s="23" customFormat="1" ht="13.8" spans="1:67">
      <c r="A48" s="27"/>
      <c r="B48" s="23">
        <v>20.76</v>
      </c>
      <c r="C48" s="23">
        <v>19.7</v>
      </c>
      <c r="D48" s="23">
        <v>22.54</v>
      </c>
      <c r="E48" s="23">
        <f>2^(((AVERAGE(C46:C48)+AVERAGE(D46:D48))/2)-B48)</f>
        <v>1.27898558127743</v>
      </c>
      <c r="H48" s="23">
        <v>28.69</v>
      </c>
      <c r="I48" s="23">
        <v>18.44</v>
      </c>
      <c r="J48" s="23">
        <v>23.31</v>
      </c>
      <c r="K48" s="23">
        <f>2^(((AVERAGE(I46:I48)+AVERAGE(J46:J48))/2)-H48)</f>
        <v>0.00444069130170318</v>
      </c>
      <c r="O48" s="23">
        <v>30.71</v>
      </c>
      <c r="P48" s="23">
        <v>20.64</v>
      </c>
      <c r="Q48" s="23">
        <v>25.6</v>
      </c>
      <c r="R48" s="23">
        <f>2^(((AVERAGE(P46:P48)+AVERAGE(Q46:Q48))/2)-O48)</f>
        <v>0.00478698610362941</v>
      </c>
      <c r="V48" s="23">
        <v>35.4</v>
      </c>
      <c r="W48" s="23">
        <v>19.81</v>
      </c>
      <c r="X48" s="23">
        <v>23.39</v>
      </c>
      <c r="Y48" s="23">
        <f>2^(((AVERAGE(W46:W48)+AVERAGE(X46:X48))/2)-V48)</f>
        <v>6.66362466168603e-5</v>
      </c>
      <c r="AC48" s="23">
        <v>22.25</v>
      </c>
      <c r="AD48" s="23">
        <v>19.81</v>
      </c>
      <c r="AE48" s="23">
        <v>23.39</v>
      </c>
      <c r="AF48" s="23">
        <f>2^(((AVERAGE(AD46:AD48)+AVERAGE(AE46:AE48))/2)-AC48)</f>
        <v>0.605696368470035</v>
      </c>
      <c r="AJ48" s="29"/>
      <c r="AK48" s="23">
        <v>22.23</v>
      </c>
      <c r="AL48" s="23">
        <v>19.89</v>
      </c>
      <c r="AM48" s="23">
        <v>23.4</v>
      </c>
      <c r="AN48" s="23">
        <f>2^(((AVERAGE(AL46:AL48)+AVERAGE(AM46:AM48))/2)-AK48)</f>
        <v>0.658992217811308</v>
      </c>
      <c r="AQ48" s="23">
        <v>21.11</v>
      </c>
      <c r="AR48" s="23">
        <v>19.87</v>
      </c>
      <c r="AS48" s="23">
        <v>23.87</v>
      </c>
      <c r="AT48" s="23">
        <f>2^(((AVERAGE(AR46:AR48)+AVERAGE(AS46:AS48))/2)-AQ48)</f>
        <v>1.57279793578796</v>
      </c>
      <c r="AX48" s="23">
        <v>22.54</v>
      </c>
      <c r="AY48" s="23">
        <v>19.53</v>
      </c>
      <c r="AZ48" s="23">
        <v>23.06</v>
      </c>
      <c r="BA48" s="23">
        <f>2^(((AVERAGE(AY46:AY48)+AVERAGE(AZ46:AZ48))/2)-AX48)</f>
        <v>0.460625653679081</v>
      </c>
      <c r="BE48" s="23">
        <v>21.95</v>
      </c>
      <c r="BF48" s="23">
        <v>19.46</v>
      </c>
      <c r="BG48" s="23">
        <v>23.22</v>
      </c>
      <c r="BH48" s="23">
        <f>2^(((AVERAGE(BF46:BF48)+AVERAGE(BG46:BG48))/2)-BE48)</f>
        <v>0.65292989354446</v>
      </c>
      <c r="BL48" s="23">
        <v>21.71</v>
      </c>
      <c r="BM48" s="23">
        <v>19.73</v>
      </c>
      <c r="BN48" s="23">
        <v>23.61</v>
      </c>
      <c r="BO48" s="23">
        <f>2^(((AVERAGE(BM46:BM48)+AVERAGE(BN46:BN48))/2)-BL48)</f>
        <v>0.911722488558215</v>
      </c>
    </row>
    <row r="49" s="23" customFormat="1" ht="13.8" spans="1:70">
      <c r="A49" s="27" t="s">
        <v>145</v>
      </c>
      <c r="B49" s="23">
        <v>20.2</v>
      </c>
      <c r="C49" s="23">
        <v>19.12</v>
      </c>
      <c r="D49" s="23">
        <v>23.64</v>
      </c>
      <c r="E49" s="23">
        <f>2^(((AVERAGE(C49:C51)+AVERAGE(D49:D51))/2)-B49)</f>
        <v>2.12628256755602</v>
      </c>
      <c r="F49" s="23">
        <f>_xlfn.STDEV.S(E49:E51)/SQRT(COUNT(E49:E51))</f>
        <v>0.207666394324092</v>
      </c>
      <c r="G49" s="23">
        <f>AVERAGE(E49:E51)</f>
        <v>1.71112414961832</v>
      </c>
      <c r="H49" s="23">
        <v>20.09</v>
      </c>
      <c r="I49" s="23">
        <v>18.07</v>
      </c>
      <c r="J49" s="23">
        <v>22.7</v>
      </c>
      <c r="K49" s="23">
        <f>2^(((AVERAGE(I49:I51)+AVERAGE(J49:J51))/2)-H49)</f>
        <v>1.46408569594563</v>
      </c>
      <c r="L49" s="23">
        <f>_xlfn.STDEV.S(K49:K51)/SQRT(COUNT(K49:K51))</f>
        <v>0.104599044414509</v>
      </c>
      <c r="M49" s="23">
        <f>AVERAGE(K49:K51)</f>
        <v>1.28611454748658</v>
      </c>
      <c r="N49" s="23">
        <f>2^(AVERAGE(K49:K51)-AVERAGE(E49:E51))</f>
        <v>0.744833774161747</v>
      </c>
      <c r="O49" s="23">
        <v>28.97</v>
      </c>
      <c r="P49" s="23">
        <v>19.3</v>
      </c>
      <c r="Q49" s="23">
        <v>23.03</v>
      </c>
      <c r="R49" s="23">
        <f>2^(((AVERAGE(P49:P51)+AVERAGE(Q49:Q51))/2)-O49)</f>
        <v>0.00452353599470675</v>
      </c>
      <c r="S49" s="23">
        <f>_xlfn.STDEV.S(R49:R51)/SQRT(COUNT(R49:R51))</f>
        <v>6.60473417861082e-5</v>
      </c>
      <c r="T49" s="23">
        <f>AVERAGE(R49:R51)</f>
        <v>0.00455595109323109</v>
      </c>
      <c r="U49" s="23">
        <f>2^(AVERAGE(R49:R51)-AVERAGE(E49:E51))</f>
        <v>0.306388021794171</v>
      </c>
      <c r="V49" s="23">
        <v>20.6</v>
      </c>
      <c r="W49" s="23">
        <v>18.72</v>
      </c>
      <c r="X49" s="23">
        <v>22.4</v>
      </c>
      <c r="Y49" s="23">
        <f>2^(((AVERAGE(W49:W51)+AVERAGE(X49:X51))/2)-V49)</f>
        <v>0.950439477710799</v>
      </c>
      <c r="Z49" s="23">
        <f>_xlfn.STDEV.S(Y49:Y51)/SQRT(COUNT(Y49:Y51))</f>
        <v>0.187289895087658</v>
      </c>
      <c r="AA49" s="23">
        <f>AVERAGE(Y49:Y51)</f>
        <v>1.07281398741419</v>
      </c>
      <c r="AB49" s="23">
        <f>2^(AVERAGE(Y49:Y51)-AVERAGE(E49:E51))</f>
        <v>0.642465031577271</v>
      </c>
      <c r="AC49" s="23">
        <v>20.8</v>
      </c>
      <c r="AD49" s="23">
        <v>19.72</v>
      </c>
      <c r="AE49" s="23">
        <v>23.4</v>
      </c>
      <c r="AF49" s="23">
        <f>2^(((AVERAGE(AD49:AD51)+AVERAGE(AE49:AE51))/2)-AC49)</f>
        <v>1.65481124540002</v>
      </c>
      <c r="AG49" s="23">
        <f>_xlfn.STDEV.S(AF49:AF51)/SQRT(COUNT(AF49:AF51))</f>
        <v>0.314849206067664</v>
      </c>
      <c r="AH49" s="23">
        <f>AVERAGE(AF49:AF51)</f>
        <v>2.2775719242802</v>
      </c>
      <c r="AI49" s="23">
        <f>2^(AVERAGE(AF49:AF51)-AVERAGE(E49:E51))</f>
        <v>1.48087285073149</v>
      </c>
      <c r="AJ49" s="29" t="s">
        <v>145</v>
      </c>
      <c r="AK49" s="23">
        <v>22.28</v>
      </c>
      <c r="AL49" s="23">
        <v>19.4</v>
      </c>
      <c r="AM49" s="23">
        <v>23.9</v>
      </c>
      <c r="AN49" s="23">
        <f>2^(((AVERAGE(AL49:AL51)+AVERAGE(AM49:AM51))/2)-AK49)</f>
        <v>0.624165274450806</v>
      </c>
      <c r="AO49" s="23">
        <f>_xlfn.STDEV.S(AN49:AN51)/SQRT(COUNT(AN49:AN51))</f>
        <v>0.0503001109471641</v>
      </c>
      <c r="AP49" s="23">
        <f>AVERAGE(AN49:AN51)</f>
        <v>0.541914354564842</v>
      </c>
      <c r="AQ49" s="23">
        <v>23.13</v>
      </c>
      <c r="AR49" s="23">
        <v>20.12</v>
      </c>
      <c r="AS49" s="23">
        <v>24.69</v>
      </c>
      <c r="AT49" s="23">
        <f>2^(((AVERAGE(AR49:AR51)+AVERAGE(AS49:AS51))/2)-AQ49)</f>
        <v>0.642454713027414</v>
      </c>
      <c r="AU49" s="23">
        <f>_xlfn.STDEV.S(AT49:AT51)/SQRT(COUNT(AT49:AT51))</f>
        <v>0.0943732836201443</v>
      </c>
      <c r="AV49" s="23">
        <f>AVERAGE(AT49:AT51)</f>
        <v>0.456689579336222</v>
      </c>
      <c r="AW49" s="23">
        <f>2^(AVERAGE(AT49:AT51)-AVERAGE(AN49:AN51))</f>
        <v>0.942637659346227</v>
      </c>
      <c r="AX49" s="23">
        <v>24.27</v>
      </c>
      <c r="AY49" s="23">
        <v>18.23</v>
      </c>
      <c r="AZ49" s="23">
        <v>20.2</v>
      </c>
      <c r="BA49" s="23">
        <f>2^(((AVERAGE(AY49:AY51)+AVERAGE(AZ49:AZ51))/2)-AX49)</f>
        <v>0.0315037344662581</v>
      </c>
      <c r="BB49" s="23">
        <f>_xlfn.STDEV.S(BA49:BA51)/SQRT(COUNT(BA49:BA51))</f>
        <v>0.00418667188588984</v>
      </c>
      <c r="BC49" s="23">
        <f>AVERAGE(BA49:BA51)</f>
        <v>0.0281246793058852</v>
      </c>
      <c r="BD49" s="23">
        <f>2^(AVERAGE(BA49:BA51)-AVERAGE(AN49:AN51))</f>
        <v>0.700380258638443</v>
      </c>
      <c r="BE49" s="23">
        <v>31.66</v>
      </c>
      <c r="BF49" s="23">
        <v>20.47</v>
      </c>
      <c r="BG49" s="23">
        <v>24.79</v>
      </c>
      <c r="BH49" s="23">
        <f>2^(((AVERAGE(BF49:BF51)+AVERAGE(BG49:BG51))/2)-BE49)</f>
        <v>0.00193515744778365</v>
      </c>
      <c r="BI49" s="23">
        <f>_xlfn.STDEV.S(BH49:BH51)/SQRT(COUNT(BH49:BH51))</f>
        <v>0.00010013275069417</v>
      </c>
      <c r="BJ49" s="23">
        <f>AVERAGE(BH49:BH51)</f>
        <v>0.00193145098772848</v>
      </c>
      <c r="BK49" s="23">
        <f>2^(AVERAGE(BH49:BH51)-AVERAGE(AN49:AN51))</f>
        <v>0.687779059435436</v>
      </c>
      <c r="BL49" s="23">
        <v>23.33</v>
      </c>
      <c r="BM49" s="23">
        <v>19.56</v>
      </c>
      <c r="BN49" s="23">
        <v>23.52</v>
      </c>
      <c r="BO49" s="23">
        <f>2^(((AVERAGE(BM49:BM51)+AVERAGE(BN49:BN51))/2)-BL49)</f>
        <v>0.318640156829815</v>
      </c>
      <c r="BP49" s="23">
        <f>_xlfn.STDEV.S(BO49:BO51)/SQRT(COUNT(BO49:BO51))</f>
        <v>0.0245239460826258</v>
      </c>
      <c r="BQ49" s="23">
        <f>AVERAGE(BO49:BO51)</f>
        <v>0.321975400662807</v>
      </c>
      <c r="BR49" s="23">
        <f>2^(AVERAGE(BO49:BO51)-AVERAGE(AN49:AN51))</f>
        <v>0.858601766484751</v>
      </c>
    </row>
    <row r="50" s="23" customFormat="1" ht="13.8" spans="1:67">
      <c r="A50" s="27"/>
      <c r="B50" s="23">
        <v>20.69</v>
      </c>
      <c r="C50" s="23">
        <v>19.06</v>
      </c>
      <c r="D50" s="23">
        <v>23.44</v>
      </c>
      <c r="E50" s="23">
        <f>2^(((AVERAGE(C49:C51)+AVERAGE(D49:D51))/2)-B50)</f>
        <v>1.51396655311139</v>
      </c>
      <c r="H50" s="23">
        <v>20.5</v>
      </c>
      <c r="I50" s="23">
        <v>18.89</v>
      </c>
      <c r="J50" s="23">
        <v>22.78</v>
      </c>
      <c r="K50" s="23">
        <f>2^(((AVERAGE(I49:I51)+AVERAGE(J49:J51))/2)-H50)</f>
        <v>1.10190511587661</v>
      </c>
      <c r="O50" s="23">
        <v>28.99</v>
      </c>
      <c r="P50" s="23">
        <v>19.34</v>
      </c>
      <c r="Q50" s="23">
        <v>23.09</v>
      </c>
      <c r="R50" s="23">
        <f>2^(((AVERAGE(P49:P51)+AVERAGE(Q49:Q51))/2)-O50)</f>
        <v>0.0044612591379327</v>
      </c>
      <c r="V50" s="23">
        <v>20.8</v>
      </c>
      <c r="W50" s="23">
        <v>18.53</v>
      </c>
      <c r="X50" s="23">
        <v>22.31</v>
      </c>
      <c r="Y50" s="23">
        <f>2^(((AVERAGE(W49:W51)+AVERAGE(X49:X51))/2)-V50)</f>
        <v>0.827405622700011</v>
      </c>
      <c r="AC50" s="23">
        <v>20.11</v>
      </c>
      <c r="AD50" s="23">
        <v>19.53</v>
      </c>
      <c r="AE50" s="23">
        <v>23.31</v>
      </c>
      <c r="AF50" s="23">
        <f>2^(((AVERAGE(AD49:AD51)+AVERAGE(AE49:AE51))/2)-AC50)</f>
        <v>2.66967970834006</v>
      </c>
      <c r="AJ50" s="29"/>
      <c r="AK50" s="23">
        <v>22.46</v>
      </c>
      <c r="AL50" s="23">
        <v>19.3</v>
      </c>
      <c r="AM50" s="23">
        <v>23.93</v>
      </c>
      <c r="AN50" s="23">
        <f>2^(((AVERAGE(AL49:AL51)+AVERAGE(AM49:AM51))/2)-AK50)</f>
        <v>0.550952557938306</v>
      </c>
      <c r="AQ50" s="23">
        <v>24.07</v>
      </c>
      <c r="AR50" s="23">
        <v>20.15</v>
      </c>
      <c r="AS50" s="23">
        <v>24.96</v>
      </c>
      <c r="AT50" s="23">
        <f>2^(((AVERAGE(AR49:AR51)+AVERAGE(AS49:AS51))/2)-AQ50)</f>
        <v>0.334868520611044</v>
      </c>
      <c r="AX50" s="23">
        <v>24.94</v>
      </c>
      <c r="AY50" s="23">
        <v>18.04</v>
      </c>
      <c r="AZ50" s="23">
        <v>20.28</v>
      </c>
      <c r="BA50" s="23">
        <f>2^(((AVERAGE(AY49:AY51)+AVERAGE(AZ49:AZ51))/2)-AX50)</f>
        <v>0.0198003077857353</v>
      </c>
      <c r="BE50" s="23">
        <v>31.8</v>
      </c>
      <c r="BF50" s="23">
        <v>20.7</v>
      </c>
      <c r="BG50" s="23">
        <v>24.71</v>
      </c>
      <c r="BH50" s="23">
        <f>2^(((AVERAGE(BF49:BF51)+AVERAGE(BG49:BG51))/2)-BE50)</f>
        <v>0.00175619245241833</v>
      </c>
      <c r="BL50" s="23">
        <v>23.13</v>
      </c>
      <c r="BM50" s="23">
        <v>19.82</v>
      </c>
      <c r="BN50" s="23">
        <v>23.58</v>
      </c>
      <c r="BO50" s="23">
        <f>2^(((AVERAGE(BM49:BM51)+AVERAGE(BN49:BN51))/2)-BL50)</f>
        <v>0.366021423986406</v>
      </c>
    </row>
    <row r="51" s="23" customFormat="1" ht="13.8" spans="1:67">
      <c r="A51" s="27"/>
      <c r="B51" s="23">
        <v>20.71</v>
      </c>
      <c r="C51" s="23">
        <v>19.07</v>
      </c>
      <c r="D51" s="23">
        <v>23.4</v>
      </c>
      <c r="E51" s="23">
        <f>2^(((AVERAGE(C49:C51)+AVERAGE(D49:D51))/2)-B51)</f>
        <v>1.49312332818754</v>
      </c>
      <c r="H51" s="23">
        <v>20.27</v>
      </c>
      <c r="I51" s="23">
        <v>18.11</v>
      </c>
      <c r="J51" s="23">
        <v>23.29</v>
      </c>
      <c r="K51" s="23">
        <f>2^(((AVERAGE(I49:I51)+AVERAGE(J49:J51))/2)-H51)</f>
        <v>1.29235283063749</v>
      </c>
      <c r="O51" s="23">
        <v>28.92</v>
      </c>
      <c r="P51" s="23">
        <v>19.02</v>
      </c>
      <c r="Q51" s="23">
        <v>23.31</v>
      </c>
      <c r="R51" s="23">
        <f>2^(((AVERAGE(P49:P51)+AVERAGE(Q49:Q51))/2)-O51)</f>
        <v>0.00468305814705381</v>
      </c>
      <c r="V51" s="23">
        <v>20</v>
      </c>
      <c r="W51" s="23">
        <v>18.81</v>
      </c>
      <c r="X51" s="23">
        <v>22.39</v>
      </c>
      <c r="Y51" s="23">
        <f>2^(((AVERAGE(W49:W51)+AVERAGE(X49:X51))/2)-V51)</f>
        <v>1.44059686183175</v>
      </c>
      <c r="AC51" s="23">
        <v>20.2</v>
      </c>
      <c r="AD51" s="23">
        <v>19.81</v>
      </c>
      <c r="AE51" s="23">
        <v>23.39</v>
      </c>
      <c r="AF51" s="23">
        <f>2^(((AVERAGE(AD49:AD51)+AVERAGE(AE49:AE51))/2)-AC51)</f>
        <v>2.50822481910052</v>
      </c>
      <c r="AJ51" s="29"/>
      <c r="AK51" s="23">
        <v>22.75</v>
      </c>
      <c r="AL51" s="23">
        <v>19.32</v>
      </c>
      <c r="AM51" s="23">
        <v>23.75</v>
      </c>
      <c r="AN51" s="23">
        <f>2^(((AVERAGE(AL49:AL51)+AVERAGE(AM49:AM51))/2)-AK51)</f>
        <v>0.450625231305416</v>
      </c>
      <c r="AQ51" s="23">
        <v>23.84</v>
      </c>
      <c r="AR51" s="23">
        <v>20.13</v>
      </c>
      <c r="AS51" s="23">
        <v>24.9</v>
      </c>
      <c r="AT51" s="23">
        <f>2^(((AVERAGE(AR49:AR51)+AVERAGE(AS49:AS51))/2)-AQ51)</f>
        <v>0.392745504370208</v>
      </c>
      <c r="AX51" s="23">
        <v>24.2</v>
      </c>
      <c r="AY51" s="23">
        <v>18.5</v>
      </c>
      <c r="AZ51" s="23">
        <v>20.44</v>
      </c>
      <c r="BA51" s="23">
        <f>2^(((AVERAGE(AY49:AY51)+AVERAGE(AZ49:AZ51))/2)-AX51)</f>
        <v>0.0330699956656622</v>
      </c>
      <c r="BE51" s="23">
        <v>31.54</v>
      </c>
      <c r="BF51" s="23">
        <v>20.42</v>
      </c>
      <c r="BG51" s="23">
        <v>24.79</v>
      </c>
      <c r="BH51" s="23">
        <f>2^(((AVERAGE(BF49:BF51)+AVERAGE(BG49:BG51))/2)-BE51)</f>
        <v>0.00210300306298345</v>
      </c>
      <c r="BL51" s="23">
        <v>23.51</v>
      </c>
      <c r="BM51" s="23">
        <v>19.75</v>
      </c>
      <c r="BN51" s="23">
        <v>23.85</v>
      </c>
      <c r="BO51" s="23">
        <f>2^(((AVERAGE(BM49:BM51)+AVERAGE(BN49:BN51))/2)-BL51)</f>
        <v>0.281264621172201</v>
      </c>
    </row>
    <row r="52" s="23" customFormat="1" ht="13.8" spans="1:70">
      <c r="A52" s="27" t="s">
        <v>148</v>
      </c>
      <c r="B52" s="23">
        <v>22.31</v>
      </c>
      <c r="C52" s="23">
        <v>20.78</v>
      </c>
      <c r="D52" s="23">
        <v>24.51</v>
      </c>
      <c r="E52" s="23">
        <f>2^(((AVERAGE(C52:C54)+AVERAGE(D52:D54))/2)-B52)</f>
        <v>1.23541863712693</v>
      </c>
      <c r="F52" s="23">
        <f>_xlfn.STDEV.S(E52:E54)/SQRT(COUNT(E52:E54))</f>
        <v>0.0357179552177774</v>
      </c>
      <c r="G52" s="23">
        <f>AVERAGE(E52:E54)</f>
        <v>1.30685454756249</v>
      </c>
      <c r="H52" s="23">
        <v>29.12</v>
      </c>
      <c r="I52" s="23">
        <v>19.5</v>
      </c>
      <c r="J52" s="23">
        <v>22.23</v>
      </c>
      <c r="K52" s="23">
        <f>2^(((AVERAGE(I52:I54)+AVERAGE(J52:J54))/2)-H52)</f>
        <v>0.00351238490483667</v>
      </c>
      <c r="L52" s="23">
        <f>_xlfn.STDEV.S(K52:K54)/SQRT(COUNT(K52:K54))</f>
        <v>0.000398892031974439</v>
      </c>
      <c r="M52" s="23">
        <f>AVERAGE(K52:K54)</f>
        <v>0.00317703069220855</v>
      </c>
      <c r="N52" s="23">
        <f>2^(AVERAGE(K52:K54)-AVERAGE(E52:E54))</f>
        <v>0.405092276273156</v>
      </c>
      <c r="O52" s="23">
        <v>29.46</v>
      </c>
      <c r="P52" s="23">
        <v>20.14</v>
      </c>
      <c r="Q52" s="23">
        <v>24.15</v>
      </c>
      <c r="R52" s="23">
        <f>2^(((AVERAGE(P52:P54)+AVERAGE(Q52:Q54))/2)-O52)</f>
        <v>0.00650906784317119</v>
      </c>
      <c r="S52" s="23">
        <f>_xlfn.STDEV.S(R52:R54)/SQRT(COUNT(R52:R54))</f>
        <v>0.00017378910356035</v>
      </c>
      <c r="T52" s="23">
        <f>AVERAGE(R52:R54)</f>
        <v>0.00620565231778626</v>
      </c>
      <c r="U52" s="23">
        <f>2^(AVERAGE(R52:R54)-AVERAGE(E52:E54))</f>
        <v>0.405943571847425</v>
      </c>
      <c r="V52" s="23">
        <v>31.18</v>
      </c>
      <c r="W52" s="23">
        <v>19.72</v>
      </c>
      <c r="X52" s="23">
        <v>23.4</v>
      </c>
      <c r="Y52" s="23">
        <f>2^(((AVERAGE(W52:W54)+AVERAGE(X52:X54))/2)-V52)</f>
        <v>0.00124181559217363</v>
      </c>
      <c r="Z52" s="23">
        <f>_xlfn.STDEV.S(Y52:Y54)/SQRT(COUNT(Y52:Y54))</f>
        <v>7.33105156367636e-5</v>
      </c>
      <c r="AA52" s="23">
        <f>AVERAGE(Y52:Y54)</f>
        <v>0.00111630402625577</v>
      </c>
      <c r="AB52" s="23">
        <f>2^(AVERAGE(Y52:Y54)-AVERAGE(E52:E54))</f>
        <v>0.404514060837164</v>
      </c>
      <c r="AC52" s="23">
        <v>23.82</v>
      </c>
      <c r="AD52" s="23">
        <v>19.72</v>
      </c>
      <c r="AE52" s="23">
        <v>23.4</v>
      </c>
      <c r="AF52" s="23">
        <f>2^(((AVERAGE(AD52:AD54)+AVERAGE(AE52:AE54))/2)-AC52)</f>
        <v>0.204003621247111</v>
      </c>
      <c r="AG52" s="23">
        <f>_xlfn.STDEV.S(AF52:AF54)/SQRT(COUNT(AF52:AF54))</f>
        <v>0.0358837929660505</v>
      </c>
      <c r="AH52" s="23">
        <f>AVERAGE(AF52:AF54)</f>
        <v>0.23354144142362</v>
      </c>
      <c r="AI52" s="23">
        <f>2^(AVERAGE(AF52:AF54)-AVERAGE(E52:E54))</f>
        <v>0.475226401683778</v>
      </c>
      <c r="AJ52" s="29" t="s">
        <v>148</v>
      </c>
      <c r="AK52" s="23">
        <v>22.63</v>
      </c>
      <c r="AL52" s="23">
        <v>20.04</v>
      </c>
      <c r="AM52" s="23">
        <v>24.33</v>
      </c>
      <c r="AN52" s="23">
        <f>2^(((AVERAGE(AL52:AL54)+AVERAGE(AM52:AM54))/2)-AK52)</f>
        <v>0.921251307358163</v>
      </c>
      <c r="AO52" s="23">
        <f>_xlfn.STDEV.S(AN52:AN54)/SQRT(COUNT(AN52:AN54))</f>
        <v>0.195653365549955</v>
      </c>
      <c r="AP52" s="23">
        <f>AVERAGE(AN52:AN54)</f>
        <v>1.0269376465726</v>
      </c>
      <c r="AQ52" s="23">
        <v>21.91</v>
      </c>
      <c r="AR52" s="23">
        <v>20.6</v>
      </c>
      <c r="AS52" s="23">
        <v>24.23</v>
      </c>
      <c r="AT52" s="23">
        <f>2^(((AVERAGE(AR52:AR54)+AVERAGE(AS52:AS54))/2)-AQ52)</f>
        <v>1.32103314692768</v>
      </c>
      <c r="AU52" s="23">
        <f>_xlfn.STDEV.S(AT52:AT54)/SQRT(COUNT(AT52:AT54))</f>
        <v>0.321813206577463</v>
      </c>
      <c r="AV52" s="23">
        <f>AVERAGE(AT52:AT54)</f>
        <v>1.65662543626115</v>
      </c>
      <c r="AW52" s="23">
        <f>2^(AVERAGE(AT52:AT54)-AVERAGE(AN52:AN54))</f>
        <v>1.54723012480139</v>
      </c>
      <c r="AX52" s="23">
        <v>22.15</v>
      </c>
      <c r="AY52" s="23">
        <v>19.7</v>
      </c>
      <c r="AZ52" s="23">
        <v>23.08</v>
      </c>
      <c r="BA52" s="23">
        <f>2^(((AVERAGE(AY52:AY54)+AVERAGE(AZ52:AZ54))/2)-AX52)</f>
        <v>0.611320138846035</v>
      </c>
      <c r="BB52" s="23">
        <f>_xlfn.STDEV.S(BA52:BA54)/SQRT(COUNT(BA52:BA54))</f>
        <v>0.0343172947961047</v>
      </c>
      <c r="BC52" s="23">
        <f>AVERAGE(BA52:BA54)</f>
        <v>0.613240554437601</v>
      </c>
      <c r="BD52" s="23">
        <f>2^(AVERAGE(BA52:BA54)-AVERAGE(AN52:AN54))</f>
        <v>0.750697148384354</v>
      </c>
      <c r="BE52" s="23">
        <v>24.45</v>
      </c>
      <c r="BF52" s="23">
        <v>21.18</v>
      </c>
      <c r="BG52" s="23">
        <v>25.49</v>
      </c>
      <c r="BH52" s="23">
        <f>2^(((AVERAGE(BF52:BF54)+AVERAGE(BG52:BG54))/2)-BE52)</f>
        <v>0.490842927623377</v>
      </c>
      <c r="BI52" s="23">
        <f>_xlfn.STDEV.S(BH52:BH54)/SQRT(COUNT(BH52:BH54))</f>
        <v>0.0499018717048835</v>
      </c>
      <c r="BJ52" s="23">
        <f>AVERAGE(BH52:BH54)</f>
        <v>0.444406228140478</v>
      </c>
      <c r="BK52" s="23">
        <f>2^(AVERAGE(BH52:BH54)-AVERAGE(AN52:AN54))</f>
        <v>0.667791012273022</v>
      </c>
      <c r="BL52" s="23">
        <v>22.73</v>
      </c>
      <c r="BM52" s="23">
        <v>20.58</v>
      </c>
      <c r="BN52" s="23">
        <v>24.3</v>
      </c>
      <c r="BO52" s="23">
        <f>2^(((AVERAGE(BM52:BM54)+AVERAGE(BN52:BN54))/2)-BL52)</f>
        <v>0.815072332402626</v>
      </c>
      <c r="BP52" s="23">
        <f>_xlfn.STDEV.S(BO52:BO54)/SQRT(COUNT(BO52:BO54))</f>
        <v>0.037090334096265</v>
      </c>
      <c r="BQ52" s="23">
        <f>AVERAGE(BO52:BO54)</f>
        <v>0.843458253987983</v>
      </c>
      <c r="BR52" s="23">
        <f>2^(AVERAGE(BO52:BO54)-AVERAGE(AN52:AN54))</f>
        <v>0.880576719004605</v>
      </c>
    </row>
    <row r="53" s="23" customFormat="1" ht="13.8" spans="1:67">
      <c r="A53" s="27"/>
      <c r="B53" s="23">
        <v>22.19</v>
      </c>
      <c r="C53" s="23">
        <v>20.72</v>
      </c>
      <c r="D53" s="23">
        <v>24.54</v>
      </c>
      <c r="E53" s="23">
        <f>2^(((AVERAGE(C52:C54)+AVERAGE(D52:D54))/2)-B53)</f>
        <v>1.34257250278026</v>
      </c>
      <c r="H53" s="23">
        <v>29.68</v>
      </c>
      <c r="I53" s="23">
        <v>19.78</v>
      </c>
      <c r="J53" s="23">
        <v>22.3</v>
      </c>
      <c r="K53" s="23">
        <f>2^(((AVERAGE(I52:I54)+AVERAGE(J52:J54))/2)-H53)</f>
        <v>0.00238245828078165</v>
      </c>
      <c r="O53" s="23">
        <v>29.53</v>
      </c>
      <c r="P53" s="23">
        <v>20.16</v>
      </c>
      <c r="Q53" s="23">
        <v>24.32</v>
      </c>
      <c r="R53" s="23">
        <f>2^(((AVERAGE(P52:P54)+AVERAGE(Q52:Q54))/2)-O53)</f>
        <v>0.00620078535925077</v>
      </c>
      <c r="V53" s="23">
        <v>31.33</v>
      </c>
      <c r="W53" s="23">
        <v>19.53</v>
      </c>
      <c r="X53" s="23">
        <v>23.31</v>
      </c>
      <c r="Y53" s="23">
        <f>2^(((AVERAGE(W52:W54)+AVERAGE(X52:X54))/2)-V53)</f>
        <v>0.00111918687692383</v>
      </c>
      <c r="AC53" s="23">
        <v>23.24</v>
      </c>
      <c r="AD53" s="23">
        <v>19.53</v>
      </c>
      <c r="AE53" s="23">
        <v>23.31</v>
      </c>
      <c r="AF53" s="23">
        <f>2^(((AVERAGE(AD52:AD54)+AVERAGE(AE52:AE54))/2)-AC53)</f>
        <v>0.304954659940051</v>
      </c>
      <c r="AJ53" s="29"/>
      <c r="AK53" s="23">
        <v>22.92</v>
      </c>
      <c r="AL53" s="23">
        <v>20.89</v>
      </c>
      <c r="AM53" s="23">
        <v>24.35</v>
      </c>
      <c r="AN53" s="23">
        <f>2^(((AVERAGE(AL52:AL54)+AVERAGE(AM52:AM54))/2)-AK53)</f>
        <v>0.753493340737287</v>
      </c>
      <c r="AQ53" s="23">
        <v>21.11</v>
      </c>
      <c r="AR53" s="23">
        <v>20.23</v>
      </c>
      <c r="AS53" s="23">
        <v>24.3</v>
      </c>
      <c r="AT53" s="23">
        <f>2^(((AVERAGE(AR52:AR54)+AVERAGE(AS52:AS54))/2)-AQ53)</f>
        <v>2.30005230038149</v>
      </c>
      <c r="AX53" s="23">
        <v>22.29</v>
      </c>
      <c r="AY53" s="23">
        <v>19.72</v>
      </c>
      <c r="AZ53" s="23">
        <v>23.2</v>
      </c>
      <c r="BA53" s="23">
        <f>2^(((AVERAGE(AY52:AY54)+AVERAGE(AZ52:AZ54))/2)-AX53)</f>
        <v>0.554784736033923</v>
      </c>
      <c r="BE53" s="23">
        <v>24.43</v>
      </c>
      <c r="BF53" s="23">
        <v>21.11</v>
      </c>
      <c r="BG53" s="23">
        <v>25.85</v>
      </c>
      <c r="BH53" s="23">
        <f>2^(((AVERAGE(BF52:BF54)+AVERAGE(BG52:BG54))/2)-BE53)</f>
        <v>0.497694839551614</v>
      </c>
      <c r="BL53" s="23">
        <v>22.56</v>
      </c>
      <c r="BM53" s="23">
        <v>20.5</v>
      </c>
      <c r="BN53" s="23">
        <v>24.21</v>
      </c>
      <c r="BO53" s="23">
        <f>2^(((AVERAGE(BM52:BM54)+AVERAGE(BN52:BN54))/2)-BL53)</f>
        <v>0.917004043204673</v>
      </c>
    </row>
    <row r="54" s="23" customFormat="1" ht="13.8" spans="1:67">
      <c r="A54" s="27"/>
      <c r="B54" s="23">
        <v>22.19</v>
      </c>
      <c r="C54" s="23">
        <v>20.66</v>
      </c>
      <c r="D54" s="23">
        <v>24.48</v>
      </c>
      <c r="E54" s="23">
        <f>2^(((AVERAGE(C52:C54)+AVERAGE(D52:D54))/2)-B54)</f>
        <v>1.34257250278026</v>
      </c>
      <c r="H54" s="23">
        <v>29.07</v>
      </c>
      <c r="I54" s="23">
        <v>19.57</v>
      </c>
      <c r="J54" s="23">
        <v>22.42</v>
      </c>
      <c r="K54" s="23">
        <f>2^(((AVERAGE(I52:I54)+AVERAGE(J52:J54))/2)-H54)</f>
        <v>0.00363624889100734</v>
      </c>
      <c r="O54" s="23">
        <v>29.6</v>
      </c>
      <c r="P54" s="23">
        <v>20.08</v>
      </c>
      <c r="Q54" s="23">
        <v>24.33</v>
      </c>
      <c r="R54" s="23">
        <f>2^(((AVERAGE(P52:P54)+AVERAGE(Q52:Q54))/2)-O54)</f>
        <v>0.00590710375093681</v>
      </c>
      <c r="V54" s="23">
        <v>31.51</v>
      </c>
      <c r="W54" s="23">
        <v>19.81</v>
      </c>
      <c r="X54" s="23">
        <v>23.39</v>
      </c>
      <c r="Y54" s="23">
        <f>2^(((AVERAGE(W52:W54)+AVERAGE(X52:X54))/2)-V54)</f>
        <v>0.000987909609669843</v>
      </c>
      <c r="AC54" s="23">
        <v>23.91</v>
      </c>
      <c r="AD54" s="23">
        <v>19.81</v>
      </c>
      <c r="AE54" s="23">
        <v>23.39</v>
      </c>
      <c r="AF54" s="23">
        <f>2^(((AVERAGE(AD52:AD54)+AVERAGE(AE52:AE54))/2)-AC54)</f>
        <v>0.1916660430837</v>
      </c>
      <c r="AJ54" s="29"/>
      <c r="AK54" s="23">
        <v>22.02</v>
      </c>
      <c r="AL54" s="23">
        <v>20.78</v>
      </c>
      <c r="AM54" s="23">
        <v>24.68</v>
      </c>
      <c r="AN54" s="23">
        <f>2^(((AVERAGE(AL52:AL54)+AVERAGE(AM52:AM54))/2)-AK54)</f>
        <v>1.40606829162235</v>
      </c>
      <c r="AQ54" s="23">
        <v>21.88</v>
      </c>
      <c r="AR54" s="23">
        <v>20.25</v>
      </c>
      <c r="AS54" s="23">
        <v>24.26</v>
      </c>
      <c r="AT54" s="23">
        <f>2^(((AVERAGE(AR52:AR54)+AVERAGE(AS52:AS54))/2)-AQ54)</f>
        <v>1.34879086147429</v>
      </c>
      <c r="AX54" s="23">
        <v>22.01</v>
      </c>
      <c r="AY54" s="23">
        <v>19.77</v>
      </c>
      <c r="AZ54" s="23">
        <v>23.17</v>
      </c>
      <c r="BA54" s="23">
        <f>2^(((AVERAGE(AY52:AY54)+AVERAGE(AZ52:AZ54))/2)-AX54)</f>
        <v>0.673616788432845</v>
      </c>
      <c r="BE54" s="23">
        <v>24.96</v>
      </c>
      <c r="BF54" s="23">
        <v>21.1</v>
      </c>
      <c r="BG54" s="23">
        <v>25.81</v>
      </c>
      <c r="BH54" s="23">
        <f>2^(((AVERAGE(BF52:BF54)+AVERAGE(BG52:BG54))/2)-BE54)</f>
        <v>0.344680917246444</v>
      </c>
      <c r="BL54" s="23">
        <v>22.76</v>
      </c>
      <c r="BM54" s="23">
        <v>20.54</v>
      </c>
      <c r="BN54" s="23">
        <v>24.48</v>
      </c>
      <c r="BO54" s="23">
        <f>2^(((AVERAGE(BM52:BM54)+AVERAGE(BN52:BN54))/2)-BL54)</f>
        <v>0.79829838635665</v>
      </c>
    </row>
    <row r="55" s="23" customFormat="1" ht="13.8" spans="1:70">
      <c r="A55" s="27" t="s">
        <v>151</v>
      </c>
      <c r="B55" s="23">
        <v>20.52</v>
      </c>
      <c r="C55" s="23">
        <v>19.2</v>
      </c>
      <c r="D55" s="23">
        <v>23.85</v>
      </c>
      <c r="E55" s="23">
        <f>2^(((AVERAGE(C55:C57)+AVERAGE(D55:D57))/2)-B55)</f>
        <v>2.16595009105185</v>
      </c>
      <c r="F55" s="23">
        <f>_xlfn.STDEV.S(E55:E57)/SQRT(COUNT(E55:E57))</f>
        <v>0.260844427753293</v>
      </c>
      <c r="G55" s="23">
        <f>AVERAGE(E55:E57)</f>
        <v>2.28149025754585</v>
      </c>
      <c r="H55" s="23">
        <v>20.14</v>
      </c>
      <c r="I55" s="23">
        <v>18</v>
      </c>
      <c r="J55" s="23">
        <v>22.96</v>
      </c>
      <c r="K55" s="23">
        <f>2^(((AVERAGE(I55:I57)+AVERAGE(J55:J57))/2)-H55)</f>
        <v>1.2863946693764</v>
      </c>
      <c r="L55" s="23">
        <f>_xlfn.STDEV.S(K55:K57)/SQRT(COUNT(K55:K57))</f>
        <v>0.10078514440123</v>
      </c>
      <c r="M55" s="23">
        <f>AVERAGE(K55:K57)</f>
        <v>1.2091462500034</v>
      </c>
      <c r="N55" s="23">
        <f>2^(AVERAGE(K55:K57)-AVERAGE(E55:E57))</f>
        <v>0.475545731784489</v>
      </c>
      <c r="O55" s="23">
        <v>27.81</v>
      </c>
      <c r="P55" s="23">
        <v>18.75</v>
      </c>
      <c r="Q55" s="23">
        <v>22.85</v>
      </c>
      <c r="R55" s="23">
        <f>2^(((AVERAGE(P55:P57)+AVERAGE(Q55:Q57))/2)-O55)</f>
        <v>0.00814426375657125</v>
      </c>
      <c r="S55" s="23">
        <f>_xlfn.STDEV.S(R55:R57)/SQRT(COUNT(R55:R57))</f>
        <v>0.000351686226380627</v>
      </c>
      <c r="T55" s="23">
        <f>AVERAGE(R55:R57)</f>
        <v>0.00852389350493155</v>
      </c>
      <c r="U55" s="23">
        <f>2^(AVERAGE(R55:R57)-AVERAGE(E55:E57))</f>
        <v>0.206904027862491</v>
      </c>
      <c r="V55" s="23">
        <v>19.97</v>
      </c>
      <c r="W55" s="23">
        <v>18.72</v>
      </c>
      <c r="X55" s="23">
        <v>22.4</v>
      </c>
      <c r="Y55" s="23">
        <f>2^(((AVERAGE(W55:W57)+AVERAGE(X55:X57))/2)-V55)</f>
        <v>1.47086686418595</v>
      </c>
      <c r="Z55" s="23">
        <f>_xlfn.STDEV.S(Y55:Y57)/SQRT(COUNT(Y55:Y57))</f>
        <v>0.113113867530729</v>
      </c>
      <c r="AA55" s="23">
        <f>AVERAGE(Y55:Y57)</f>
        <v>1.68964384157344</v>
      </c>
      <c r="AB55" s="23">
        <f>2^(AVERAGE(Y55:Y57)-AVERAGE(E55:E57))</f>
        <v>0.663493199593841</v>
      </c>
      <c r="AC55" s="23">
        <v>19.89</v>
      </c>
      <c r="AD55" s="23">
        <v>19.72</v>
      </c>
      <c r="AE55" s="23">
        <v>23.4</v>
      </c>
      <c r="AF55" s="23">
        <f>2^(((AVERAGE(AD55:AD57)+AVERAGE(AE55:AE57))/2)-AC55)</f>
        <v>3.10946562141698</v>
      </c>
      <c r="AG55" s="23">
        <f>_xlfn.STDEV.S(AF55:AF57)/SQRT(COUNT(AF55:AF57))</f>
        <v>0.430079157896348</v>
      </c>
      <c r="AH55" s="23">
        <f>AVERAGE(AF55:AF57)</f>
        <v>2.56130850807613</v>
      </c>
      <c r="AI55" s="23">
        <f>2^(AVERAGE(AF55:AF57)-AVERAGE(E55:E57))</f>
        <v>1.2140419308115</v>
      </c>
      <c r="AJ55" s="29" t="s">
        <v>151</v>
      </c>
      <c r="AK55" s="23">
        <v>22.99</v>
      </c>
      <c r="AL55" s="23">
        <v>20.53</v>
      </c>
      <c r="AM55" s="23">
        <v>24.77</v>
      </c>
      <c r="AN55" s="23">
        <f>2^(((AVERAGE(AL55:AL57)+AVERAGE(AM55:AM57))/2)-AK55)</f>
        <v>0.769325837532394</v>
      </c>
      <c r="AO55" s="23">
        <f>_xlfn.STDEV.S(AN55:AN57)/SQRT(COUNT(AN55:AN57))</f>
        <v>0.166271099838631</v>
      </c>
      <c r="AP55" s="23">
        <f>AVERAGE(AN55:AN57)</f>
        <v>1.09874182468564</v>
      </c>
      <c r="AQ55" s="23">
        <v>22.44</v>
      </c>
      <c r="AR55" s="23">
        <v>20.16</v>
      </c>
      <c r="AS55" s="23">
        <v>25.31</v>
      </c>
      <c r="AT55" s="23">
        <f>2^(((AVERAGE(AR55:AR57)+AVERAGE(AS55:AS57))/2)-AQ55)</f>
        <v>1.22830314936917</v>
      </c>
      <c r="AU55" s="23">
        <f>_xlfn.STDEV.S(AT55:AT57)/SQRT(COUNT(AT55:AT57))</f>
        <v>0.160401947859244</v>
      </c>
      <c r="AV55" s="23">
        <f>AVERAGE(AT55:AT57)</f>
        <v>1.00780922828119</v>
      </c>
      <c r="AW55" s="23">
        <f>2^(AVERAGE(AT55:AT57)-AVERAGE(AN55:AN57))</f>
        <v>0.938915613002991</v>
      </c>
      <c r="AX55" s="23">
        <v>20.35</v>
      </c>
      <c r="AY55" s="23">
        <v>18.34</v>
      </c>
      <c r="AZ55" s="23">
        <v>22.99</v>
      </c>
      <c r="BA55" s="23">
        <f>2^(((AVERAGE(AY55:AY57)+AVERAGE(AZ55:AZ57))/2)-AX55)</f>
        <v>1.24114069400433</v>
      </c>
      <c r="BB55" s="23">
        <f>_xlfn.STDEV.S(BA55:BA57)/SQRT(COUNT(BA55:BA57))</f>
        <v>0.133495137090194</v>
      </c>
      <c r="BC55" s="23">
        <f>AVERAGE(BA55:BA57)</f>
        <v>0.979732060158075</v>
      </c>
      <c r="BD55" s="23">
        <f>2^(AVERAGE(BA55:BA57)-AVERAGE(AN55:AN57))</f>
        <v>0.920819464843233</v>
      </c>
      <c r="BE55" s="23">
        <v>28.63</v>
      </c>
      <c r="BF55" s="23">
        <v>20.67</v>
      </c>
      <c r="BG55" s="23">
        <v>24.98</v>
      </c>
      <c r="BH55" s="23">
        <f>2^(((AVERAGE(BF55:BF57)+AVERAGE(BG55:BG57))/2)-BE55)</f>
        <v>0.0195502834295899</v>
      </c>
      <c r="BI55" s="23">
        <f>_xlfn.STDEV.S(BH55:BH57)/SQRT(COUNT(BH55:BH57))</f>
        <v>0.00112454804726689</v>
      </c>
      <c r="BJ55" s="23">
        <f>AVERAGE(BH55:BH57)</f>
        <v>0.018866679438566</v>
      </c>
      <c r="BK55" s="23">
        <f>2^(AVERAGE(BH55:BH57)-AVERAGE(AN55:AN57))</f>
        <v>0.473069762335257</v>
      </c>
      <c r="BL55" s="23">
        <v>23.33</v>
      </c>
      <c r="BM55" s="23">
        <v>20.06</v>
      </c>
      <c r="BN55" s="23">
        <v>24.26</v>
      </c>
      <c r="BO55" s="23">
        <f>2^(((AVERAGE(BM55:BM57)+AVERAGE(BN55:BN57))/2)-BL55)</f>
        <v>0.45638818015093</v>
      </c>
      <c r="BP55" s="23">
        <f>_xlfn.STDEV.S(BO55:BO57)/SQRT(COUNT(BO55:BO57))</f>
        <v>0.011857527447408</v>
      </c>
      <c r="BQ55" s="23">
        <f>AVERAGE(BO55:BO57)</f>
        <v>0.440148633301464</v>
      </c>
      <c r="BR55" s="23">
        <f>2^(AVERAGE(BO55:BO57)-AVERAGE(AN55:AN57))</f>
        <v>0.633495733694063</v>
      </c>
    </row>
    <row r="56" s="23" customFormat="1" ht="13.8" spans="1:67">
      <c r="A56" s="27"/>
      <c r="B56" s="23">
        <v>20.16</v>
      </c>
      <c r="C56" s="23">
        <v>19.31</v>
      </c>
      <c r="D56" s="23">
        <v>24.03</v>
      </c>
      <c r="E56" s="23">
        <f>2^(((AVERAGE(C55:C57)+AVERAGE(D55:D57))/2)-B56)</f>
        <v>2.77983643968467</v>
      </c>
      <c r="H56" s="23">
        <v>20.09</v>
      </c>
      <c r="I56" s="23">
        <v>18.18</v>
      </c>
      <c r="J56" s="23">
        <v>22.96</v>
      </c>
      <c r="K56" s="23">
        <f>2^(((AVERAGE(I55:I57)+AVERAGE(J55:J57))/2)-H56)</f>
        <v>1.33175927942191</v>
      </c>
      <c r="O56" s="23">
        <v>27.63</v>
      </c>
      <c r="P56" s="23">
        <v>18.99</v>
      </c>
      <c r="Q56" s="23">
        <v>22.94</v>
      </c>
      <c r="R56" s="23">
        <f>2^(((AVERAGE(P55:P57)+AVERAGE(Q55:Q57))/2)-O56)</f>
        <v>0.0092265051674182</v>
      </c>
      <c r="V56" s="23">
        <v>19.72</v>
      </c>
      <c r="W56" s="23">
        <v>18.53</v>
      </c>
      <c r="X56" s="23">
        <v>22.31</v>
      </c>
      <c r="Y56" s="23">
        <f>2^(((AVERAGE(W55:W57)+AVERAGE(X55:X57))/2)-V56)</f>
        <v>1.74916534011167</v>
      </c>
      <c r="AC56" s="23">
        <v>20.75</v>
      </c>
      <c r="AD56" s="23">
        <v>19.53</v>
      </c>
      <c r="AE56" s="23">
        <v>23.31</v>
      </c>
      <c r="AF56" s="23">
        <f>2^(((AVERAGE(AD55:AD57)+AVERAGE(AE55:AE57))/2)-AC56)</f>
        <v>1.71316803794091</v>
      </c>
      <c r="AJ56" s="29"/>
      <c r="AK56" s="23">
        <v>22.32</v>
      </c>
      <c r="AL56" s="23">
        <v>20.59</v>
      </c>
      <c r="AM56" s="23">
        <v>24.61</v>
      </c>
      <c r="AN56" s="23">
        <f>2^(((AVERAGE(AL55:AL57)+AVERAGE(AM55:AM57))/2)-AK56)</f>
        <v>1.22405354330466</v>
      </c>
      <c r="AQ56" s="23">
        <v>23.26</v>
      </c>
      <c r="AR56" s="23">
        <v>20.12</v>
      </c>
      <c r="AS56" s="23">
        <v>25.34</v>
      </c>
      <c r="AT56" s="23">
        <f>2^(((AVERAGE(AR55:AR57)+AVERAGE(AS55:AS57))/2)-AQ56)</f>
        <v>0.695762422089208</v>
      </c>
      <c r="AX56" s="23">
        <v>20.98</v>
      </c>
      <c r="AY56" s="23">
        <v>18.42</v>
      </c>
      <c r="AZ56" s="23">
        <v>22.87</v>
      </c>
      <c r="BA56" s="23">
        <f>2^(((AVERAGE(AY55:AY57)+AVERAGE(AZ55:AZ57))/2)-AX56)</f>
        <v>0.80199584455794</v>
      </c>
      <c r="BE56" s="23">
        <v>28.57</v>
      </c>
      <c r="BF56" s="23">
        <v>20.57</v>
      </c>
      <c r="BG56" s="23">
        <v>25.66</v>
      </c>
      <c r="BH56" s="23">
        <f>2^(((AVERAGE(BF55:BF57)+AVERAGE(BG55:BG57))/2)-BE56)</f>
        <v>0.0203805010900869</v>
      </c>
      <c r="BL56" s="23">
        <v>23.36</v>
      </c>
      <c r="BM56" s="23">
        <v>20.1</v>
      </c>
      <c r="BN56" s="23">
        <v>24.23</v>
      </c>
      <c r="BO56" s="23">
        <f>2^(((AVERAGE(BM55:BM57)+AVERAGE(BN55:BN57))/2)-BL56)</f>
        <v>0.44699584721858</v>
      </c>
    </row>
    <row r="57" s="23" customFormat="1" ht="13.8" spans="1:67">
      <c r="A57" s="27"/>
      <c r="B57" s="23">
        <v>20.71</v>
      </c>
      <c r="C57" s="23">
        <v>19.17</v>
      </c>
      <c r="D57" s="23">
        <v>24.25</v>
      </c>
      <c r="E57" s="23">
        <f>2^(((AVERAGE(C55:C57)+AVERAGE(D55:D57))/2)-B57)</f>
        <v>1.89868424190103</v>
      </c>
      <c r="H57" s="23">
        <v>20.49</v>
      </c>
      <c r="I57" s="23">
        <v>17.96</v>
      </c>
      <c r="J57" s="23">
        <v>22.96</v>
      </c>
      <c r="K57" s="23">
        <f>2^(((AVERAGE(I55:I57)+AVERAGE(J55:J57))/2)-H57)</f>
        <v>1.00928480121187</v>
      </c>
      <c r="O57" s="23">
        <v>27.8</v>
      </c>
      <c r="P57" s="23">
        <v>18.79</v>
      </c>
      <c r="Q57" s="23">
        <v>22.9</v>
      </c>
      <c r="R57" s="23">
        <f>2^(((AVERAGE(P55:P57)+AVERAGE(Q55:Q57))/2)-O57)</f>
        <v>0.00820091159080519</v>
      </c>
      <c r="V57" s="23">
        <v>19.64</v>
      </c>
      <c r="W57" s="23">
        <v>18.81</v>
      </c>
      <c r="X57" s="23">
        <v>22.39</v>
      </c>
      <c r="Y57" s="23">
        <f>2^(((AVERAGE(W55:W57)+AVERAGE(X55:X57))/2)-V57)</f>
        <v>1.84889932042272</v>
      </c>
      <c r="AC57" s="23">
        <v>20.01</v>
      </c>
      <c r="AD57" s="23">
        <v>19.81</v>
      </c>
      <c r="AE57" s="23">
        <v>23.39</v>
      </c>
      <c r="AF57" s="23">
        <f>2^(((AVERAGE(AD55:AD57)+AVERAGE(AE55:AE57))/2)-AC57)</f>
        <v>2.86129186487051</v>
      </c>
      <c r="AJ57" s="29"/>
      <c r="AK57" s="23">
        <v>22.23</v>
      </c>
      <c r="AL57" s="23">
        <v>20.64</v>
      </c>
      <c r="AM57" s="23">
        <v>24.53</v>
      </c>
      <c r="AN57" s="23">
        <f>2^(((AVERAGE(AL55:AL57)+AVERAGE(AM55:AM57))/2)-AK57)</f>
        <v>1.30284609321986</v>
      </c>
      <c r="AQ57" s="23">
        <v>22.6</v>
      </c>
      <c r="AR57" s="23">
        <v>20.17</v>
      </c>
      <c r="AS57" s="23">
        <v>25.32</v>
      </c>
      <c r="AT57" s="23">
        <f>2^(((AVERAGE(AR55:AR57)+AVERAGE(AS55:AS57))/2)-AQ57)</f>
        <v>1.0993621133852</v>
      </c>
      <c r="AX57" s="23">
        <v>20.82</v>
      </c>
      <c r="AY57" s="23">
        <v>18.62</v>
      </c>
      <c r="AZ57" s="23">
        <v>22.73</v>
      </c>
      <c r="BA57" s="23">
        <f>2^(((AVERAGE(AY55:AY57)+AVERAGE(AZ55:AZ57))/2)-AX57)</f>
        <v>0.896059641911954</v>
      </c>
      <c r="BE57" s="23">
        <v>28.86</v>
      </c>
      <c r="BF57" s="23">
        <v>20.45</v>
      </c>
      <c r="BG57" s="23">
        <v>25.39</v>
      </c>
      <c r="BH57" s="23">
        <f>2^(((AVERAGE(BF55:BF57)+AVERAGE(BG55:BG57))/2)-BE57)</f>
        <v>0.0166692537960212</v>
      </c>
      <c r="BL57" s="23">
        <v>23.46</v>
      </c>
      <c r="BM57" s="23">
        <v>20.23</v>
      </c>
      <c r="BN57" s="23">
        <v>24.31</v>
      </c>
      <c r="BO57" s="23">
        <f>2^(((AVERAGE(BM55:BM57)+AVERAGE(BN55:BN57))/2)-BL57)</f>
        <v>0.417061872534881</v>
      </c>
    </row>
    <row r="58" s="23" customFormat="1" ht="13.8" spans="1:70">
      <c r="A58" s="27" t="s">
        <v>154</v>
      </c>
      <c r="B58" s="23">
        <v>22.29</v>
      </c>
      <c r="C58" s="23">
        <v>21.05</v>
      </c>
      <c r="D58" s="23">
        <v>24.27</v>
      </c>
      <c r="E58" s="23">
        <f>2^(((AVERAGE(C58:C60)+AVERAGE(D58:D60))/2)-B58)</f>
        <v>1.34257250278026</v>
      </c>
      <c r="F58" s="23">
        <f>_xlfn.STDEV.S(E58:E60)/SQRT(COUNT(E58:E60))</f>
        <v>0.150714743082272</v>
      </c>
      <c r="G58" s="23">
        <f>AVERAGE(E58:E60)</f>
        <v>1.10723638924445</v>
      </c>
      <c r="H58" s="23">
        <v>35.78</v>
      </c>
      <c r="I58" s="23">
        <v>19.72</v>
      </c>
      <c r="J58" s="23">
        <v>23.4</v>
      </c>
      <c r="K58" s="23">
        <f>2^(((AVERAGE(I58:I60)+AVERAGE(J58:J60))/2)-H58)</f>
        <v>5.12057967998198e-5</v>
      </c>
      <c r="L58" s="23">
        <f>_xlfn.STDEV.S(K58:K60)/SQRT(COUNT(K58:K60))</f>
        <v>9.54299962422394e-6</v>
      </c>
      <c r="M58" s="23">
        <f>AVERAGE(K58:K60)</f>
        <v>6.96138934634048e-5</v>
      </c>
      <c r="N58" s="23">
        <f>2^(AVERAGE(K58:K60)-AVERAGE(E58:E60))</f>
        <v>0.464204761044191</v>
      </c>
      <c r="O58" s="23">
        <v>23.13</v>
      </c>
      <c r="P58" s="23">
        <v>20.49</v>
      </c>
      <c r="Q58" s="23">
        <v>23.83</v>
      </c>
      <c r="R58" s="23">
        <f>2^(((AVERAGE(P58:P60)+AVERAGE(Q58:Q60))/2)-O58)</f>
        <v>0.514056913328034</v>
      </c>
      <c r="S58" s="23">
        <f>_xlfn.STDEV.S(R58:R60)/SQRT(COUNT(R58:R60))</f>
        <v>0.0655283981717935</v>
      </c>
      <c r="T58" s="23">
        <f>AVERAGE(R58:R60)</f>
        <v>0.383055577116406</v>
      </c>
      <c r="U58" s="23">
        <f>2^(AVERAGE(R58:R60)-AVERAGE(E58:E60))</f>
        <v>0.605340670227753</v>
      </c>
      <c r="V58" s="23">
        <v>22.04</v>
      </c>
      <c r="W58" s="23">
        <v>19.72</v>
      </c>
      <c r="X58" s="23">
        <v>23.4</v>
      </c>
      <c r="Y58" s="23">
        <f>2^(((AVERAGE(W58:W60)+AVERAGE(X58:X60))/2)-V58)</f>
        <v>0.700601832443633</v>
      </c>
      <c r="Z58" s="23">
        <f>_xlfn.STDEV.S(Y58:Y60)/SQRT(COUNT(Y58:Y60))</f>
        <v>0.0805744832608558</v>
      </c>
      <c r="AA58" s="23">
        <f>AVERAGE(Y58:Y60)</f>
        <v>0.568006737583354</v>
      </c>
      <c r="AB58" s="23">
        <f>2^(AVERAGE(Y58:Y60)-AVERAGE(E58:E60))</f>
        <v>0.688138252576967</v>
      </c>
      <c r="AC58" s="23">
        <v>21.17</v>
      </c>
      <c r="AD58" s="23">
        <v>19.72</v>
      </c>
      <c r="AE58" s="23">
        <v>23.4</v>
      </c>
      <c r="AF58" s="23">
        <f>2^(((AVERAGE(AD58:AD60)+AVERAGE(AE58:AE60))/2)-AC58)</f>
        <v>1.28046397715068</v>
      </c>
      <c r="AG58" s="23">
        <f>_xlfn.STDEV.S(AF58:AF60)/SQRT(COUNT(AF58:AF60))</f>
        <v>0.0625482412224131</v>
      </c>
      <c r="AH58" s="23">
        <f>AVERAGE(AF58:AF60)</f>
        <v>1.15730339399571</v>
      </c>
      <c r="AI58" s="23">
        <f>2^(AVERAGE(AF58:AF60)-AVERAGE(E58:E60))</f>
        <v>1.03531300696195</v>
      </c>
      <c r="AJ58" s="29" t="s">
        <v>154</v>
      </c>
      <c r="AK58" s="23">
        <v>23.63</v>
      </c>
      <c r="AL58" s="23">
        <v>20</v>
      </c>
      <c r="AM58" s="23">
        <v>24.01</v>
      </c>
      <c r="AN58" s="23">
        <f>2^(((AVERAGE(AL58:AL60)+AVERAGE(AM58:AM60))/2)-AK58)</f>
        <v>0.346277367027732</v>
      </c>
      <c r="AO58" s="23">
        <f>_xlfn.STDEV.S(AN58:AN60)/SQRT(COUNT(AN58:AN60))</f>
        <v>0.0211879011826678</v>
      </c>
      <c r="AP58" s="23">
        <f>AVERAGE(AN58:AN60)</f>
        <v>0.312830316390911</v>
      </c>
      <c r="AQ58" s="23">
        <v>24.81</v>
      </c>
      <c r="AR58" s="23">
        <v>22.82</v>
      </c>
      <c r="AS58" s="23">
        <v>25.34</v>
      </c>
      <c r="AT58" s="23">
        <f>2^(((AVERAGE(AR58:AR60)+AVERAGE(AS58:AS60))/2)-AQ58)</f>
        <v>0.626332219312064</v>
      </c>
      <c r="AU58" s="23">
        <f>_xlfn.STDEV.S(AT58:AT60)/SQRT(COUNT(AT58:AT60))</f>
        <v>0.118829459744395</v>
      </c>
      <c r="AV58" s="23">
        <f>AVERAGE(AT58:AT60)</f>
        <v>0.745161679056459</v>
      </c>
      <c r="AW58" s="23">
        <f>2^(AVERAGE(AT58:AT60)-AVERAGE(AN58:AN60))</f>
        <v>1.34941243597667</v>
      </c>
      <c r="AX58" s="23">
        <v>36.82</v>
      </c>
      <c r="AY58" s="23">
        <v>21.29</v>
      </c>
      <c r="AZ58" s="23">
        <v>23.64</v>
      </c>
      <c r="BA58" s="23">
        <f>2^(((AVERAGE(AY58:AY60)+AVERAGE(AZ58:AZ60))/2)-AX58)</f>
        <v>4.65777346484547e-5</v>
      </c>
      <c r="BB58" s="23">
        <f>_xlfn.STDEV.S(BA58:BA60)/SQRT(COUNT(BA58:BA60))</f>
        <v>8.23775996497464e-6</v>
      </c>
      <c r="BC58" s="23">
        <f>AVERAGE(BA58:BA60)</f>
        <v>5.2408019983703e-5</v>
      </c>
      <c r="BD58" s="23">
        <f>2^(AVERAGE(BA58:BA60)-AVERAGE(AN58:AN60))</f>
        <v>0.805090065407032</v>
      </c>
      <c r="BE58" s="23">
        <v>38.31</v>
      </c>
      <c r="BF58" s="23">
        <v>19.07</v>
      </c>
      <c r="BG58" s="23">
        <v>21.08</v>
      </c>
      <c r="BH58" s="23">
        <f>2^(((AVERAGE(BF58:BF60)+AVERAGE(BG58:BG60))/2)-BE58)</f>
        <v>3.35559492463087e-6</v>
      </c>
      <c r="BI58" s="23">
        <f>_xlfn.STDEV.S(BH58:BH60)/SQRT(COUNT(BH58:BH60))</f>
        <v>4.36955614109598e-7</v>
      </c>
      <c r="BJ58" s="23">
        <f>AVERAGE(BH58:BH60)</f>
        <v>2.96665809679291e-6</v>
      </c>
      <c r="BK58" s="23">
        <f>2^(AVERAGE(BH58:BH60)-AVERAGE(AN58:AN60))</f>
        <v>0.80506247533006</v>
      </c>
      <c r="BL58" s="23">
        <v>24</v>
      </c>
      <c r="BM58" s="23">
        <v>20.29</v>
      </c>
      <c r="BN58" s="23">
        <v>23.84</v>
      </c>
      <c r="BO58" s="23">
        <f>2^(((AVERAGE(BM58:BM60)+AVERAGE(BN58:BN60))/2)-BL58)</f>
        <v>0.245421463811689</v>
      </c>
      <c r="BP58" s="23">
        <f>_xlfn.STDEV.S(BO58:BO60)/SQRT(COUNT(BO58:BO60))</f>
        <v>0.0149769115741724</v>
      </c>
      <c r="BQ58" s="23">
        <f>AVERAGE(BO58:BO60)</f>
        <v>0.215640494011015</v>
      </c>
      <c r="BR58" s="23">
        <f>2^(AVERAGE(BO58:BO60)-AVERAGE(AN58:AN60))</f>
        <v>0.934852186625221</v>
      </c>
    </row>
    <row r="59" s="23" customFormat="1" ht="13.8" spans="1:67">
      <c r="A59" s="27"/>
      <c r="B59" s="23">
        <v>22.99</v>
      </c>
      <c r="C59" s="23">
        <v>21.03</v>
      </c>
      <c r="D59" s="23">
        <v>24.15</v>
      </c>
      <c r="E59" s="23">
        <f>2^(((AVERAGE(C58:C60)+AVERAGE(D58:D60))/2)-B59)</f>
        <v>0.826450318154213</v>
      </c>
      <c r="H59" s="23">
        <v>35.24</v>
      </c>
      <c r="I59" s="23">
        <v>19.53</v>
      </c>
      <c r="J59" s="23">
        <v>23.31</v>
      </c>
      <c r="K59" s="23">
        <f>2^(((AVERAGE(I58:I60)+AVERAGE(J58:J60))/2)-H59)</f>
        <v>7.44518212744263e-5</v>
      </c>
      <c r="O59" s="23">
        <v>23.84</v>
      </c>
      <c r="P59" s="23">
        <v>20.47</v>
      </c>
      <c r="Q59" s="23">
        <v>24.01</v>
      </c>
      <c r="R59" s="23">
        <f>2^(((AVERAGE(P58:P60)+AVERAGE(Q58:Q60))/2)-O59)</f>
        <v>0.314253343630457</v>
      </c>
      <c r="V59" s="23">
        <v>22.31</v>
      </c>
      <c r="W59" s="23">
        <v>19.53</v>
      </c>
      <c r="X59" s="23">
        <v>23.31</v>
      </c>
      <c r="Y59" s="23">
        <f>2^(((AVERAGE(W58:W60)+AVERAGE(X58:X60))/2)-V59)</f>
        <v>0.581022793478919</v>
      </c>
      <c r="AC59" s="23">
        <v>21.42</v>
      </c>
      <c r="AD59" s="23">
        <v>19.53</v>
      </c>
      <c r="AE59" s="23">
        <v>23.31</v>
      </c>
      <c r="AF59" s="23">
        <f>2^(((AVERAGE(AD58:AD60)+AVERAGE(AE58:AE60))/2)-AC59)</f>
        <v>1.07673756824752</v>
      </c>
      <c r="AJ59" s="29"/>
      <c r="AK59" s="23">
        <v>23.97</v>
      </c>
      <c r="AL59" s="23">
        <v>20.07</v>
      </c>
      <c r="AM59" s="23">
        <v>24.15</v>
      </c>
      <c r="AN59" s="23">
        <f>2^(((AVERAGE(AL58:AL60)+AVERAGE(AM58:AM60))/2)-AK59)</f>
        <v>0.273573425315185</v>
      </c>
      <c r="AQ59" s="23">
        <v>24.16</v>
      </c>
      <c r="AR59" s="23">
        <v>22.93</v>
      </c>
      <c r="AS59" s="23">
        <v>25.38</v>
      </c>
      <c r="AT59" s="23">
        <f>2^(((AVERAGE(AR58:AR60)+AVERAGE(AS58:AS60))/2)-AQ59)</f>
        <v>0.98282059854525</v>
      </c>
      <c r="AX59" s="23">
        <v>36.97</v>
      </c>
      <c r="AY59" s="23">
        <v>21.29</v>
      </c>
      <c r="AZ59" s="23">
        <v>23.31</v>
      </c>
      <c r="BA59" s="23">
        <f>2^(((AVERAGE(AY58:AY60)+AVERAGE(AZ58:AZ60))/2)-AX59)</f>
        <v>4.19782048992843e-5</v>
      </c>
      <c r="BE59" s="23">
        <v>38.27</v>
      </c>
      <c r="BF59" s="23">
        <v>19.17</v>
      </c>
      <c r="BG59" s="23">
        <v>21.12</v>
      </c>
      <c r="BH59" s="23">
        <f>2^(((AVERAGE(BF58:BF60)+AVERAGE(BG58:BG60))/2)-BE59)</f>
        <v>3.44993353866991e-6</v>
      </c>
      <c r="BL59" s="23">
        <v>24.27</v>
      </c>
      <c r="BM59" s="23">
        <v>20.61</v>
      </c>
      <c r="BN59" s="23">
        <v>23.32</v>
      </c>
      <c r="BO59" s="23">
        <f>2^(((AVERAGE(BM58:BM60)+AVERAGE(BN58:BN60))/2)-BL59)</f>
        <v>0.203532816901425</v>
      </c>
    </row>
    <row r="60" s="23" customFormat="1" ht="13.8" spans="1:67">
      <c r="A60" s="27"/>
      <c r="B60" s="23">
        <v>22.51</v>
      </c>
      <c r="C60" s="23">
        <v>21.05</v>
      </c>
      <c r="D60" s="23">
        <v>24.74</v>
      </c>
      <c r="E60" s="23">
        <f>2^(((AVERAGE(C58:C60)+AVERAGE(D58:D60))/2)-B60)</f>
        <v>1.15268634679886</v>
      </c>
      <c r="H60" s="23">
        <v>35.08</v>
      </c>
      <c r="I60" s="23">
        <v>19.81</v>
      </c>
      <c r="J60" s="23">
        <v>23.39</v>
      </c>
      <c r="K60" s="23">
        <f>2^(((AVERAGE(I58:I60)+AVERAGE(J58:J60))/2)-H60)</f>
        <v>8.31840623159684e-5</v>
      </c>
      <c r="O60" s="23">
        <v>23.81</v>
      </c>
      <c r="P60" s="23">
        <v>20.39</v>
      </c>
      <c r="Q60" s="23">
        <v>23.83</v>
      </c>
      <c r="R60" s="23">
        <f>2^(((AVERAGE(P58:P60)+AVERAGE(Q58:Q60))/2)-O60)</f>
        <v>0.320856474390727</v>
      </c>
      <c r="V60" s="23">
        <v>22.77</v>
      </c>
      <c r="W60" s="23">
        <v>19.81</v>
      </c>
      <c r="X60" s="23">
        <v>23.39</v>
      </c>
      <c r="Y60" s="23">
        <f>2^(((AVERAGE(W58:W60)+AVERAGE(X58:X60))/2)-V60)</f>
        <v>0.422395586827511</v>
      </c>
      <c r="AC60" s="23">
        <v>21.37</v>
      </c>
      <c r="AD60" s="23">
        <v>19.81</v>
      </c>
      <c r="AE60" s="23">
        <v>23.39</v>
      </c>
      <c r="AF60" s="23">
        <f>2^(((AVERAGE(AD58:AD60)+AVERAGE(AE58:AE60))/2)-AC60)</f>
        <v>1.11470863658892</v>
      </c>
      <c r="AJ60" s="29"/>
      <c r="AK60" s="23">
        <v>23.75</v>
      </c>
      <c r="AL60" s="23">
        <v>20.15</v>
      </c>
      <c r="AM60" s="23">
        <v>24.22</v>
      </c>
      <c r="AN60" s="23">
        <f>2^(((AVERAGE(AL58:AL60)+AVERAGE(AM58:AM60))/2)-AK60)</f>
        <v>0.318640156829816</v>
      </c>
      <c r="AQ60" s="23">
        <v>24.81</v>
      </c>
      <c r="AR60" s="23">
        <v>22.87</v>
      </c>
      <c r="AS60" s="23">
        <v>25.47</v>
      </c>
      <c r="AT60" s="23">
        <f>2^(((AVERAGE(AR58:AR60)+AVERAGE(AS58:AS60))/2)-AQ60)</f>
        <v>0.626332219312064</v>
      </c>
      <c r="AX60" s="23">
        <v>36.26</v>
      </c>
      <c r="AY60" s="23">
        <v>21.24</v>
      </c>
      <c r="AZ60" s="23">
        <v>23.81</v>
      </c>
      <c r="BA60" s="23">
        <f>2^(((AVERAGE(AY58:AY60)+AVERAGE(AZ58:AZ60))/2)-AX60)</f>
        <v>6.866812040337e-5</v>
      </c>
      <c r="BE60" s="23">
        <v>38.99</v>
      </c>
      <c r="BF60" s="23">
        <v>19.25</v>
      </c>
      <c r="BG60" s="23">
        <v>21.06</v>
      </c>
      <c r="BH60" s="23">
        <f>2^(((AVERAGE(BF58:BF60)+AVERAGE(BG58:BG60))/2)-BE60)</f>
        <v>2.09444582707796e-6</v>
      </c>
      <c r="BL60" s="23">
        <v>24.31</v>
      </c>
      <c r="BM60" s="23">
        <v>20.58</v>
      </c>
      <c r="BN60" s="23">
        <v>23.2</v>
      </c>
      <c r="BO60" s="23">
        <f>2^(((AVERAGE(BM58:BM60)+AVERAGE(BN58:BN60))/2)-BL60)</f>
        <v>0.19796720131993</v>
      </c>
    </row>
    <row r="61" s="23" customFormat="1" ht="13.8" spans="1:70">
      <c r="A61" s="27" t="s">
        <v>157</v>
      </c>
      <c r="B61" s="23">
        <v>22.01</v>
      </c>
      <c r="C61" s="23">
        <v>20.78</v>
      </c>
      <c r="D61" s="23">
        <v>24.51</v>
      </c>
      <c r="E61" s="23">
        <f>2^(((AVERAGE(C61:C63)+AVERAGE(D61:D63))/2)-B61)</f>
        <v>1.52097875324101</v>
      </c>
      <c r="F61" s="23">
        <f>_xlfn.STDEV.S(E61:E63)/SQRT(COUNT(E61:E63))</f>
        <v>0.141602401489404</v>
      </c>
      <c r="G61" s="23">
        <f>AVERAGE(E61:E63)</f>
        <v>1.31899397095863</v>
      </c>
      <c r="H61" s="23">
        <v>33.16</v>
      </c>
      <c r="I61" s="23">
        <v>19.5</v>
      </c>
      <c r="J61" s="23">
        <v>22.23</v>
      </c>
      <c r="K61" s="23">
        <f>2^(((AVERAGE(I61:I63)+AVERAGE(J61:J63))/2)-H61)</f>
        <v>0.000213521159681601</v>
      </c>
      <c r="L61" s="23">
        <f>_xlfn.STDEV.S(K61:K63)/SQRT(COUNT(K61:K63))</f>
        <v>3.13868755865396e-5</v>
      </c>
      <c r="M61" s="23">
        <f>AVERAGE(K61:K63)</f>
        <v>0.000182879790885909</v>
      </c>
      <c r="N61" s="23">
        <f>2^(AVERAGE(K61:K63)-AVERAGE(E61:E63))</f>
        <v>0.400865151197377</v>
      </c>
      <c r="O61" s="23">
        <v>23.56</v>
      </c>
      <c r="P61" s="23">
        <v>20.14</v>
      </c>
      <c r="Q61" s="23">
        <v>24.15</v>
      </c>
      <c r="R61" s="23">
        <f>2^(((AVERAGE(P61:P63)+AVERAGE(Q61:Q63))/2)-O61)</f>
        <v>0.388683202677124</v>
      </c>
      <c r="S61" s="23">
        <f>_xlfn.STDEV.S(R61:R63)/SQRT(COUNT(R61:R63))</f>
        <v>0.0307604272857354</v>
      </c>
      <c r="T61" s="23">
        <f>AVERAGE(R61:R63)</f>
        <v>0.408359055667867</v>
      </c>
      <c r="U61" s="23">
        <f>2^(AVERAGE(R61:R63)-AVERAGE(E61:E63))</f>
        <v>0.531950933555263</v>
      </c>
      <c r="V61" s="23">
        <v>31.45</v>
      </c>
      <c r="W61" s="23">
        <v>19.72</v>
      </c>
      <c r="X61" s="23">
        <v>23.4</v>
      </c>
      <c r="Y61" s="23">
        <f>2^(((AVERAGE(W61:W63)+AVERAGE(X61:X63))/2)-V61)</f>
        <v>0.00102986194288673</v>
      </c>
      <c r="Z61" s="23">
        <f>_xlfn.STDEV.S(Y61:Y63)/SQRT(COUNT(Y61:Y63))</f>
        <v>3.15097896922559e-5</v>
      </c>
      <c r="AA61" s="23">
        <f>AVERAGE(Y61:Y63)</f>
        <v>0.00103797529886956</v>
      </c>
      <c r="AB61" s="23">
        <f>2^(AVERAGE(Y61:Y63)-AVERAGE(E61:E63))</f>
        <v>0.401102817220975</v>
      </c>
      <c r="AC61" s="23">
        <v>21.3</v>
      </c>
      <c r="AD61" s="23">
        <v>19.72</v>
      </c>
      <c r="AE61" s="23">
        <v>23.4</v>
      </c>
      <c r="AF61" s="23">
        <f>2^(((AVERAGE(AD61:AD63)+AVERAGE(AE61:AE63))/2)-AC61)</f>
        <v>1.17012825320611</v>
      </c>
      <c r="AG61" s="23">
        <f>_xlfn.STDEV.S(AF61:AF63)/SQRT(COUNT(AF61:AF63))</f>
        <v>0.0515723317890541</v>
      </c>
      <c r="AH61" s="23">
        <f>AVERAGE(AF61:AF63)</f>
        <v>1.17239685823305</v>
      </c>
      <c r="AI61" s="23">
        <f>2^(AVERAGE(AF61:AF63)-AVERAGE(E61:E63))</f>
        <v>0.903378752641125</v>
      </c>
      <c r="AJ61" s="29" t="s">
        <v>157</v>
      </c>
      <c r="AK61" s="23">
        <v>22.4</v>
      </c>
      <c r="AL61" s="23">
        <v>20.04</v>
      </c>
      <c r="AM61" s="23">
        <v>24.33</v>
      </c>
      <c r="AN61" s="23">
        <f>2^(((AVERAGE(AL61:AL63)+AVERAGE(AM61:AM63))/2)-AK61)</f>
        <v>1.08047573029521</v>
      </c>
      <c r="AO61" s="23">
        <f>_xlfn.STDEV.S(AN61:AN63)/SQRT(COUNT(AN61:AN63))</f>
        <v>0.082308887429624</v>
      </c>
      <c r="AP61" s="23">
        <f>AVERAGE(AN61:AN63)</f>
        <v>0.9589039995569</v>
      </c>
      <c r="AQ61" s="23">
        <v>21.97</v>
      </c>
      <c r="AR61" s="23">
        <v>20.6</v>
      </c>
      <c r="AS61" s="23">
        <v>24.23</v>
      </c>
      <c r="AT61" s="23">
        <f>2^(((AVERAGE(AR61:AR63)+AVERAGE(AS61:AS63))/2)-AQ61)</f>
        <v>1.26721969828706</v>
      </c>
      <c r="AU61" s="23">
        <f>_xlfn.STDEV.S(AT61:AT63)/SQRT(COUNT(AT61:AT63))</f>
        <v>0.254765597851638</v>
      </c>
      <c r="AV61" s="23">
        <f>AVERAGE(AT61:AT63)</f>
        <v>1.5661051139541</v>
      </c>
      <c r="AW61" s="23">
        <f>2^(AVERAGE(AT61:AT63)-AVERAGE(AN61:AN63))</f>
        <v>1.5233010759327</v>
      </c>
      <c r="AX61" s="23">
        <v>21.32</v>
      </c>
      <c r="AY61" s="23">
        <v>19.7</v>
      </c>
      <c r="AZ61" s="23">
        <v>23.08</v>
      </c>
      <c r="BA61" s="23">
        <f>2^(((AVERAGE(AY61:AY63)+AVERAGE(AZ61:AZ63))/2)-AX61)</f>
        <v>1.08673486252606</v>
      </c>
      <c r="BB61" s="23">
        <f>_xlfn.STDEV.S(BA61:BA63)/SQRT(COUNT(BA61:BA63))</f>
        <v>0.166098032697048</v>
      </c>
      <c r="BC61" s="23">
        <f>AVERAGE(BA61:BA63)</f>
        <v>1.05122246587214</v>
      </c>
      <c r="BD61" s="23">
        <f>2^(AVERAGE(BA61:BA63)-AVERAGE(AN61:AN63))</f>
        <v>1.0660820413404</v>
      </c>
      <c r="BE61" s="23">
        <v>24.47</v>
      </c>
      <c r="BF61" s="23">
        <v>21.18</v>
      </c>
      <c r="BG61" s="23">
        <v>25.49</v>
      </c>
      <c r="BH61" s="23">
        <f>2^(((AVERAGE(BF61:BF63)+AVERAGE(BG61:BG63))/2)-BE61)</f>
        <v>0.484085347991441</v>
      </c>
      <c r="BI61" s="23">
        <f>_xlfn.STDEV.S(BH61:BH63)/SQRT(COUNT(BH61:BH63))</f>
        <v>0.0316971557410005</v>
      </c>
      <c r="BJ61" s="23">
        <f>AVERAGE(BH61:BH63)</f>
        <v>0.525500567246394</v>
      </c>
      <c r="BK61" s="23">
        <f>2^(AVERAGE(BH61:BH63)-AVERAGE(AN61:AN63))</f>
        <v>0.740512794560802</v>
      </c>
      <c r="BL61" s="23">
        <v>22.93</v>
      </c>
      <c r="BM61" s="23">
        <v>20.58</v>
      </c>
      <c r="BN61" s="23">
        <v>24.3</v>
      </c>
      <c r="BO61" s="23">
        <f>2^(((AVERAGE(BM61:BM63)+AVERAGE(BN61:BN63))/2)-BL61)</f>
        <v>0.709561678100192</v>
      </c>
      <c r="BP61" s="23">
        <f>_xlfn.STDEV.S(BO61:BO63)/SQRT(COUNT(BO61:BO63))</f>
        <v>0.174895458006349</v>
      </c>
      <c r="BQ61" s="23">
        <f>AVERAGE(BO61:BO63)</f>
        <v>0.93453986392675</v>
      </c>
      <c r="BR61" s="23">
        <f>2^(AVERAGE(BO61:BO63)-AVERAGE(AN61:AN63))</f>
        <v>0.983253869835179</v>
      </c>
    </row>
    <row r="62" s="23" customFormat="1" ht="13.8" spans="1:67">
      <c r="A62" s="27"/>
      <c r="B62" s="23">
        <v>22.14</v>
      </c>
      <c r="C62" s="23">
        <v>20.72</v>
      </c>
      <c r="D62" s="23">
        <v>24.54</v>
      </c>
      <c r="E62" s="23">
        <f>2^(((AVERAGE(C61:C63)+AVERAGE(D61:D63))/2)-B62)</f>
        <v>1.38991821984234</v>
      </c>
      <c r="H62" s="23">
        <v>33.99</v>
      </c>
      <c r="I62" s="23">
        <v>19.78</v>
      </c>
      <c r="J62" s="23">
        <v>22.3</v>
      </c>
      <c r="K62" s="23">
        <f>2^(((AVERAGE(I61:I63)+AVERAGE(J61:J63))/2)-H62)</f>
        <v>0.000120111896180189</v>
      </c>
      <c r="O62" s="23">
        <v>23.29</v>
      </c>
      <c r="P62" s="23">
        <v>20.16</v>
      </c>
      <c r="Q62" s="23">
        <v>24.32</v>
      </c>
      <c r="R62" s="23">
        <f>2^(((AVERAGE(P61:P63)+AVERAGE(Q61:Q63))/2)-O62)</f>
        <v>0.46867724827999</v>
      </c>
      <c r="V62" s="23">
        <v>31.51</v>
      </c>
      <c r="W62" s="23">
        <v>19.53</v>
      </c>
      <c r="X62" s="23">
        <v>23.31</v>
      </c>
      <c r="Y62" s="23">
        <f>2^(((AVERAGE(W61:W63)+AVERAGE(X61:X63))/2)-V62)</f>
        <v>0.000987909609669843</v>
      </c>
      <c r="AC62" s="23">
        <v>21.19</v>
      </c>
      <c r="AD62" s="23">
        <v>19.53</v>
      </c>
      <c r="AE62" s="23">
        <v>23.31</v>
      </c>
      <c r="AF62" s="23">
        <f>2^(((AVERAGE(AD61:AD63)+AVERAGE(AE61:AE63))/2)-AC62)</f>
        <v>1.26283545119164</v>
      </c>
      <c r="AJ62" s="29"/>
      <c r="AK62" s="23">
        <v>22.52</v>
      </c>
      <c r="AL62" s="23">
        <v>20.89</v>
      </c>
      <c r="AM62" s="23">
        <v>24.35</v>
      </c>
      <c r="AN62" s="23">
        <f>2^(((AVERAGE(AL61:AL63)+AVERAGE(AM61:AM63))/2)-AK62)</f>
        <v>0.994240423817548</v>
      </c>
      <c r="AQ62" s="23">
        <v>21.87</v>
      </c>
      <c r="AR62" s="23">
        <v>20.23</v>
      </c>
      <c r="AS62" s="23">
        <v>24.3</v>
      </c>
      <c r="AT62" s="23">
        <f>2^(((AVERAGE(AR61:AR63)+AVERAGE(AS61:AS63))/2)-AQ62)</f>
        <v>1.35817244382732</v>
      </c>
      <c r="AX62" s="23">
        <v>21.86</v>
      </c>
      <c r="AY62" s="23">
        <v>19.72</v>
      </c>
      <c r="AZ62" s="23">
        <v>23.2</v>
      </c>
      <c r="BA62" s="23">
        <f>2^(((AVERAGE(AY61:AY63)+AVERAGE(AZ61:AZ63))/2)-AX62)</f>
        <v>0.74742462431747</v>
      </c>
      <c r="BE62" s="23">
        <v>24.41</v>
      </c>
      <c r="BF62" s="23">
        <v>21.11</v>
      </c>
      <c r="BG62" s="23">
        <v>25.85</v>
      </c>
      <c r="BH62" s="23">
        <f>2^(((AVERAGE(BF61:BF63)+AVERAGE(BG61:BG63))/2)-BE62)</f>
        <v>0.504642400605937</v>
      </c>
      <c r="BL62" s="23">
        <v>22.73</v>
      </c>
      <c r="BM62" s="23">
        <v>20.5</v>
      </c>
      <c r="BN62" s="23">
        <v>24.21</v>
      </c>
      <c r="BO62" s="23">
        <f>2^(((AVERAGE(BM61:BM63)+AVERAGE(BN61:BN63))/2)-BL62)</f>
        <v>0.815072332402626</v>
      </c>
    </row>
    <row r="63" s="24" customFormat="1" ht="14.55" spans="1:67">
      <c r="A63" s="28"/>
      <c r="B63" s="24">
        <v>22.55</v>
      </c>
      <c r="C63" s="24">
        <v>20.66</v>
      </c>
      <c r="D63" s="24">
        <v>24.48</v>
      </c>
      <c r="E63" s="24">
        <f>2^(((AVERAGE(C61:C63)+AVERAGE(D61:D63))/2)-B63)</f>
        <v>1.04608493979253</v>
      </c>
      <c r="H63" s="24">
        <v>33.15</v>
      </c>
      <c r="I63" s="24">
        <v>19.57</v>
      </c>
      <c r="J63" s="24">
        <v>22.42</v>
      </c>
      <c r="K63" s="24">
        <f>2^(((AVERAGE(I61:I63)+AVERAGE(J61:J63))/2)-H63)</f>
        <v>0.000215006316795935</v>
      </c>
      <c r="O63" s="24">
        <v>23.64</v>
      </c>
      <c r="P63" s="24">
        <v>20.08</v>
      </c>
      <c r="Q63" s="24">
        <v>24.33</v>
      </c>
      <c r="R63" s="24">
        <f>2^(((AVERAGE(P61:P63)+AVERAGE(Q61:Q63))/2)-O63)</f>
        <v>0.367716716046487</v>
      </c>
      <c r="V63" s="24">
        <v>31.36</v>
      </c>
      <c r="W63" s="24">
        <v>19.81</v>
      </c>
      <c r="X63" s="24">
        <v>23.39</v>
      </c>
      <c r="Y63" s="24">
        <f>2^(((AVERAGE(W61:W63)+AVERAGE(X61:X63))/2)-V63)</f>
        <v>0.00109615434405212</v>
      </c>
      <c r="AC63" s="24">
        <v>21.41</v>
      </c>
      <c r="AD63" s="24">
        <v>19.81</v>
      </c>
      <c r="AE63" s="24">
        <v>23.39</v>
      </c>
      <c r="AF63" s="24">
        <f>2^(((AVERAGE(AD61:AD63)+AVERAGE(AE61:AE63))/2)-AC63)</f>
        <v>1.08422687030142</v>
      </c>
      <c r="AJ63" s="30"/>
      <c r="AK63" s="24">
        <v>22.83</v>
      </c>
      <c r="AL63" s="24">
        <v>20.78</v>
      </c>
      <c r="AM63" s="24">
        <v>24.68</v>
      </c>
      <c r="AN63" s="24">
        <f>2^(((AVERAGE(AL61:AL63)+AVERAGE(AM61:AM63))/2)-AK63)</f>
        <v>0.80199584455794</v>
      </c>
      <c r="AQ63" s="24">
        <v>21.26</v>
      </c>
      <c r="AR63" s="24">
        <v>20.25</v>
      </c>
      <c r="AS63" s="24">
        <v>24.26</v>
      </c>
      <c r="AT63" s="24">
        <f>2^(((AVERAGE(AR61:AR63)+AVERAGE(AS61:AS63))/2)-AQ63)</f>
        <v>2.07292319974792</v>
      </c>
      <c r="AX63" s="24">
        <v>21.04</v>
      </c>
      <c r="AY63" s="24">
        <v>19.77</v>
      </c>
      <c r="AZ63" s="24">
        <v>23.17</v>
      </c>
      <c r="BA63" s="24">
        <f>2^(((AVERAGE(AY61:AY63)+AVERAGE(AZ61:AZ63))/2)-AX63)</f>
        <v>1.3195079107729</v>
      </c>
      <c r="BE63" s="24">
        <v>24.19</v>
      </c>
      <c r="BF63" s="24">
        <v>21.1</v>
      </c>
      <c r="BG63" s="24">
        <v>25.81</v>
      </c>
      <c r="BH63" s="24">
        <f>2^(((AVERAGE(BF61:BF63)+AVERAGE(BG61:BG63))/2)-BE63)</f>
        <v>0.587773953141803</v>
      </c>
      <c r="BI63" s="31"/>
      <c r="BJ63" s="24"/>
      <c r="BK63" s="24"/>
      <c r="BL63" s="24">
        <v>22.08</v>
      </c>
      <c r="BM63" s="24">
        <v>20.54</v>
      </c>
      <c r="BN63" s="24">
        <v>24.48</v>
      </c>
      <c r="BO63" s="24">
        <f>2^(((AVERAGE(BM61:BM63)+AVERAGE(BN61:BN63))/2)-BL63)</f>
        <v>1.27898558127743</v>
      </c>
    </row>
    <row r="64" ht="15.15"/>
    <row r="69" spans="4:4">
      <c r="D69" s="32"/>
    </row>
  </sheetData>
  <mergeCells count="51">
    <mergeCell ref="A1:XFD1"/>
    <mergeCell ref="B2:G2"/>
    <mergeCell ref="H2:N2"/>
    <mergeCell ref="O2:U2"/>
    <mergeCell ref="V2:AB2"/>
    <mergeCell ref="AC2:AI2"/>
    <mergeCell ref="AK2:AP2"/>
    <mergeCell ref="AQ2:AW2"/>
    <mergeCell ref="AX2:BD2"/>
    <mergeCell ref="BE2:BK2"/>
    <mergeCell ref="BL2:BR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J4:AJ6"/>
    <mergeCell ref="AJ7:AJ9"/>
    <mergeCell ref="AJ10:AJ12"/>
    <mergeCell ref="AJ13:AJ15"/>
    <mergeCell ref="AJ16:AJ18"/>
    <mergeCell ref="AJ19:AJ21"/>
    <mergeCell ref="AJ22:AJ24"/>
    <mergeCell ref="AJ25:AJ27"/>
    <mergeCell ref="AJ28:AJ30"/>
    <mergeCell ref="AJ31:AJ33"/>
    <mergeCell ref="AJ34:AJ36"/>
    <mergeCell ref="AJ37:AJ39"/>
    <mergeCell ref="AJ40:AJ42"/>
    <mergeCell ref="AJ43:AJ45"/>
    <mergeCell ref="AJ46:AJ48"/>
    <mergeCell ref="AJ49:AJ51"/>
    <mergeCell ref="AJ52:AJ54"/>
    <mergeCell ref="AJ55:AJ57"/>
    <mergeCell ref="AJ58:AJ60"/>
    <mergeCell ref="AJ61:AJ63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H12" sqref="H12"/>
    </sheetView>
  </sheetViews>
  <sheetFormatPr defaultColWidth="8.90740740740741" defaultRowHeight="14.4" outlineLevelCol="5"/>
  <cols>
    <col min="1" max="1" width="12.7777777777778" customWidth="1"/>
    <col min="2" max="2" width="29.4537037037037" style="2" customWidth="1"/>
    <col min="3" max="3" width="33" style="2" customWidth="1"/>
    <col min="4" max="4" width="14.6666666666667" style="3" customWidth="1"/>
    <col min="5" max="5" width="27.2222222222222" style="3" customWidth="1"/>
    <col min="6" max="6" width="9.66666666666667" style="3" customWidth="1"/>
  </cols>
  <sheetData>
    <row r="1" s="1" customFormat="1" ht="14.55" spans="1:6">
      <c r="A1" s="4" t="s">
        <v>359</v>
      </c>
      <c r="B1" s="4"/>
      <c r="C1" s="5"/>
      <c r="D1" s="6"/>
      <c r="E1" s="6"/>
      <c r="F1" s="6"/>
    </row>
    <row r="2" ht="14.55" spans="1:6">
      <c r="A2" s="7" t="s">
        <v>360</v>
      </c>
      <c r="B2" s="7" t="s">
        <v>361</v>
      </c>
      <c r="C2" s="7" t="s">
        <v>362</v>
      </c>
      <c r="D2" s="8" t="s">
        <v>363</v>
      </c>
      <c r="E2" s="8" t="s">
        <v>364</v>
      </c>
      <c r="F2" s="8" t="s">
        <v>365</v>
      </c>
    </row>
    <row r="3" spans="1:6">
      <c r="A3" s="9" t="s">
        <v>97</v>
      </c>
      <c r="B3" s="9" t="s">
        <v>366</v>
      </c>
      <c r="C3" s="10" t="s">
        <v>367</v>
      </c>
      <c r="D3" s="11">
        <v>-3.24315094292289</v>
      </c>
      <c r="E3" s="11">
        <v>103.395859835465</v>
      </c>
      <c r="F3" s="11">
        <v>0.997903550741989</v>
      </c>
    </row>
    <row r="4" spans="1:6">
      <c r="A4" s="9"/>
      <c r="B4" s="9" t="s">
        <v>368</v>
      </c>
      <c r="C4" s="10" t="s">
        <v>369</v>
      </c>
      <c r="D4" s="12"/>
      <c r="E4" s="13"/>
      <c r="F4" s="12"/>
    </row>
    <row r="5" spans="1:6">
      <c r="A5" s="9" t="s">
        <v>101</v>
      </c>
      <c r="B5" s="9" t="s">
        <v>370</v>
      </c>
      <c r="C5" s="10" t="s">
        <v>371</v>
      </c>
      <c r="D5" s="13">
        <v>-3.27542110155894</v>
      </c>
      <c r="E5" s="13">
        <v>101.978087324452</v>
      </c>
      <c r="F5" s="13">
        <v>0.982257119351067</v>
      </c>
    </row>
    <row r="6" spans="1:6">
      <c r="A6" s="9"/>
      <c r="B6" s="9" t="s">
        <v>372</v>
      </c>
      <c r="C6" s="10" t="s">
        <v>373</v>
      </c>
      <c r="D6" s="13"/>
      <c r="E6" s="13"/>
      <c r="F6" s="13"/>
    </row>
    <row r="7" spans="1:6">
      <c r="A7" s="9" t="s">
        <v>104</v>
      </c>
      <c r="B7" s="9" t="s">
        <v>374</v>
      </c>
      <c r="C7" s="10" t="s">
        <v>375</v>
      </c>
      <c r="D7" s="13">
        <v>-3.44531399555461</v>
      </c>
      <c r="E7" s="13">
        <v>95.0964231028773</v>
      </c>
      <c r="F7" s="13">
        <v>0.992503006580582</v>
      </c>
    </row>
    <row r="8" spans="1:6">
      <c r="A8" s="9"/>
      <c r="B8" s="9" t="s">
        <v>376</v>
      </c>
      <c r="C8" s="10" t="s">
        <v>377</v>
      </c>
      <c r="D8" s="13"/>
      <c r="E8" s="13"/>
      <c r="F8" s="13"/>
    </row>
    <row r="9" spans="1:6">
      <c r="A9" s="9" t="s">
        <v>107</v>
      </c>
      <c r="B9" s="9" t="s">
        <v>378</v>
      </c>
      <c r="C9" s="10" t="s">
        <v>379</v>
      </c>
      <c r="D9" s="13">
        <v>-3.45195785174438</v>
      </c>
      <c r="E9" s="13">
        <v>94.8456322800751</v>
      </c>
      <c r="F9" s="13">
        <v>0.982669317110406</v>
      </c>
    </row>
    <row r="10" spans="1:6">
      <c r="A10" s="9"/>
      <c r="B10" s="9" t="s">
        <v>380</v>
      </c>
      <c r="C10" s="10" t="s">
        <v>381</v>
      </c>
      <c r="D10" s="13"/>
      <c r="E10" s="13"/>
      <c r="F10" s="13"/>
    </row>
    <row r="11" spans="1:6">
      <c r="A11" s="9" t="s">
        <v>110</v>
      </c>
      <c r="B11" s="9" t="s">
        <v>382</v>
      </c>
      <c r="C11" s="10" t="s">
        <v>383</v>
      </c>
      <c r="D11" s="14">
        <v>-3.30484389325651</v>
      </c>
      <c r="E11" s="14">
        <v>100.71792240333</v>
      </c>
      <c r="F11" s="14">
        <v>0.980200120190688</v>
      </c>
    </row>
    <row r="12" spans="1:6">
      <c r="A12" s="9"/>
      <c r="B12" s="9" t="s">
        <v>384</v>
      </c>
      <c r="C12" s="10" t="s">
        <v>385</v>
      </c>
      <c r="D12" s="14"/>
      <c r="E12" s="14"/>
      <c r="F12" s="14"/>
    </row>
    <row r="13" spans="1:6">
      <c r="A13" s="9" t="s">
        <v>114</v>
      </c>
      <c r="B13" s="9" t="s">
        <v>386</v>
      </c>
      <c r="C13" s="10" t="s">
        <v>387</v>
      </c>
      <c r="D13" s="14">
        <v>-3.26687900074351</v>
      </c>
      <c r="E13" s="14">
        <v>102.349694126097</v>
      </c>
      <c r="F13" s="14">
        <v>0.993127093226064</v>
      </c>
    </row>
    <row r="14" spans="1:6">
      <c r="A14" s="9"/>
      <c r="B14" s="9" t="s">
        <v>388</v>
      </c>
      <c r="C14" s="10" t="s">
        <v>389</v>
      </c>
      <c r="D14" s="14"/>
      <c r="E14" s="14"/>
      <c r="F14" s="14"/>
    </row>
    <row r="15" spans="1:6">
      <c r="A15" s="9" t="s">
        <v>117</v>
      </c>
      <c r="B15" s="9" t="s">
        <v>390</v>
      </c>
      <c r="C15" s="10" t="s">
        <v>391</v>
      </c>
      <c r="D15" s="14">
        <v>-3.41114559229291</v>
      </c>
      <c r="E15" s="14">
        <v>96.4068569313192</v>
      </c>
      <c r="F15" s="14">
        <v>0.980274554227571</v>
      </c>
    </row>
    <row r="16" spans="1:6">
      <c r="A16" s="9"/>
      <c r="B16" s="9" t="s">
        <v>392</v>
      </c>
      <c r="C16" s="10" t="s">
        <v>393</v>
      </c>
      <c r="D16" s="14"/>
      <c r="E16" s="14"/>
      <c r="F16" s="14"/>
    </row>
    <row r="17" spans="1:6">
      <c r="A17" s="9" t="s">
        <v>120</v>
      </c>
      <c r="B17" s="9" t="s">
        <v>394</v>
      </c>
      <c r="C17" s="10" t="s">
        <v>395</v>
      </c>
      <c r="D17" s="14">
        <v>-3.37697718903121</v>
      </c>
      <c r="E17" s="14">
        <v>97.7528801931839</v>
      </c>
      <c r="F17" s="14">
        <v>0.981689003496829</v>
      </c>
    </row>
    <row r="18" spans="1:6">
      <c r="A18" s="9"/>
      <c r="B18" s="9" t="s">
        <v>396</v>
      </c>
      <c r="C18" s="10" t="s">
        <v>397</v>
      </c>
      <c r="D18" s="14"/>
      <c r="E18" s="14"/>
      <c r="F18" s="14"/>
    </row>
    <row r="19" spans="1:6">
      <c r="A19" s="9" t="s">
        <v>123</v>
      </c>
      <c r="B19" s="9" t="s">
        <v>398</v>
      </c>
      <c r="C19" s="10" t="s">
        <v>399</v>
      </c>
      <c r="D19" s="13">
        <v>-3.40639998072878</v>
      </c>
      <c r="E19" s="13">
        <v>96.5916445400021</v>
      </c>
      <c r="F19" s="13">
        <v>0.999838753892566</v>
      </c>
    </row>
    <row r="20" spans="1:6">
      <c r="A20" s="9"/>
      <c r="B20" s="9" t="s">
        <v>400</v>
      </c>
      <c r="C20" s="10" t="s">
        <v>401</v>
      </c>
      <c r="D20" s="13"/>
      <c r="E20" s="13"/>
      <c r="F20" s="13"/>
    </row>
    <row r="21" spans="1:6">
      <c r="A21" s="9" t="s">
        <v>126</v>
      </c>
      <c r="B21" s="9" t="s">
        <v>402</v>
      </c>
      <c r="C21" s="10" t="s">
        <v>403</v>
      </c>
      <c r="D21" s="13">
        <v>-3.36179123202601</v>
      </c>
      <c r="E21" s="13">
        <v>98.3629096449109</v>
      </c>
      <c r="F21" s="13">
        <v>0.991553067185978</v>
      </c>
    </row>
    <row r="22" spans="1:6">
      <c r="A22" s="9"/>
      <c r="B22" s="9" t="s">
        <v>404</v>
      </c>
      <c r="C22" s="10" t="s">
        <v>405</v>
      </c>
      <c r="D22" s="13"/>
      <c r="E22" s="13"/>
      <c r="F22" s="13"/>
    </row>
    <row r="23" spans="1:6">
      <c r="A23" s="9" t="s">
        <v>130</v>
      </c>
      <c r="B23" s="9" t="s">
        <v>406</v>
      </c>
      <c r="C23" s="10" t="s">
        <v>407</v>
      </c>
      <c r="D23" s="13">
        <v>-3.30579301556934</v>
      </c>
      <c r="E23" s="13">
        <v>100.677775321767</v>
      </c>
      <c r="F23" s="13">
        <v>0.999246375371125</v>
      </c>
    </row>
    <row r="24" spans="1:6">
      <c r="A24" s="9"/>
      <c r="B24" s="9" t="s">
        <v>408</v>
      </c>
      <c r="C24" s="10" t="s">
        <v>409</v>
      </c>
      <c r="D24" s="13"/>
      <c r="E24" s="13"/>
      <c r="F24" s="13"/>
    </row>
    <row r="25" spans="1:6">
      <c r="A25" s="9" t="s">
        <v>133</v>
      </c>
      <c r="B25" s="9" t="s">
        <v>410</v>
      </c>
      <c r="C25" s="10" t="s">
        <v>411</v>
      </c>
      <c r="D25" s="13">
        <v>-3.30104740400521</v>
      </c>
      <c r="E25" s="13">
        <v>100.878822133952</v>
      </c>
      <c r="F25" s="13">
        <v>0.989133594198885</v>
      </c>
    </row>
    <row r="26" spans="1:6">
      <c r="A26" s="9"/>
      <c r="B26" s="9" t="s">
        <v>412</v>
      </c>
      <c r="C26" s="10" t="s">
        <v>413</v>
      </c>
      <c r="D26" s="13"/>
      <c r="E26" s="13"/>
      <c r="F26" s="13"/>
    </row>
    <row r="27" spans="1:6">
      <c r="A27" s="9" t="s">
        <v>136</v>
      </c>
      <c r="B27" s="9" t="s">
        <v>414</v>
      </c>
      <c r="C27" s="10" t="s">
        <v>415</v>
      </c>
      <c r="D27" s="13">
        <v>-3.10932469681457</v>
      </c>
      <c r="E27" s="13">
        <v>109.707152496771</v>
      </c>
      <c r="F27" s="13">
        <v>0.981378259700689</v>
      </c>
    </row>
    <row r="28" spans="1:6">
      <c r="A28" s="9"/>
      <c r="B28" s="9" t="s">
        <v>416</v>
      </c>
      <c r="C28" s="10" t="s">
        <v>417</v>
      </c>
      <c r="D28" s="13"/>
      <c r="E28" s="13"/>
      <c r="F28" s="13"/>
    </row>
    <row r="29" spans="1:6">
      <c r="A29" s="9" t="s">
        <v>139</v>
      </c>
      <c r="B29" s="9" t="s">
        <v>418</v>
      </c>
      <c r="C29" s="10" t="s">
        <v>419</v>
      </c>
      <c r="D29" s="13">
        <v>-3.26308251149221</v>
      </c>
      <c r="E29" s="13">
        <v>102.515697682733</v>
      </c>
      <c r="F29" s="13">
        <v>0.996998057149605</v>
      </c>
    </row>
    <row r="30" spans="1:6">
      <c r="A30" s="9"/>
      <c r="B30" s="9" t="s">
        <v>420</v>
      </c>
      <c r="C30" s="10" t="s">
        <v>421</v>
      </c>
      <c r="D30" s="13"/>
      <c r="E30" s="13"/>
      <c r="F30" s="13"/>
    </row>
    <row r="31" spans="1:6">
      <c r="A31" s="9" t="s">
        <v>142</v>
      </c>
      <c r="B31" s="9" t="s">
        <v>422</v>
      </c>
      <c r="C31" s="10" t="s">
        <v>423</v>
      </c>
      <c r="D31" s="14">
        <v>-3.22132112972791</v>
      </c>
      <c r="E31" s="14">
        <v>104.376821007316</v>
      </c>
      <c r="F31" s="14">
        <v>0.984154741257785</v>
      </c>
    </row>
    <row r="32" spans="1:6">
      <c r="A32" s="9"/>
      <c r="B32" s="9" t="s">
        <v>424</v>
      </c>
      <c r="C32" s="10" t="s">
        <v>425</v>
      </c>
      <c r="D32" s="14"/>
      <c r="E32" s="14"/>
      <c r="F32" s="14"/>
    </row>
    <row r="33" spans="1:6">
      <c r="A33" s="9" t="s">
        <v>145</v>
      </c>
      <c r="B33" s="9" t="s">
        <v>426</v>
      </c>
      <c r="C33" s="10" t="s">
        <v>427</v>
      </c>
      <c r="D33" s="14">
        <v>-3.44341575092896</v>
      </c>
      <c r="E33" s="14">
        <v>95.1683148287697</v>
      </c>
      <c r="F33" s="14">
        <v>0.982989299605083</v>
      </c>
    </row>
    <row r="34" spans="1:6">
      <c r="A34" s="9"/>
      <c r="B34" s="9" t="s">
        <v>428</v>
      </c>
      <c r="C34" s="10" t="s">
        <v>429</v>
      </c>
      <c r="D34" s="14"/>
      <c r="E34" s="14"/>
      <c r="F34" s="14"/>
    </row>
    <row r="35" spans="1:6">
      <c r="A35" s="9" t="s">
        <v>148</v>
      </c>
      <c r="B35" s="9" t="s">
        <v>430</v>
      </c>
      <c r="C35" s="10" t="s">
        <v>431</v>
      </c>
      <c r="D35" s="14">
        <v>-3.44341575092896</v>
      </c>
      <c r="E35" s="14">
        <v>95.1683148287697</v>
      </c>
      <c r="F35" s="14">
        <v>0.982438045212825</v>
      </c>
    </row>
    <row r="36" spans="1:6">
      <c r="A36" s="9"/>
      <c r="B36" s="9" t="s">
        <v>432</v>
      </c>
      <c r="C36" s="10" t="s">
        <v>433</v>
      </c>
      <c r="D36" s="14"/>
      <c r="E36" s="14"/>
      <c r="F36" s="14"/>
    </row>
    <row r="37" spans="1:6">
      <c r="A37" s="9" t="s">
        <v>151</v>
      </c>
      <c r="B37" s="9" t="s">
        <v>434</v>
      </c>
      <c r="C37" s="10" t="s">
        <v>435</v>
      </c>
      <c r="D37" s="13">
        <v>-3.38551928984663</v>
      </c>
      <c r="E37" s="13">
        <v>97.4129605557411</v>
      </c>
      <c r="F37" s="13">
        <v>0.980698486693096</v>
      </c>
    </row>
    <row r="38" spans="1:6">
      <c r="A38" s="9"/>
      <c r="B38" s="9" t="s">
        <v>436</v>
      </c>
      <c r="C38" s="10" t="s">
        <v>437</v>
      </c>
      <c r="D38" s="13"/>
      <c r="E38" s="13"/>
      <c r="F38" s="13"/>
    </row>
    <row r="39" spans="1:6">
      <c r="A39" s="9" t="s">
        <v>154</v>
      </c>
      <c r="B39" s="9" t="s">
        <v>438</v>
      </c>
      <c r="C39" s="10" t="s">
        <v>439</v>
      </c>
      <c r="D39" s="13">
        <v>-3.45005960711873</v>
      </c>
      <c r="E39" s="13">
        <v>94.9171553516436</v>
      </c>
      <c r="F39" s="13">
        <v>0.991540320739909</v>
      </c>
    </row>
    <row r="40" spans="1:6">
      <c r="A40" s="9"/>
      <c r="B40" s="9" t="s">
        <v>440</v>
      </c>
      <c r="C40" s="10" t="s">
        <v>441</v>
      </c>
      <c r="D40" s="13"/>
      <c r="E40" s="13"/>
      <c r="F40" s="13"/>
    </row>
    <row r="41" spans="1:6">
      <c r="A41" s="9" t="s">
        <v>157</v>
      </c>
      <c r="B41" s="9" t="s">
        <v>442</v>
      </c>
      <c r="C41" s="10" t="s">
        <v>443</v>
      </c>
      <c r="D41" s="13">
        <v>-3.20233868347141</v>
      </c>
      <c r="E41" s="13">
        <v>105.244618956321</v>
      </c>
      <c r="F41" s="13">
        <v>0.985083631488406</v>
      </c>
    </row>
    <row r="42" spans="1:6">
      <c r="A42" s="9"/>
      <c r="B42" s="9" t="s">
        <v>444</v>
      </c>
      <c r="C42" s="10" t="s">
        <v>445</v>
      </c>
      <c r="D42" s="13"/>
      <c r="E42" s="13"/>
      <c r="F42" s="13"/>
    </row>
    <row r="43" spans="1:6">
      <c r="A43" s="9" t="s">
        <v>446</v>
      </c>
      <c r="B43" s="9" t="s">
        <v>447</v>
      </c>
      <c r="C43" s="10" t="s">
        <v>448</v>
      </c>
      <c r="D43" s="13">
        <v>-3.27921759081024</v>
      </c>
      <c r="E43" s="15">
        <v>101.813768234464</v>
      </c>
      <c r="F43" s="13">
        <v>0.994228594360941</v>
      </c>
    </row>
    <row r="44" spans="1:6">
      <c r="A44" s="9"/>
      <c r="B44" s="9" t="s">
        <v>449</v>
      </c>
      <c r="C44" s="10" t="s">
        <v>450</v>
      </c>
      <c r="D44" s="13"/>
      <c r="E44" s="15"/>
      <c r="F44" s="13"/>
    </row>
    <row r="45" spans="1:6">
      <c r="A45" s="9" t="s">
        <v>451</v>
      </c>
      <c r="B45" s="9" t="s">
        <v>452</v>
      </c>
      <c r="C45" s="10" t="s">
        <v>453</v>
      </c>
      <c r="D45" s="13">
        <v>-3.39595963528771</v>
      </c>
      <c r="E45" s="15">
        <v>97.0006120334083</v>
      </c>
      <c r="F45" s="12">
        <v>0.998847143528134</v>
      </c>
    </row>
    <row r="46" ht="14.55" spans="1:6">
      <c r="A46" s="16"/>
      <c r="B46" s="16" t="s">
        <v>454</v>
      </c>
      <c r="C46" s="17" t="s">
        <v>455</v>
      </c>
      <c r="D46" s="18"/>
      <c r="E46" s="19"/>
      <c r="F46" s="18"/>
    </row>
    <row r="47" ht="15.15"/>
  </sheetData>
  <mergeCells count="88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赵煜</dc:creator>
  <cp:lastModifiedBy>代学焕 Xuehuan</cp:lastModifiedBy>
  <dcterms:created xsi:type="dcterms:W3CDTF">2023-05-12T11:15:00Z</dcterms:created>
  <dcterms:modified xsi:type="dcterms:W3CDTF">2026-09-16T06:23:05Z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5132A10C9CC94B83B2A769F5A64AE33C_12</vt:lpwstr>
  </property>
  <property fmtid="{D5CDD505-2E9C-101B-9397-08002B2CF9AE}" pid="4" name="CalculationRule">
    <vt:i4>0</vt:i4>
  </property>
</Properties>
</file>