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5" windowWidth="23715" windowHeight="9855"/>
  </bookViews>
  <sheets>
    <sheet name="Sheet1" sheetId="1" r:id="rId1"/>
    <sheet name="Sheet2" sheetId="2" r:id="rId2"/>
    <sheet name="Sheet3" sheetId="3" r:id="rId3"/>
  </sheets>
  <externalReferences>
    <externalReference r:id="rId4"/>
  </externalReferences>
  <calcPr calcId="125725"/>
</workbook>
</file>

<file path=xl/calcChain.xml><?xml version="1.0" encoding="utf-8"?>
<calcChain xmlns="http://schemas.openxmlformats.org/spreadsheetml/2006/main">
  <c r="AC127" i="1"/>
  <c r="AC126"/>
  <c r="AD121"/>
  <c r="AC121"/>
  <c r="AA121"/>
  <c r="V121"/>
  <c r="U121"/>
  <c r="S121"/>
  <c r="N121"/>
  <c r="M121"/>
  <c r="K121"/>
  <c r="F121"/>
  <c r="AF120"/>
  <c r="AF121" s="1"/>
  <c r="AE120"/>
  <c r="AE121" s="1"/>
  <c r="AD120"/>
  <c r="AC120"/>
  <c r="AB120"/>
  <c r="AB121" s="1"/>
  <c r="AA120"/>
  <c r="Z120"/>
  <c r="Z121" s="1"/>
  <c r="Y120"/>
  <c r="Y121" s="1"/>
  <c r="X120"/>
  <c r="X121" s="1"/>
  <c r="W120"/>
  <c r="W121" s="1"/>
  <c r="V120"/>
  <c r="U120"/>
  <c r="T120"/>
  <c r="T121" s="1"/>
  <c r="S120"/>
  <c r="R120"/>
  <c r="R121" s="1"/>
  <c r="Q120"/>
  <c r="Q121" s="1"/>
  <c r="P120"/>
  <c r="P121" s="1"/>
  <c r="O120"/>
  <c r="O121" s="1"/>
  <c r="N120"/>
  <c r="M120"/>
  <c r="L120"/>
  <c r="L121" s="1"/>
  <c r="K120"/>
  <c r="J120"/>
  <c r="J121" s="1"/>
  <c r="I120"/>
  <c r="I121" s="1"/>
  <c r="H120"/>
  <c r="H121" s="1"/>
  <c r="G120"/>
  <c r="G121" s="1"/>
  <c r="F120"/>
  <c r="AI117"/>
  <c r="AH117"/>
  <c r="AH116"/>
  <c r="AI116" s="1"/>
  <c r="AI115"/>
  <c r="AH115"/>
  <c r="AI114"/>
  <c r="AH114"/>
  <c r="AI113"/>
  <c r="AH113"/>
  <c r="AH112"/>
  <c r="AI112" s="1"/>
  <c r="AI111"/>
  <c r="AH111"/>
  <c r="AI110"/>
  <c r="AH110"/>
  <c r="AI109"/>
  <c r="AH109"/>
  <c r="AH108"/>
  <c r="AI108" s="1"/>
  <c r="AI107"/>
  <c r="AH107"/>
  <c r="AI106"/>
  <c r="AH106"/>
  <c r="AI105"/>
  <c r="AH105"/>
  <c r="AH104"/>
  <c r="AI104" s="1"/>
  <c r="AI103"/>
  <c r="AH103"/>
  <c r="AI102"/>
  <c r="AH102"/>
  <c r="AI101"/>
  <c r="AH101"/>
  <c r="AH100"/>
  <c r="AI100" s="1"/>
  <c r="AI99"/>
  <c r="AH99"/>
  <c r="AI98"/>
  <c r="AH98"/>
  <c r="AI97"/>
  <c r="AH97"/>
  <c r="AH96"/>
  <c r="AI96" s="1"/>
  <c r="AI95"/>
  <c r="AH95"/>
  <c r="AI94"/>
  <c r="AH94"/>
  <c r="AI93"/>
  <c r="AH93"/>
  <c r="AH92"/>
  <c r="AI92" s="1"/>
  <c r="AI91"/>
  <c r="AH91"/>
  <c r="AI90"/>
  <c r="AH90"/>
  <c r="AI89"/>
  <c r="AH89"/>
  <c r="AH88"/>
  <c r="AI88" s="1"/>
  <c r="AI87"/>
  <c r="AH87"/>
  <c r="AI86"/>
  <c r="AH86"/>
  <c r="AI85"/>
  <c r="AH85"/>
  <c r="AH84"/>
  <c r="AI84" s="1"/>
  <c r="AI83"/>
  <c r="AH83"/>
  <c r="AI82"/>
  <c r="AH82"/>
  <c r="AI81"/>
  <c r="AH81"/>
  <c r="AH80"/>
  <c r="AI80" s="1"/>
  <c r="AI79"/>
  <c r="AH79"/>
  <c r="AI78"/>
  <c r="AH78"/>
  <c r="AI77"/>
  <c r="AH77"/>
  <c r="AH76"/>
  <c r="AI76" s="1"/>
  <c r="AI75"/>
  <c r="AH75"/>
  <c r="AI74"/>
  <c r="AH74"/>
  <c r="AI73"/>
  <c r="AH73"/>
  <c r="AH72"/>
  <c r="AI72" s="1"/>
  <c r="AI71"/>
  <c r="AH71"/>
  <c r="AI70"/>
  <c r="AH70"/>
  <c r="AI69"/>
  <c r="AH69"/>
  <c r="AH68"/>
  <c r="AI68" s="1"/>
  <c r="AI67"/>
  <c r="AH67"/>
  <c r="AI66"/>
  <c r="AH66"/>
  <c r="AI65"/>
  <c r="AH65"/>
  <c r="AH64"/>
  <c r="AI64" s="1"/>
  <c r="AI63"/>
  <c r="AH63"/>
  <c r="AI62"/>
  <c r="AH62"/>
  <c r="AI61"/>
  <c r="AH61"/>
  <c r="AH60"/>
  <c r="AI60" s="1"/>
  <c r="AI59"/>
  <c r="AH59"/>
  <c r="AI58"/>
  <c r="AH58"/>
  <c r="AI57"/>
  <c r="AH57"/>
  <c r="AH56"/>
  <c r="AI56" s="1"/>
  <c r="AI55"/>
  <c r="AH55"/>
  <c r="AI54"/>
  <c r="AH54"/>
  <c r="AI53"/>
  <c r="AH53"/>
  <c r="AH52"/>
  <c r="AI52" s="1"/>
  <c r="AI51"/>
  <c r="AH51"/>
  <c r="AI50"/>
  <c r="AH50"/>
  <c r="AI49"/>
  <c r="AH49"/>
  <c r="AH48"/>
  <c r="AI48" s="1"/>
  <c r="AI47"/>
  <c r="AH47"/>
  <c r="AI46"/>
  <c r="AH46"/>
  <c r="AI45"/>
  <c r="AH45"/>
  <c r="AH44"/>
  <c r="AI44" s="1"/>
  <c r="AI43"/>
  <c r="AH43"/>
  <c r="AI42"/>
  <c r="AH42"/>
  <c r="AI41"/>
  <c r="AH41"/>
  <c r="AH40"/>
  <c r="AI40" s="1"/>
  <c r="AI39"/>
  <c r="AH39"/>
  <c r="AI38"/>
  <c r="AH38"/>
  <c r="AI37"/>
  <c r="AH37"/>
  <c r="AH36"/>
  <c r="AI36" s="1"/>
  <c r="AI35"/>
  <c r="AH35"/>
  <c r="AI34"/>
  <c r="AH34"/>
  <c r="AI33"/>
  <c r="AH33"/>
  <c r="AH32"/>
  <c r="AI32" s="1"/>
  <c r="AI31"/>
  <c r="AH31"/>
  <c r="AI30"/>
  <c r="AH30"/>
  <c r="AI29"/>
  <c r="AH29"/>
  <c r="AH28"/>
  <c r="AI28" s="1"/>
  <c r="AI27"/>
  <c r="AH27"/>
  <c r="AI26"/>
  <c r="AH26"/>
  <c r="AI25"/>
  <c r="AH25"/>
  <c r="AH24"/>
  <c r="AI24" s="1"/>
  <c r="AI23"/>
  <c r="AH23"/>
  <c r="AI22"/>
  <c r="AH22"/>
  <c r="AI21"/>
  <c r="AH21"/>
  <c r="AH20"/>
  <c r="AI20" s="1"/>
  <c r="AI19"/>
  <c r="AH19"/>
  <c r="AI18"/>
  <c r="AH18"/>
  <c r="AI17"/>
  <c r="AH17"/>
  <c r="AH16"/>
  <c r="AI16" s="1"/>
  <c r="AI15"/>
  <c r="AH15"/>
  <c r="AH14"/>
  <c r="AI14" s="1"/>
  <c r="AI13"/>
  <c r="AH13"/>
  <c r="AH12"/>
  <c r="AI12" s="1"/>
  <c r="AI11"/>
  <c r="AH11"/>
  <c r="AH10"/>
  <c r="AI10" s="1"/>
  <c r="AI9"/>
  <c r="AH9"/>
  <c r="AH8"/>
  <c r="AI8" s="1"/>
  <c r="AI7"/>
  <c r="AH7"/>
  <c r="AH6"/>
  <c r="AI6" s="1"/>
  <c r="AI5"/>
  <c r="AH5"/>
  <c r="AH4"/>
  <c r="AH120" s="1"/>
  <c r="AI3"/>
  <c r="AH3"/>
  <c r="AH123" s="1"/>
  <c r="AI125" l="1"/>
  <c r="AH122"/>
  <c r="AI4"/>
  <c r="AH126"/>
  <c r="AH125"/>
  <c r="AH124"/>
  <c r="AH127"/>
</calcChain>
</file>

<file path=xl/sharedStrings.xml><?xml version="1.0" encoding="utf-8"?>
<sst xmlns="http://schemas.openxmlformats.org/spreadsheetml/2006/main" count="281" uniqueCount="247">
  <si>
    <t>No.</t>
  </si>
  <si>
    <t>Authors</t>
  </si>
  <si>
    <t>Title</t>
  </si>
  <si>
    <t>Year</t>
  </si>
  <si>
    <t>Total</t>
  </si>
  <si>
    <t>percentage</t>
    <phoneticPr fontId="9" type="noConversion"/>
  </si>
  <si>
    <t>Ophthalmology. 117(1):18-23.e3, 2010 Jan.</t>
  </si>
  <si>
    <t>Moving the goal posts definitions of success after glaucoma surgery and their effect on reported outcome. [Review] [114 refs]</t>
  </si>
  <si>
    <t xml:space="preserve"> </t>
  </si>
  <si>
    <t>Lee, Chee-Tin Christine
Gayton, Emma L
Beulens, Joline W J
Flanagan, Declan W
Adler, Amanda I</t>
  </si>
  <si>
    <t>Micronutrients and diabetic retinopathy a systematic review. [Review] [50 refs]</t>
  </si>
  <si>
    <t>Rogers, Sophie
McIntosh, Rachel L
Cheung, Ning
Lim, Lyndell
Wang, Jie Jin
Mitchell, Paul
Kowalski, Jonathan W
Nguyen, Hiep
Wong, Tien Y
International Eye Disease Consortium</t>
  </si>
  <si>
    <t>The prevalence of retinal vein occlusion: pooled data from population studies from the United States, Europe, Asia, and Australia.</t>
  </si>
  <si>
    <t>Tanna, Angelo P
Rademaker, Alfred W
Stewart, William C
Feldman, Robert M</t>
  </si>
  <si>
    <t>Meta-analysis of the efficacy and safety of alpha2-adrenergic agonists, beta-adrenergic antagonists, and topical carbonic anhydrase inhibitors with prostaglandin analogs.</t>
  </si>
  <si>
    <t>Woo, Kyung In
Harbour, J William</t>
  </si>
  <si>
    <t>Review of 676 second primary tumors in patients with retinoblastoma: association between age at onset and tumor type.</t>
  </si>
  <si>
    <t>Lu, Vicky H
Goldberg, Ivan
Lu, Christine Y</t>
  </si>
  <si>
    <t>Use of glaucoma medications: state of the science and directions for observational research.</t>
  </si>
  <si>
    <t>Gdih, Gdih A
Yuen, Darana
Yan, Peng
Sheng, Li
Jin, Ya-Ping
Buys, Yvonne M</t>
  </si>
  <si>
    <t>Meta-analysis of 1- versus 2-Site Phacotrabeculectomy.</t>
  </si>
  <si>
    <t>(Zhao, Wei, Cheng, Li, Cai, Ma) Department of Ophthalmology, Xinhua Hospital Affiliated to Shanghai Jiao Tong University School of Medicine, Shanghai, China</t>
  </si>
  <si>
    <t>Meta-analysis: clinical outcomes of laser-assisted subepithelial keratectomy and photorefractive keratectomy in myopia.</t>
  </si>
  <si>
    <t>(Oshima, Kadonosono, Yamaji, Inoue, Yoshida, Kimura, Ohji, Shiraga, Hamasaki) Department of Ophthalmology, Osaka University Medical School, Suita, Japan</t>
  </si>
  <si>
    <t>Multicenter survey with a systematic overview of acute-onset endophthalmitis after transconjunctival microincision vitrectomy surgery.</t>
  </si>
  <si>
    <t>Li, Yi-Ju
Goh, Liang
Khor, Chiea-Chuen
Fan, Qiao
Yu, Miao
Han, Siyu
Sim, Xueling
Ong, Rick Twee-Hee
Wong, Tien-Yin
Vithana, Eranga Nishanthie
Yap, Eric
Nakanishi, Hideo
Matsuda, Fumihiko
Ohno-Matsui, Kyoko
Yoshimura, Nagahisa
Seielstad, Mark
Tai, E-Shyong
Young, Terri L
Saw, Seang-Mei</t>
  </si>
  <si>
    <t>Genome-wide association studies reveal genetic variants in CTNND2 for high myopia in Singapore Chinese.</t>
  </si>
  <si>
    <t>Ohba, Norio
Nakao, Kumiko</t>
  </si>
  <si>
    <t>The 101 most frequently cited articles in ophthalmology journals from 1850 to 1949.</t>
    <phoneticPr fontId="9" type="noConversion"/>
  </si>
  <si>
    <t>LR?</t>
  </si>
  <si>
    <t>Chatziralli, Irini P
Sergentanis, Theodoros N</t>
  </si>
  <si>
    <t>Risk factors for intraoperative floppy iris syndrome: a meta-analysis.</t>
  </si>
  <si>
    <t>Reinhart, William J
Musch, David C
Jacobs, Deborah S
Lee, W Barry
Kaufman, Stephen C
Shtein, Roni M</t>
  </si>
  <si>
    <t>Deep anterior lamellar keratoplasty as an alternative to penetrating keratoplasty a report by the american academy of ophthalmology. [Review]</t>
  </si>
  <si>
    <t>Pan, Hong-Wei
Zhong, Jing-Xiang
Jing, Chun-Xia</t>
  </si>
  <si>
    <t>Comparison of fibrin glue versus suture for conjunctival autografting in pterygium surgery: a meta-analysis. [Review]</t>
  </si>
  <si>
    <t>Akpek, Esen Karamursel
Lindsley, Kristina B
Adyanthaya, Rohit S
Swamy, Ramya
Baer, Alan N
McDonnell, Peter J</t>
  </si>
  <si>
    <t>Treatment of Sjogren's syndrome-associated dry eye an evidence-based review. [Review]</t>
  </si>
  <si>
    <t>Vanner, Elizabeth A
Stewart, Michael W</t>
  </si>
  <si>
    <t>Vitrectomy timing for retained lens fragments after surgery for age-related cataracts: a systematic review and meta-analysis. [Review]</t>
  </si>
  <si>
    <t>Singh, Arun D
Turell, Mary E
Topham, Allan K</t>
  </si>
  <si>
    <t>Uveal melanoma: trends in incidence, treatment, and survival. [Review]</t>
  </si>
  <si>
    <t>Holmes, Jonathan M
Lazar, Elizabeth L
Melia, B Michele
Astle, William F
Dagi, Linda R
Donahue, Sean P
Frazier, Marcela G
Hertle, Richard W
Repka, Michael X
Quinn, Graham E
Weise, Katherine K
Pediatric Eye Disease Investigator Group</t>
  </si>
  <si>
    <t>Effect of age on response to amblyopia treatment in children.</t>
  </si>
  <si>
    <t>Samples, John R
Singh, Kuldev
Lin, Shan C
Francis, Brian A
Hodapp, Elizabeth
Jampel, Henry D
Smith, Scott D</t>
  </si>
  <si>
    <t>Laser trabeculoplasty for open-angle glaucoma: a report by the american academy of ophthalmology.</t>
  </si>
  <si>
    <t>Cahill, Kenneth V
Bradley, Elizabeth A
Meyer, Dale R
Custer, Philip L
Holck, David E
Marcet, Marcus M
Mawn, Louise A</t>
  </si>
  <si>
    <t>Functional indications for upper eyelid ptosis and blepharoplasty surgery: a report by the American Academy of Ophthalmology.</t>
  </si>
  <si>
    <t>(Bhardwaj, Jacobs, Moran, Coroneo) Faculty of Medicine, University of New South Wales, Randwick, NSW, Australia
(Chowdhury, Jacobs, Martin, Coroneo) Department of Ophthalmology, Sydney Children's Hospital, Randwick, NSW, Australia
(Moran) Child Protection Unit, Sydney Children's Hospital, Randwick, NSW, Australia
(Martin) Department of Ophthalmology, The Children's Hospital at Westmead, Westmead, NSW, Australia
(Martin) Faculty of Medicine, University of Sydney, NSW, Australia</t>
  </si>
  <si>
    <t>A Systematic Review of the Diagnostic Accuracy of Ocular Signs in Pediatric Abusive Head Trauma.</t>
  </si>
  <si>
    <t>(Kawasaki, Wang, Wong) Centre for Eye Research Australia, Royal Victorian Eye and Ear Hospital, University of Melbourne, Australia
(Kawasaki) Department of Ophthalmology and Visual Science, Yamagata University Faculty of Medicine, Japan
(Yasuda) Department of Ophthalmology, Graduate School of Medical Sciences, University of Kyusyu, Japan
(Song) Department of Ophthalmology, Kangbuk Samsung Hospital, Sungkyunkwan University School of Medicine, Seoul, South Korea
(Chen) Department of Ophthalmology, Taipei Veterans General Hospital, Taiwan (Republic of China)
(Jonas) Department of Ophthalmology, Faculty of Clinical Medicine Mannheim, University of Heidelberg, Mannheim, Germany
(Wang, Mitchell) Centre for Vision Research, Westmead Millennium Institute, University of Sydney, Australia
(Wong) Singapore Eye Research Institute, Yong Loo Lin School of Medicine, National University of Singapore, Singapore</t>
  </si>
  <si>
    <t>The Prevalence of Age-Related Macular Degeneration in Asians. A Systematic Review and Meta-Analysis.</t>
  </si>
  <si>
    <t>(Rogers, McIntosh, Lim, Cheung, Wang, Wong) Centre for Eye Research Australia, University of Melbourne, Vic., Australia
(Lim, Cheung, Wong) Royal Victorian Eye and Ear Hospital, Melbourne, Vic., Australia
(Mitchell, Wang) Centre for Vision Research, University of Sydney, NSW, Australia
(Kowalski, Nguyen) Allergan, Inc, Irvine, CA, United States
(Wong) Singapore Eye Research Institute, National University of Singapore, Singapore</t>
  </si>
  <si>
    <t>Natural History of Branch Retinal Vein Occlusion: An Evidence-Based Systematic Review.</t>
  </si>
  <si>
    <t>(McIntosh, Rogers, Lim, Cheung, Wang, Wong) Centre for Eye Research Australia, University of Melbourne, Vic., Australia
(Lim, Cheung, Wong) Royal Victorian Eye and Ear Hospital, Melbourne, Vic., Australia
(Wang, Mitchell) Centre for Vision Research, Westmead Millennium Institute, University of Sydney, NSW, Australia
(Kowalski, Nguyen) Allergan, Inc, Irvine, CA, United States
(Wong) Singapore Eye Research Institute, National University of Singapore, Singapore</t>
  </si>
  <si>
    <t>Natural History of Central Retinal Vein Occlusion: An Evidence-Based Systematic Review.</t>
  </si>
  <si>
    <t>(Bachmann, Cursiefen) Department of Ophthalmology, Friedrich-Alexander University Erlangen-Nurnberg, Schwabachanlage 6, 91054 Erlangen, Germany
(Taylor) Peninsula Medical School of Medicine and Dentistry, Universities of Exeter and Plymouth, Plymouth, United Kingdom</t>
  </si>
  <si>
    <t>Corneal neovascularization as a risk factor for graft failure and rejection after keratoplasty: An evidence-based meta-analysis.</t>
  </si>
  <si>
    <t>(Recchia) Division of Vitreoretinal Diseases and Surgery, Vanderbilt Eye Institute, Nashville, TN, United States
(Scott) Penn State College of Medicine, Hershey Eye Center, Hershey, PA, United States
(Brown, Brown) Center for Value-Based Medicine, Flourtown, PA, United States
(Ho) Wills Eye Institute, Philadelphia, PA, United States
(Ho) Mid Atlantic Retina, Wyndmoor, PA, United States
(Ho) Thomas Jefferson University, Philadelphia, PA, United States
(Ip) Department of Ophthalmology and Visual Sciences, University of Wisconsin, Madison, WI, United States</t>
  </si>
  <si>
    <t>Small-gauge pars plana vitrectomy: A report by the American academy of ophthalmology.</t>
  </si>
  <si>
    <t>(Webers, Beckers, Nuijts, Hendrikse, Schouten) Department of Ophthalmology, University Hospital Maastricht, P. O. Box 5800, 6202 AZ Maastricht, Netherlands
(Zeegers) Department of Public Health and Epidemiology, Medical School, University of Birmingham, United Kingdom
(Zeegers) Department of Complex Genetics, Nutrition and Toxicology Research Institute Maastricht, Maastricht University, Maastricht, Netherlands</t>
  </si>
  <si>
    <t>The intraocular pressure-lowering effect of prostaglandin analogs combined with topical beta-blocker therapy: A systematic review and meta-analysis.</t>
  </si>
  <si>
    <t>(Fraunfelder, Fraunfelder) Department of Ophthalmology (Casey Eye Institute), Oregon Health and Science University, Portland, OR, United States</t>
  </si>
  <si>
    <t>Interferon alfa-associated anterior ischemic optic neuropathy.</t>
  </si>
  <si>
    <t>(Kondo, Bessho, Honda, Negi) Department of Surgery, Kobe University, Graduate School of Medicine, 7-5-2 Kusunoki-cho, Chuo-ku, Kobe 650-0017, Japan
(Kondo) Wilmer Eye Institute, Johns Hopkins School of Medicine, Johns Hopkins University, Baltimore, MD, United States</t>
  </si>
  <si>
    <t>Complement factor H Y402H variant and risk of age-related macular degeneration in Asians: A systematic review and meta-analysis.</t>
  </si>
  <si>
    <t>(Bragge, Gruen, Chau) National Trauma Research Institute, Melbourne, VIC, Australia
(Forbes) Department of Epidemiology and Preventive Medicine, Monash University, Alfred Hospital, Melbourne, VIC, Australia
(Taylor) Indigenous Eye Health, Melbourne School of Population Health, University of Melbourne, Melbourne, VIC, Australia</t>
  </si>
  <si>
    <t>Screening for presence or absence of diabetic retinopathy : A meta-analysis.</t>
  </si>
  <si>
    <t>(Jampel) Glaucoma Division, Wilmer Eye Institute, Johns Hopkins University, Baltimore, MD, United States
(Singh) Department of Ophthalmology, Stanford University, Stanford, CA, United States
(Lin) Department of Ophthalmology, University of California, San Francisco, San Francisco, CA, United States
(Chen) Harvard Medical School, Massachusetts Eye and Ear Infirmary, Glaucoma Service, Boston, MA, United States
(Francis) Doheny Eye Institute, Keck School of Medicine, University of Southern California, Los Angeles, CA, United States
(Hodapp) Bascom Palmer Eye Institute, Miami, FL, United States
(Samples) Department of Ophthalmology, Oregon Health and Sciences University, Portland, OR, United States
(Samples) Department of Surgery, Rocky Vista University, Parker, CO, United States
(Smith) Edward S. Harkness Eye Institute, Columbia University, New York, NY, United States</t>
  </si>
  <si>
    <t>Assessment of visual function in glaucoma: A report by the American academy of ophthalmology.</t>
  </si>
  <si>
    <t>(Kumar, Cheeseman, Durnian) St. Paul's Eye Unit, Royal Liverpool University Hospital, Prescot Street, Liverpool L7 8XP, United Kingdom</t>
  </si>
  <si>
    <t>Subspecialization of the ophthalmic literature: A review of the publishing trends of the top general, clinical ophthalmic journals.</t>
  </si>
  <si>
    <t>(Francis) Doheny Eye Institute, Keck School of Medicine, University of Southern California, 1450 San Pablo Street, DEI #4804, Los Angeles, CA 90033, United States
(Singh) Department of Ophthalmology, Stanford University, Stanford, CA, United States
(Lin) Department of Ophthalmology, University of California, San Francisco, San Francisco, CA, United States
(Hodapp) Bascom Palmer Eye Institute, Miami, FL, United States
(Jampel) Glaucoma Division, Wilmer Eye Institute, Johns Hopkins University, Baltimore, MD, United States
(Samples) Department of Ophthalmology, Oregon Health and Sciences University, Portland, OR, United States
(Samples) Department of Surgery, Rocky Vista University, Parker, CO, United States
(Smith) Edward S. Harkness Eye Institute, Columbia University, New York, NY, United States</t>
  </si>
  <si>
    <t>Novel glaucoma procedures: A report by the American Academy of ophthalmology.</t>
    <phoneticPr fontId="9" type="noConversion"/>
  </si>
  <si>
    <t>LR</t>
  </si>
  <si>
    <t>(Smiddy) Bascom Palmer Eye Institute, University of Miami Miller, School of Medicine, PO Box 016880, Miami, FL 33101-6880, United States</t>
  </si>
  <si>
    <t>Economic considerations of macular edema therapies.</t>
  </si>
  <si>
    <t>(Marcus, De Vries, Junoy Montolio, Jansonius) Department of Ophthalmology, University Medical Center Groningen, University of Groningen, PO Box 30.001, 9700 RB Groningen, Netherlands
(Jansonius) Department of Epidemiology, Erasmus Medical Center, Rotterdam, Netherlands</t>
  </si>
  <si>
    <t>Myopia as a risk factor for open-angle glaucoma: A systematic review and meta-analysis.</t>
  </si>
  <si>
    <t>Chen TC
Chen PP
Francis BA
Junk AK
Smith SD
Singh K
Lin SC</t>
  </si>
  <si>
    <t>Pediatric glaucoma surgery: a report by the American Academy Of Ophthalmology. [Review]</t>
  </si>
  <si>
    <t>Ueta T
Noda Y
Toyama T
Yamaguchi T
Amano S</t>
  </si>
  <si>
    <t>Systemic vascular safety of ranibizumab for age-related macular degeneration: systematic review and meta-analysis of randomized trials. [Review]</t>
  </si>
  <si>
    <t>Tham YC
Li X
Wong TY
Quigley HA
Aung T
Cheng CY</t>
  </si>
  <si>
    <t>Global prevalence of glaucoma and projections of glaucoma burden through 2040: a systematic review and meta-analysis. [Review]</t>
  </si>
  <si>
    <t>Rozema JJ
Wouters K
Mathysen DG
Tassignon MJ</t>
  </si>
  <si>
    <t>Overview of the repeatability, reproducibility, and agreement of the biometry values provided by various ophthalmic devices.</t>
  </si>
  <si>
    <t>Kessel L
Tendal B
Jorgensen KJ
Erngaard D
Flesner P
Andresen JL
Hjortdal J</t>
  </si>
  <si>
    <t>Post-cataract prevention of inflammation and macular edema by steroid and nonsteroidal anti-inflammatory eye drops: a systematic review. [Review]</t>
  </si>
  <si>
    <t>Mehta S
Linton MM
Kempen JH</t>
  </si>
  <si>
    <t>Outcomes of cataract surgery in patients with uveitis: a systematic review and meta-analysis. [Review]</t>
  </si>
  <si>
    <t>Jonas JB
Bourne RR
White RA
Flaxman SR
Keeffe J
Leasher J
Naidoo K
Pesudovs K
Price H
Wong TY
Resnikoff S
Taylor HR
Vision Loss Expert Group of the Global Burden of Disease Study</t>
  </si>
  <si>
    <t>Visual impairment and blindness due to macular diseases globally: a systematic review and meta-analysis. [Review]</t>
  </si>
  <si>
    <t>Klein R
Myers CE
Buitendijk GH
Rochtchina E
Gao X
de Jong PT
Sivakumaran TA
Burlutsky G
McKean-Cowdin R
Hofman A
Iyengar SK
Lee KE
Stricker BH
Vingerling JR
Mitchell P
Klein BE
Klaver CC
Wang JJ</t>
  </si>
  <si>
    <t>Lipids, lipid genes, and incident age-related macular degeneration: the three continent age-related macular degeneration consortium. [Review]</t>
  </si>
  <si>
    <t>Zhao D
Cho J
Kim MH
Guallar E</t>
  </si>
  <si>
    <t>The association of blood pressure and primary open-angle glaucoma: a meta-analysis. [Review]</t>
  </si>
  <si>
    <t>de Jong MC
de Graaf P
Noij DP
Goricke S
Maeder P
Galluzzi P
Brisse HJ
Moll AC
Castelijns JA
European Retinoblastoma Imaging Collaboration (ERIC)</t>
  </si>
  <si>
    <t>Diagnostic performance of magnetic resonance imaging and computed tomography for advanced retinoblastoma: a systematic review and meta-analysis. [Review]</t>
  </si>
  <si>
    <t>Levy-Clarke G
Jabs DA
Read RW
Rosenbaum JT
Vitale A
Van Gelder RN</t>
  </si>
  <si>
    <t>Expert panel recommendations for the use of anti-tumor necrosis factor biologic agents in patients with ocular inflammatory disorders.</t>
  </si>
  <si>
    <t>Spiteri Cornish K
Lois N
Scott NW
Burr J
Cook J
Boachie C
Tadayoni R
la Cour M
Christensen U
Kwok AK</t>
  </si>
  <si>
    <t>Vitrectomy with internal limiting membrane peeling versus no peeling for idiopathic full-thickness macular hole. [Review]</t>
  </si>
  <si>
    <t>Mitchell P
Wong TY
Diabetic Macular Edema Treatment Guideline Working Group</t>
  </si>
  <si>
    <t>Management paradigms for diabetic macular edema.</t>
    <phoneticPr fontId="9" type="noConversion"/>
  </si>
  <si>
    <t>Perspective study</t>
  </si>
  <si>
    <t>Lee CF
Cheng AC
Fong DY</t>
  </si>
  <si>
    <t>Ophthalmic randomized controlled trials reports: the statement of the hypothesis. [Review]</t>
  </si>
  <si>
    <t>Wong TY
Ferreira A
Hughes R
Carter G
Mitchell P</t>
  </si>
  <si>
    <t>Epidemiology and disease burden of pathologic myopia and myopic choroidal neovascularization: an evidence-based systematic review. [Review]</t>
  </si>
  <si>
    <t>Stevens GA
White RA
Flaxman SR
Price H
Jonas JB
Keeffe J
Leasher J
Naidoo K
Pesudovs K
Resnikoff S
Taylor H
Bourne RR
Vision Loss Expert Group</t>
  </si>
  <si>
    <t>Global prevalence of vision impairment and blindness: magnitude and temporal trends, 1990-2010. [Review]</t>
  </si>
  <si>
    <t>Chang DS
Xu L
Boland MV
Friedman DS</t>
  </si>
  <si>
    <t>Accuracy of pupil assessment for the detection of glaucoma: a systematic review and meta-analysis. [Review]</t>
  </si>
  <si>
    <t>Govetto A
Virgili G
Menchini F
Lanzetta P
Menchini U</t>
  </si>
  <si>
    <t>A systematic review of endophthalmitis after microincisional versus 20-gauge vitrectomy. [Review]</t>
  </si>
  <si>
    <t>Schuster AK
Tesarz J
Vossmerbaeumer U</t>
  </si>
  <si>
    <t>The impact on vision of aspheric to spherical monofocal intraocular lenses in cataract surgery: a systematic review with meta-analysis. [Review]</t>
  </si>
  <si>
    <t>Wan KH
Chen LJ
Rong SS
Pang CP
Young AL</t>
  </si>
  <si>
    <t>Topical cyclosporine in the treatment of allergic conjunctivitis: a meta-analysis. [Review]</t>
  </si>
  <si>
    <t>Pan CW
Cheng CY
Saw SM
Wang JJ
Wong TY</t>
  </si>
  <si>
    <t>Myopia and age-related cataract: a systematic review and meta-analysis. [Review]</t>
  </si>
  <si>
    <t>Smith SD
Singh K
Lin SC
Chen PP
Chen TC
Francis BA
Jampel HD</t>
  </si>
  <si>
    <t>Evaluation of the anterior chamber angle in glaucoma: a report by the american academy of ophthalmology. [Review]</t>
  </si>
  <si>
    <t>Pan CW
Ikram MK
Cheung CY
Choi HW
Cheung CM
Jonas JB
Saw SM
Wong TY</t>
  </si>
  <si>
    <t>Refractive errors and age-related macular degeneration: a systematic review and meta-analysis. [Review]</t>
  </si>
  <si>
    <t>Yuan D
Yuan D
Yuan S
Liu Q</t>
  </si>
  <si>
    <t>The age-related maculopathy susceptibility 2 polymorphism and polypoidal choroidal vasculopathy in Asian populations: a meta-analysis. [Review]</t>
  </si>
  <si>
    <t>Yang MB
Melia M
Lambert SR
Chiang MF
Simpson JL
Buffenn AN</t>
  </si>
  <si>
    <t>Fibrin glue for closure of conjunctival incision in strabismus surgery: a report by the american academy of ophthalmology.</t>
  </si>
  <si>
    <t>Soni C
Hainsworth DP
Almony A</t>
  </si>
  <si>
    <t>Surgical management of rhegmatogenous retinal detachment: a meta-analysis of randomized controlled trials.</t>
  </si>
  <si>
    <t>Wagner LD
Rein DB</t>
  </si>
  <si>
    <t>Attributes associated with eye care use in the United States: a meta-analysis.</t>
  </si>
  <si>
    <t>Zhang ZH
Liu HY
Hernandez-Da Mota SE
Romano MR
Falavarjani KG
Ahmadieh H
Xu X
Liu K</t>
  </si>
  <si>
    <t>Vitrectomy with or without preoperative intravitreal bevacizumab for proliferative diabetic retinopathy: a meta-analysis of randomized controlled trials.</t>
  </si>
  <si>
    <t>Li T
Dickersin K</t>
  </si>
  <si>
    <t>Citation of previous meta-analyses on the same topic: a clue to perpetuation of incorrect methods?.</t>
  </si>
  <si>
    <t>Weinberg DV
Shapiro H
Ehrlich JS</t>
  </si>
  <si>
    <t>Ranibizumab treatment outcomes in phakic versus pseudophakic eyes: an individual patient data analysis of 2 phase 3 trials.</t>
  </si>
  <si>
    <t>Farjo AA
Sugar A
Schallhorn SC
Majmudar PA
Tanzer DJ
Trattler WB
Cason JB
Donaldson KE
Kymionis GD</t>
  </si>
  <si>
    <t>Femtosecond lasers for LASIK flap creation: a report by the American Academy of Ophthalmology. [Review]</t>
  </si>
  <si>
    <t>Lambert SR
Melia M
Buffenn AN
Chiang MF
Simpson JL
Yang MB</t>
  </si>
  <si>
    <t>Rebound tonometry in children: a report by the American Academy of Ophthalmology. [Review]</t>
  </si>
  <si>
    <t>Kim SJ
Scott IU
Brown GC
Brown MM
Ho AC
Ip MS
Recchia FM</t>
  </si>
  <si>
    <t>Interventions for toxoplasma retinochoroiditis: a report by the American Academy of Ophthalmology. [Review]</t>
  </si>
  <si>
    <t>Kaufman SC
Jacobs DS
Lee WB
Deng SX
Rosenblatt MI
Shtein RM</t>
  </si>
  <si>
    <t>Options and adjuvants in surgery for pterygium: a report by the American Academy of Ophthalmology. [Review]</t>
  </si>
  <si>
    <t>Xu F
Zhao X
Zeng SM
Li L
Zhong HB
Li M</t>
  </si>
  <si>
    <t>Homocysteine, B vitamins, methylenetetrahydrofolate reductase gene, and risk of primary open-angle glaucoma: a meta-analysis.</t>
  </si>
  <si>
    <t>Ho AC
Scott IU
Kim SJ
Brown GC
Brown MM
Ip MS
Recchia FM</t>
  </si>
  <si>
    <t>Anti-vascular endothelial growth factor pharmacotherapy for diabetic macular edema: a report by the American Academy of Ophthalmology. [Review]</t>
  </si>
  <si>
    <t>Sherwin JC
Reacher MH
Keogh RH
Khawaja AP
Mackey DA
Foster PJ</t>
  </si>
  <si>
    <t>The association between time spent outdoors and myopia in children and adolescents: a systematic review and meta-analysis. [Review]</t>
  </si>
  <si>
    <t>Cook JA
Botello AP
Elders A
Fathi Ali A
Azuara-Blanco A
Fraser C
McCormack K
Margaret Burr J
Surveillance of Ocular Hypertension Study Group</t>
  </si>
  <si>
    <t>Systematic review of the agreement of tonometers with Goldmann applanation tonometry. [Review]</t>
  </si>
  <si>
    <t>Chiang MF
Melia M
Buffenn AN
Lambert SR
Recchia FM
Simpson JL
Yang MB</t>
  </si>
  <si>
    <t>Detection of clinically significant retinopathy of prematurity using wide-angle digital retinal photography: a report by the American Academy of Ophthalmology.</t>
  </si>
  <si>
    <t>Simpson JL
Melia M
Yang MB
Buffenn AN
Chiang MF
Lambert SR</t>
  </si>
  <si>
    <t>Current role of cryotherapy in retinopathy of prematurity: a report by the American Academy of Ophthalmology.</t>
  </si>
  <si>
    <t>Zhao LQ
Zhu H
Zhao PQ
Wu QR
Hu YQ</t>
  </si>
  <si>
    <t>Topical anesthesia versus regional anesthesia for cataract surgery: a meta-analysis of randomized controlled trials.</t>
  </si>
  <si>
    <t>Eyes or subjects: are ophthalmic randomized controlled trials properly designed and analyzed?. [Review]</t>
  </si>
  <si>
    <t>Rudnicka AR
Jarrar Z
Wormald R
Cook DG
Fletcher A
Owen CG</t>
  </si>
  <si>
    <t>Age and gender variations in age-related macular degeneration prevalence in populations of European ancestry: a meta-analysis. [Review]</t>
  </si>
  <si>
    <t>Kang JH
Loomis S
Wiggs JL
Stein JD
Pasquale LR</t>
  </si>
  <si>
    <t>Demographic and geographic features of exfoliation glaucoma in 2 United States-based prospective cohorts.</t>
  </si>
  <si>
    <t>Wielders LH Lambermont VA Schouten JS van den Biggelaar FJ Worthy G Simons RW Winkens B Nuijts RM</t>
    <phoneticPr fontId="15" type="noConversion"/>
  </si>
  <si>
    <t>Prevention of Cystoid Macular Edema After Cataract Surgery in Nondiabetic and Diabetic Patients: A Systematic Review and Meta-Analysis. [Review]</t>
    <phoneticPr fontId="15" type="noConversion"/>
  </si>
  <si>
    <t>Virk SA Donaghue KC Wong TY Craig ME</t>
    <phoneticPr fontId="9" type="noConversion"/>
  </si>
  <si>
    <t>Interventions for Diabetic Retinopathy in Type 1 Diabetes: Systematic Review and Meta-Analysis. [Review]</t>
    <phoneticPr fontId="15" type="noConversion"/>
  </si>
  <si>
    <t>de Jong MC Kors WA de Graaf P Castelijns JA Moll AC Kivela T</t>
    <phoneticPr fontId="9" type="noConversion"/>
  </si>
  <si>
    <t>The Incidence of Trilateral Retinoblastoma: A Systematic Review and Meta-Analysis. [Review]</t>
    <phoneticPr fontId="15" type="noConversion"/>
  </si>
  <si>
    <t>Kim SJ Schoenberger SD Thorne JE Ehlers JP Yeh S Bakri SJ</t>
    <phoneticPr fontId="9" type="noConversion"/>
  </si>
  <si>
    <t>Topical Nonsteroidal Anti-inflammatory Drugs and Cataract Surgery: A Report by the American Academy of Ophthalmology. [Review]</t>
    <phoneticPr fontId="15" type="noConversion"/>
  </si>
  <si>
    <t>Das R Kerr R Chakravarthy U Hogg RE</t>
    <phoneticPr fontId="9" type="noConversion"/>
  </si>
  <si>
    <t>Dyslipidemia and Diabetic Macular Edema: A Systematic Review and Meta-Analysis. [Review]</t>
    <phoneticPr fontId="15" type="noConversion"/>
  </si>
  <si>
    <t>Ma L Li Z Liu K Rong SS Brelen ME Young AL Kumaramanickavel G Pang CP Chen H Chen LJ</t>
    <phoneticPr fontId="9" type="noConversion"/>
  </si>
  <si>
    <t>Association of Genetic Variants with Polypoidal Choroidal Vasculopathy: A Systematic Review and Updated Meta-analysis. [Review]</t>
    <phoneticPr fontId="15" type="noConversion"/>
  </si>
  <si>
    <t>Marcet MM Shtein RM Bradley EA Deng SX Meyer DR Bilyk JR Yen MT Lee WB Mawn LA</t>
    <phoneticPr fontId="9" type="noConversion"/>
  </si>
  <si>
    <t>Safety and Efficacy of Lacrimal Drainage System Plugs for Dry Eye Syndrome: A Report by the American Academy of Ophthalmology. [Review]</t>
    <phoneticPr fontId="15" type="noConversion"/>
  </si>
  <si>
    <t>Williams KM Bertelsen G Cumberland P Wolfram C Verhoeven VJ Anastasopoulos E Buitendijk GH Cougnard-Gregoire A Creuzot-Garcher C Erke MG Hogg R Hohn R Hysi P Khawaja AP Korobelnik JF Ried J Vingerling JR Bron A Dartigues JF Fletcher A Hofman A Kuijpers RW Luben RN Oxele K Topouzis F von Hanno T Mirshahi A Foster PJ van Duijn CM Pfeiffer N Delcourt C Klaver CC Rahi J Hammond CJ European Eye Epidemiology (E(3)) Consortium</t>
    <phoneticPr fontId="9" type="noConversion"/>
  </si>
  <si>
    <t>Increasing Prevalence of Myopia in Europe and the Impact of Education.</t>
    <phoneticPr fontId="15" type="noConversion"/>
  </si>
  <si>
    <t>Chen PP Lin SC Junk AK Radhakrishnan S Singh K Chen TC</t>
    <phoneticPr fontId="9" type="noConversion"/>
  </si>
  <si>
    <t>The Effect of Phacoemulsification on Intraocular Pressure in Glaucoma Patients: A Report by the American Academy of Ophthalmology.</t>
    <phoneticPr fontId="15" type="noConversion"/>
  </si>
  <si>
    <t>Lee WB Shtein RM Kaufman SC Deng SX Rosenblatt MI</t>
    <phoneticPr fontId="9" type="noConversion"/>
  </si>
  <si>
    <t>Boston Keratoprosthesis: Outcomes and Complications: A Report by the American Academy of Ophthalmology.</t>
    <phoneticPr fontId="15" type="noConversion"/>
  </si>
  <si>
    <t>Rudnicka AR Kapetanakis VV Jarrar Z Wathern AK Wormald R Fletcher AE Cook DG Owen CG</t>
    <phoneticPr fontId="9" type="noConversion"/>
  </si>
  <si>
    <t>Incidence of Late-Stage Age-Related Macular Degeneration in American Whites: Systematic Review and Meta-analysis. [Review]</t>
    <phoneticPr fontId="15" type="noConversion"/>
  </si>
  <si>
    <t>Thomsen AS Subhi Y Kiilgaard JF la Cour M Konge L</t>
    <phoneticPr fontId="9" type="noConversion"/>
  </si>
  <si>
    <t>Update on simulation-based surgical training and assessment in ophthalmology: a systematic review. [Review]</t>
    <phoneticPr fontId="15" type="noConversion"/>
  </si>
  <si>
    <t>Tsang AC Ahmadi Pirshahid S Virgili G Gottlieb CC Hamilton J Coupland SG</t>
    <phoneticPr fontId="9" type="noConversion"/>
  </si>
  <si>
    <t>Hydroxychloroquine and chloroquine retinopathy: a systematic review evaluating the multifocal electroretinogram as a screening test. [Review]</t>
    <phoneticPr fontId="15" type="noConversion"/>
  </si>
  <si>
    <t>Majmudar PA Schallhorn SC Cason JB Donaldson KE Kymionis GD Shtein RM Verity SM Farjo AA</t>
    <phoneticPr fontId="9" type="noConversion"/>
  </si>
  <si>
    <t>Mitomycin-C in corneal surface excimer laser ablation techniques: a report by the American Academy of Ophthalmology. [Review]</t>
    <phoneticPr fontId="15" type="noConversion"/>
  </si>
  <si>
    <t>Yeh S Kim SJ Ho AC Schoenberger SD Bakri SJ Ehlers JP Thorne JE</t>
    <phoneticPr fontId="9" type="noConversion"/>
  </si>
  <si>
    <t>Therapies for macular edema associated with central retinal vein occlusion: a report by the American Academy of Ophthalmology. [Review]</t>
    <phoneticPr fontId="15" type="noConversion"/>
  </si>
  <si>
    <t>Senra H Barbosa F Ferreira P Vieira CR Perrin PB Rogers H Rivera D Leal I</t>
    <phoneticPr fontId="9" type="noConversion"/>
  </si>
  <si>
    <t>Psychologic adjustment to irreversible vision loss in adults: a systematic review. [Review]</t>
    <phoneticPr fontId="15" type="noConversion"/>
  </si>
  <si>
    <t>Castillo MM Mowatt G Elders A Lois N Fraser C Hernandez R Amoaku W Burr JM Lotery A Ramsay CR Azuara-Blanco A</t>
    <phoneticPr fontId="9" type="noConversion"/>
  </si>
  <si>
    <t>Optical coherence tomography for the monitoring of neovascular age-related macular degeneration: a systematic review. [Review]</t>
    <phoneticPr fontId="15" type="noConversion"/>
  </si>
  <si>
    <t>Zhao D Cho J Kim MH Friedman DS Guallar E</t>
    <phoneticPr fontId="9" type="noConversion"/>
  </si>
  <si>
    <t>Diabetes, fasting glucose, and the risk of glaucoma: a meta-analysis. [Review]</t>
    <phoneticPr fontId="15" type="noConversion"/>
  </si>
  <si>
    <t>Cerman E, Cekic O</t>
  </si>
  <si>
    <t>Clinical use of photodynamic therapy in ocular tumors</t>
  </si>
  <si>
    <t>Yardley AM Hoskin AK Hanman K Wan SL Mackey DA</t>
  </si>
  <si>
    <t>Animal-inflicted ocular and adnexal injuries in children: A systematic review</t>
  </si>
  <si>
    <t>Adatia FA Luong M Munro M Tufail A</t>
  </si>
  <si>
    <t>The other CNVM: a review of myopic choroidal neovascularization treatment in the age of anti-vascular endothelial growth factor agents</t>
  </si>
  <si>
    <t>Lesin M Domazet Bugarin J Puljak L</t>
  </si>
  <si>
    <t>Factors associated with postoperative pain and analgesic consumption in ophthalmic surgery: a systematic review</t>
  </si>
  <si>
    <t>Gersztenkorn D Lee AG</t>
  </si>
  <si>
    <t>Palinopsia revamped: a systematic review of the literature</t>
  </si>
  <si>
    <t>Wong MO Lee JW Choy BN Chan JC Lai JS</t>
  </si>
  <si>
    <t>Systematic review and meta-analysis on the efficacy of selective laser trabeculoplasty in open-angle glaucoma</t>
  </si>
  <si>
    <t>Jackson TL Paraskevopoulos T Georgalas I</t>
  </si>
  <si>
    <t>Systematic review of 342 cases of endogenous bacterial endophthalmitis</t>
  </si>
  <si>
    <t>Erickson BP Tse DT</t>
  </si>
  <si>
    <t>Management of neonatal proptosis: a systematic review</t>
  </si>
  <si>
    <t>McBain HB  Au CK  Hancox J  MacKenzie KA  Ezra DG  Adams GG  Newman SP</t>
  </si>
  <si>
    <t>The impact of strabismus on quality of life in adults with and without diplopia: a systematic review</t>
  </si>
  <si>
    <t>Finger RP  Wickremasinghe SS  Baird PN  Guymer RH</t>
  </si>
  <si>
    <t>Predictors of anti-VEGF treatment response in neovascular age-related macular degeneration</t>
  </si>
  <si>
    <t>de Haan GA  Heutink J  Melis-Dankers BJ  Tucha O  Brouwer WH</t>
  </si>
  <si>
    <t>Spontaneous recovery and treatment effects in patients with homonymous visual field defects: a meta-analysis of existing literature in terms of the ICF framework</t>
  </si>
  <si>
    <t>Garcia-Filion P  Borchert M</t>
  </si>
  <si>
    <t>Prenatal determinants of optic nerve hypoplasia: review of suggested correlates and future focus</t>
  </si>
  <si>
    <t>Kiddee W  Trope GE  Sheng L  Beltran-Agullo L  Smith M  Strungaru MH  Baath J  Buys YM</t>
  </si>
  <si>
    <t>Intraocular pressure monitoring post intravitreal steroids: a systematic review</t>
  </si>
  <si>
    <t>Aronow M  Sun Y  Saunthararajah Y  Biscotti C  Tubbs R  Triozzi P  Singh AD</t>
  </si>
  <si>
    <t>Monosomy 3 by FISH in uveal melanoma: variability in techniques and results</t>
  </si>
  <si>
    <t>Binns AM  Bunce C  Dickinson C  Harper R  Tudor-Edwards R  Woodhouse M  Linck P  Suttie A  Jackson J  Lindsay J  Wolffsohn J  Hughes L  Margrain TH</t>
  </si>
  <si>
    <t>How effective is low vision service provision? A systematic review</t>
  </si>
  <si>
    <t>Li SM  Ji YZ  Wu SS  Zhan SY  Wang B  Liu LR  Li SY  Wang NL  Wang JJ</t>
  </si>
  <si>
    <t>Multifocal versus single vision lenses intervention to slow progression of myopia in school-age children: a meta-analysis</t>
  </si>
  <si>
    <t>Hong T  Tan AG  Mitchell P  Wang JJ</t>
  </si>
  <si>
    <t>A review and meta-analysis of the association between C-reactive protein and age-related macular degeneration</t>
  </si>
  <si>
    <t>Ezra DG  Beaconsfield M  Collin R</t>
  </si>
  <si>
    <t>Floppy eyelid syndrome: stretching the limits. [Review] [100 refs][Erratum appears in Surv Ophthalmol</t>
  </si>
  <si>
    <t>score of each item</t>
    <phoneticPr fontId="9" type="noConversion"/>
  </si>
  <si>
    <t>total</t>
    <phoneticPr fontId="9" type="noConversion"/>
  </si>
  <si>
    <t>median</t>
    <phoneticPr fontId="9" type="noConversion"/>
  </si>
  <si>
    <t>max</t>
    <phoneticPr fontId="9" type="noConversion"/>
  </si>
  <si>
    <t>min</t>
    <phoneticPr fontId="9" type="noConversion"/>
  </si>
  <si>
    <t>mean</t>
    <phoneticPr fontId="9" type="noConversion"/>
  </si>
  <si>
    <t>SD</t>
    <phoneticPr fontId="9" type="noConversion"/>
  </si>
  <si>
    <t>CI</t>
    <phoneticPr fontId="9" type="noConversion"/>
  </si>
</sst>
</file>

<file path=xl/styles.xml><?xml version="1.0" encoding="utf-8"?>
<styleSheet xmlns="http://schemas.openxmlformats.org/spreadsheetml/2006/main">
  <numFmts count="1">
    <numFmt numFmtId="176" formatCode="0.0_ "/>
  </numFmts>
  <fonts count="17">
    <font>
      <sz val="11"/>
      <color theme="1"/>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b/>
      <sz val="10"/>
      <color theme="0"/>
      <name val="Arial"/>
      <family val="2"/>
    </font>
    <font>
      <sz val="8"/>
      <name val="맑은 고딕"/>
      <family val="2"/>
      <charset val="129"/>
      <scheme val="minor"/>
    </font>
    <font>
      <sz val="12"/>
      <color theme="0"/>
      <name val="맑은 고딕"/>
      <family val="3"/>
      <charset val="129"/>
      <scheme val="minor"/>
    </font>
    <font>
      <b/>
      <sz val="12"/>
      <color theme="0"/>
      <name val="Arial"/>
      <family val="2"/>
    </font>
    <font>
      <b/>
      <sz val="12"/>
      <color theme="0"/>
      <name val="맑은 고딕"/>
      <family val="3"/>
      <charset val="129"/>
      <scheme val="minor"/>
    </font>
    <font>
      <sz val="11"/>
      <color indexed="17"/>
      <name val="Calibri"/>
      <family val="2"/>
    </font>
    <font>
      <sz val="12"/>
      <name val="맑은 고딕"/>
      <family val="3"/>
      <charset val="129"/>
      <scheme val="minor"/>
    </font>
    <font>
      <sz val="11"/>
      <color rgb="FF006100"/>
      <name val="맑은 고딕"/>
      <family val="3"/>
      <charset val="129"/>
      <scheme val="minor"/>
    </font>
    <font>
      <sz val="11"/>
      <color rgb="FF9C6500"/>
      <name val="맑은 고딕"/>
      <family val="3"/>
      <charset val="129"/>
      <scheme val="minor"/>
    </font>
    <font>
      <sz val="10"/>
      <name val="HelveticaNeue-Roman"/>
      <family val="2"/>
    </font>
    <font>
      <sz val="12"/>
      <color theme="1"/>
      <name val="맑은 고딕"/>
      <family val="3"/>
      <charset val="129"/>
      <scheme val="minor"/>
    </font>
    <font>
      <sz val="11"/>
      <color indexed="9"/>
      <name val="Calibri"/>
      <family val="2"/>
    </font>
    <font>
      <sz val="11"/>
      <color rgb="FF9C0006"/>
      <name val="맑은 고딕"/>
      <family val="3"/>
      <charset val="129"/>
      <scheme val="minor"/>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1"/>
        <bgColor indexed="64"/>
      </patternFill>
    </fill>
    <fill>
      <patternFill patternType="solid">
        <fgColor theme="8"/>
        <bgColor indexed="64"/>
      </patternFill>
    </fill>
  </fills>
  <borders count="1">
    <border>
      <left/>
      <right/>
      <top/>
      <bottom/>
      <diagonal/>
    </border>
  </borders>
  <cellStyleXfs count="4">
    <xf numFmtId="0" fontId="0" fillId="0" borderId="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3" fillId="4" borderId="0" applyNumberFormat="0" applyBorder="0" applyAlignment="0" applyProtection="0">
      <alignment vertical="center"/>
    </xf>
  </cellStyleXfs>
  <cellXfs count="29">
    <xf numFmtId="0" fontId="0" fillId="0" borderId="0" xfId="0">
      <alignment vertical="center"/>
    </xf>
    <xf numFmtId="0" fontId="4" fillId="5" borderId="0" xfId="0" applyFont="1" applyFill="1" applyBorder="1" applyAlignment="1"/>
    <xf numFmtId="0" fontId="6" fillId="5" borderId="0" xfId="0" applyFont="1" applyFill="1" applyBorder="1" applyAlignment="1"/>
    <xf numFmtId="0" fontId="4" fillId="5" borderId="0" xfId="0" applyFont="1" applyFill="1" applyBorder="1" applyAlignment="1">
      <alignment horizontal="center"/>
    </xf>
    <xf numFmtId="0" fontId="7" fillId="5" borderId="0" xfId="0" applyFont="1" applyFill="1" applyBorder="1" applyAlignment="1">
      <alignment horizontal="center"/>
    </xf>
    <xf numFmtId="0" fontId="8" fillId="5" borderId="0" xfId="0" applyFont="1" applyFill="1" applyBorder="1" applyAlignment="1"/>
    <xf numFmtId="0" fontId="10" fillId="0" borderId="0" xfId="0" applyFont="1" applyBorder="1" applyAlignment="1"/>
    <xf numFmtId="0" fontId="10" fillId="0" borderId="0" xfId="0" applyFont="1" applyFill="1" applyBorder="1" applyAlignment="1"/>
    <xf numFmtId="176" fontId="0" fillId="0" borderId="0" xfId="0" applyNumberFormat="1" applyFill="1" applyBorder="1" applyAlignment="1"/>
    <xf numFmtId="0" fontId="0" fillId="0" borderId="0" xfId="0" applyFill="1" applyBorder="1" applyAlignment="1"/>
    <xf numFmtId="0" fontId="11" fillId="0" borderId="0" xfId="1" applyFont="1" applyFill="1" applyBorder="1" applyAlignment="1"/>
    <xf numFmtId="0" fontId="0" fillId="0" borderId="0" xfId="0" applyBorder="1" applyAlignment="1"/>
    <xf numFmtId="0" fontId="10" fillId="4" borderId="0" xfId="3" applyFont="1" applyBorder="1" applyAlignment="1"/>
    <xf numFmtId="0" fontId="12" fillId="4" borderId="0" xfId="3" applyFont="1" applyBorder="1" applyAlignment="1"/>
    <xf numFmtId="0" fontId="10" fillId="0" borderId="0" xfId="1" applyFont="1" applyFill="1" applyBorder="1" applyAlignment="1"/>
    <xf numFmtId="0" fontId="10" fillId="0" borderId="0" xfId="3" applyFont="1" applyFill="1" applyBorder="1" applyAlignment="1"/>
    <xf numFmtId="0" fontId="10" fillId="0" borderId="0" xfId="0" applyFont="1" applyFill="1" applyBorder="1" applyAlignment="1">
      <alignment vertical="top"/>
    </xf>
    <xf numFmtId="0" fontId="10" fillId="0" borderId="0" xfId="3" applyFont="1" applyFill="1" applyBorder="1" applyAlignment="1">
      <alignment vertical="top"/>
    </xf>
    <xf numFmtId="0" fontId="10" fillId="4" borderId="0" xfId="3" applyFont="1" applyBorder="1" applyAlignment="1">
      <alignment vertical="top"/>
    </xf>
    <xf numFmtId="0" fontId="13" fillId="0" borderId="0" xfId="0" applyFont="1" applyFill="1" applyBorder="1" applyAlignment="1">
      <alignment vertical="top"/>
    </xf>
    <xf numFmtId="0" fontId="14" fillId="6" borderId="0" xfId="0" applyFont="1" applyFill="1" applyAlignment="1">
      <alignment vertical="top" wrapText="1"/>
    </xf>
    <xf numFmtId="0" fontId="10" fillId="6" borderId="0" xfId="0" applyFont="1" applyFill="1" applyBorder="1" applyAlignment="1">
      <alignment vertical="top"/>
    </xf>
    <xf numFmtId="0" fontId="0" fillId="6" borderId="0" xfId="0" applyFill="1" applyAlignment="1">
      <alignment vertical="center"/>
    </xf>
    <xf numFmtId="0" fontId="14" fillId="0" borderId="0" xfId="0" applyFont="1" applyFill="1" applyAlignment="1">
      <alignment vertical="top" wrapText="1"/>
    </xf>
    <xf numFmtId="0" fontId="0" fillId="0" borderId="0" xfId="0" applyAlignment="1">
      <alignment vertical="center"/>
    </xf>
    <xf numFmtId="0" fontId="14" fillId="0" borderId="0" xfId="0" applyFont="1" applyAlignment="1">
      <alignment vertical="center"/>
    </xf>
    <xf numFmtId="176" fontId="0" fillId="0" borderId="0" xfId="0" applyNumberFormat="1" applyAlignment="1">
      <alignment vertical="center"/>
    </xf>
    <xf numFmtId="0" fontId="16" fillId="0" borderId="0" xfId="2" applyFont="1" applyFill="1" applyBorder="1" applyAlignment="1"/>
    <xf numFmtId="0" fontId="12" fillId="0" borderId="0" xfId="3" applyFont="1" applyFill="1" applyBorder="1" applyAlignment="1"/>
  </cellXfs>
  <cellStyles count="4">
    <cellStyle name="나쁨" xfId="2" builtinId="27"/>
    <cellStyle name="보통" xfId="3" builtinId="28"/>
    <cellStyle name="좋음" xfId="1" builtinId="26"/>
    <cellStyle name="표준"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wnloads/CALCULATION%20FINAL%20REALLY.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121">
          <cell r="F121">
            <v>53.913043478260867</v>
          </cell>
          <cell r="G121">
            <v>89.565217391304358</v>
          </cell>
          <cell r="H121">
            <v>100</v>
          </cell>
          <cell r="I121">
            <v>26.086956521739129</v>
          </cell>
          <cell r="J121">
            <v>8.695652173913043</v>
          </cell>
          <cell r="K121">
            <v>79.130434782608688</v>
          </cell>
          <cell r="L121">
            <v>84.34782608695653</v>
          </cell>
          <cell r="M121">
            <v>47.826086956521742</v>
          </cell>
          <cell r="N121">
            <v>74.782608695652172</v>
          </cell>
          <cell r="O121">
            <v>67.826086956521735</v>
          </cell>
          <cell r="P121">
            <v>66.956521739130437</v>
          </cell>
          <cell r="Q121">
            <v>40</v>
          </cell>
          <cell r="R121">
            <v>61.739130434782609</v>
          </cell>
          <cell r="S121">
            <v>46.086956521739133</v>
          </cell>
          <cell r="T121">
            <v>23.478260869565219</v>
          </cell>
          <cell r="U121">
            <v>33.043478260869563</v>
          </cell>
          <cell r="V121">
            <v>63.478260869565219</v>
          </cell>
          <cell r="W121">
            <v>83.478260869565219</v>
          </cell>
          <cell r="X121">
            <v>36.521739130434781</v>
          </cell>
          <cell r="Y121">
            <v>56.521739130434781</v>
          </cell>
          <cell r="Z121">
            <v>53.04347826086957</v>
          </cell>
          <cell r="AA121">
            <v>30.434782608695656</v>
          </cell>
          <cell r="AB121">
            <v>28.695652173913043</v>
          </cell>
          <cell r="AC121">
            <v>85.217391304347828</v>
          </cell>
          <cell r="AD121">
            <v>69.565217391304344</v>
          </cell>
          <cell r="AE121">
            <v>95.652173913043484</v>
          </cell>
          <cell r="AF121">
            <v>73.91304347826086</v>
          </cell>
        </row>
      </sheetData>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Y127"/>
  <sheetViews>
    <sheetView tabSelected="1" topLeftCell="A10" zoomScale="55" zoomScaleNormal="55" workbookViewId="0">
      <selection activeCell="AA143" sqref="AA143"/>
    </sheetView>
  </sheetViews>
  <sheetFormatPr defaultColWidth="9.125" defaultRowHeight="17.25"/>
  <cols>
    <col min="1" max="1" width="9.125" style="24"/>
    <col min="2" max="2" width="19.75" style="25" customWidth="1"/>
    <col min="3" max="3" width="9.125" style="25"/>
    <col min="4" max="33" width="9.125" style="24"/>
    <col min="34" max="34" width="10.375" style="24" customWidth="1"/>
    <col min="35" max="257" width="9.125" style="24"/>
    <col min="258" max="258" width="19.75" style="24" customWidth="1"/>
    <col min="259" max="289" width="9.125" style="24"/>
    <col min="290" max="290" width="10.375" style="24" customWidth="1"/>
    <col min="291" max="513" width="9.125" style="24"/>
    <col min="514" max="514" width="19.75" style="24" customWidth="1"/>
    <col min="515" max="545" width="9.125" style="24"/>
    <col min="546" max="546" width="10.375" style="24" customWidth="1"/>
    <col min="547" max="769" width="9.125" style="24"/>
    <col min="770" max="770" width="19.75" style="24" customWidth="1"/>
    <col min="771" max="801" width="9.125" style="24"/>
    <col min="802" max="802" width="10.375" style="24" customWidth="1"/>
    <col min="803" max="1025" width="9.125" style="24"/>
    <col min="1026" max="1026" width="19.75" style="24" customWidth="1"/>
    <col min="1027" max="1057" width="9.125" style="24"/>
    <col min="1058" max="1058" width="10.375" style="24" customWidth="1"/>
    <col min="1059" max="1281" width="9.125" style="24"/>
    <col min="1282" max="1282" width="19.75" style="24" customWidth="1"/>
    <col min="1283" max="1313" width="9.125" style="24"/>
    <col min="1314" max="1314" width="10.375" style="24" customWidth="1"/>
    <col min="1315" max="1537" width="9.125" style="24"/>
    <col min="1538" max="1538" width="19.75" style="24" customWidth="1"/>
    <col min="1539" max="1569" width="9.125" style="24"/>
    <col min="1570" max="1570" width="10.375" style="24" customWidth="1"/>
    <col min="1571" max="1793" width="9.125" style="24"/>
    <col min="1794" max="1794" width="19.75" style="24" customWidth="1"/>
    <col min="1795" max="1825" width="9.125" style="24"/>
    <col min="1826" max="1826" width="10.375" style="24" customWidth="1"/>
    <col min="1827" max="2049" width="9.125" style="24"/>
    <col min="2050" max="2050" width="19.75" style="24" customWidth="1"/>
    <col min="2051" max="2081" width="9.125" style="24"/>
    <col min="2082" max="2082" width="10.375" style="24" customWidth="1"/>
    <col min="2083" max="2305" width="9.125" style="24"/>
    <col min="2306" max="2306" width="19.75" style="24" customWidth="1"/>
    <col min="2307" max="2337" width="9.125" style="24"/>
    <col min="2338" max="2338" width="10.375" style="24" customWidth="1"/>
    <col min="2339" max="2561" width="9.125" style="24"/>
    <col min="2562" max="2562" width="19.75" style="24" customWidth="1"/>
    <col min="2563" max="2593" width="9.125" style="24"/>
    <col min="2594" max="2594" width="10.375" style="24" customWidth="1"/>
    <col min="2595" max="2817" width="9.125" style="24"/>
    <col min="2818" max="2818" width="19.75" style="24" customWidth="1"/>
    <col min="2819" max="2849" width="9.125" style="24"/>
    <col min="2850" max="2850" width="10.375" style="24" customWidth="1"/>
    <col min="2851" max="3073" width="9.125" style="24"/>
    <col min="3074" max="3074" width="19.75" style="24" customWidth="1"/>
    <col min="3075" max="3105" width="9.125" style="24"/>
    <col min="3106" max="3106" width="10.375" style="24" customWidth="1"/>
    <col min="3107" max="3329" width="9.125" style="24"/>
    <col min="3330" max="3330" width="19.75" style="24" customWidth="1"/>
    <col min="3331" max="3361" width="9.125" style="24"/>
    <col min="3362" max="3362" width="10.375" style="24" customWidth="1"/>
    <col min="3363" max="3585" width="9.125" style="24"/>
    <col min="3586" max="3586" width="19.75" style="24" customWidth="1"/>
    <col min="3587" max="3617" width="9.125" style="24"/>
    <col min="3618" max="3618" width="10.375" style="24" customWidth="1"/>
    <col min="3619" max="3841" width="9.125" style="24"/>
    <col min="3842" max="3842" width="19.75" style="24" customWidth="1"/>
    <col min="3843" max="3873" width="9.125" style="24"/>
    <col min="3874" max="3874" width="10.375" style="24" customWidth="1"/>
    <col min="3875" max="4097" width="9.125" style="24"/>
    <col min="4098" max="4098" width="19.75" style="24" customWidth="1"/>
    <col min="4099" max="4129" width="9.125" style="24"/>
    <col min="4130" max="4130" width="10.375" style="24" customWidth="1"/>
    <col min="4131" max="4353" width="9.125" style="24"/>
    <col min="4354" max="4354" width="19.75" style="24" customWidth="1"/>
    <col min="4355" max="4385" width="9.125" style="24"/>
    <col min="4386" max="4386" width="10.375" style="24" customWidth="1"/>
    <col min="4387" max="4609" width="9.125" style="24"/>
    <col min="4610" max="4610" width="19.75" style="24" customWidth="1"/>
    <col min="4611" max="4641" width="9.125" style="24"/>
    <col min="4642" max="4642" width="10.375" style="24" customWidth="1"/>
    <col min="4643" max="4865" width="9.125" style="24"/>
    <col min="4866" max="4866" width="19.75" style="24" customWidth="1"/>
    <col min="4867" max="4897" width="9.125" style="24"/>
    <col min="4898" max="4898" width="10.375" style="24" customWidth="1"/>
    <col min="4899" max="5121" width="9.125" style="24"/>
    <col min="5122" max="5122" width="19.75" style="24" customWidth="1"/>
    <col min="5123" max="5153" width="9.125" style="24"/>
    <col min="5154" max="5154" width="10.375" style="24" customWidth="1"/>
    <col min="5155" max="5377" width="9.125" style="24"/>
    <col min="5378" max="5378" width="19.75" style="24" customWidth="1"/>
    <col min="5379" max="5409" width="9.125" style="24"/>
    <col min="5410" max="5410" width="10.375" style="24" customWidth="1"/>
    <col min="5411" max="5633" width="9.125" style="24"/>
    <col min="5634" max="5634" width="19.75" style="24" customWidth="1"/>
    <col min="5635" max="5665" width="9.125" style="24"/>
    <col min="5666" max="5666" width="10.375" style="24" customWidth="1"/>
    <col min="5667" max="5889" width="9.125" style="24"/>
    <col min="5890" max="5890" width="19.75" style="24" customWidth="1"/>
    <col min="5891" max="5921" width="9.125" style="24"/>
    <col min="5922" max="5922" width="10.375" style="24" customWidth="1"/>
    <col min="5923" max="6145" width="9.125" style="24"/>
    <col min="6146" max="6146" width="19.75" style="24" customWidth="1"/>
    <col min="6147" max="6177" width="9.125" style="24"/>
    <col min="6178" max="6178" width="10.375" style="24" customWidth="1"/>
    <col min="6179" max="6401" width="9.125" style="24"/>
    <col min="6402" max="6402" width="19.75" style="24" customWidth="1"/>
    <col min="6403" max="6433" width="9.125" style="24"/>
    <col min="6434" max="6434" width="10.375" style="24" customWidth="1"/>
    <col min="6435" max="6657" width="9.125" style="24"/>
    <col min="6658" max="6658" width="19.75" style="24" customWidth="1"/>
    <col min="6659" max="6689" width="9.125" style="24"/>
    <col min="6690" max="6690" width="10.375" style="24" customWidth="1"/>
    <col min="6691" max="6913" width="9.125" style="24"/>
    <col min="6914" max="6914" width="19.75" style="24" customWidth="1"/>
    <col min="6915" max="6945" width="9.125" style="24"/>
    <col min="6946" max="6946" width="10.375" style="24" customWidth="1"/>
    <col min="6947" max="7169" width="9.125" style="24"/>
    <col min="7170" max="7170" width="19.75" style="24" customWidth="1"/>
    <col min="7171" max="7201" width="9.125" style="24"/>
    <col min="7202" max="7202" width="10.375" style="24" customWidth="1"/>
    <col min="7203" max="7425" width="9.125" style="24"/>
    <col min="7426" max="7426" width="19.75" style="24" customWidth="1"/>
    <col min="7427" max="7457" width="9.125" style="24"/>
    <col min="7458" max="7458" width="10.375" style="24" customWidth="1"/>
    <col min="7459" max="7681" width="9.125" style="24"/>
    <col min="7682" max="7682" width="19.75" style="24" customWidth="1"/>
    <col min="7683" max="7713" width="9.125" style="24"/>
    <col min="7714" max="7714" width="10.375" style="24" customWidth="1"/>
    <col min="7715" max="7937" width="9.125" style="24"/>
    <col min="7938" max="7938" width="19.75" style="24" customWidth="1"/>
    <col min="7939" max="7969" width="9.125" style="24"/>
    <col min="7970" max="7970" width="10.375" style="24" customWidth="1"/>
    <col min="7971" max="8193" width="9.125" style="24"/>
    <col min="8194" max="8194" width="19.75" style="24" customWidth="1"/>
    <col min="8195" max="8225" width="9.125" style="24"/>
    <col min="8226" max="8226" width="10.375" style="24" customWidth="1"/>
    <col min="8227" max="8449" width="9.125" style="24"/>
    <col min="8450" max="8450" width="19.75" style="24" customWidth="1"/>
    <col min="8451" max="8481" width="9.125" style="24"/>
    <col min="8482" max="8482" width="10.375" style="24" customWidth="1"/>
    <col min="8483" max="8705" width="9.125" style="24"/>
    <col min="8706" max="8706" width="19.75" style="24" customWidth="1"/>
    <col min="8707" max="8737" width="9.125" style="24"/>
    <col min="8738" max="8738" width="10.375" style="24" customWidth="1"/>
    <col min="8739" max="8961" width="9.125" style="24"/>
    <col min="8962" max="8962" width="19.75" style="24" customWidth="1"/>
    <col min="8963" max="8993" width="9.125" style="24"/>
    <col min="8994" max="8994" width="10.375" style="24" customWidth="1"/>
    <col min="8995" max="9217" width="9.125" style="24"/>
    <col min="9218" max="9218" width="19.75" style="24" customWidth="1"/>
    <col min="9219" max="9249" width="9.125" style="24"/>
    <col min="9250" max="9250" width="10.375" style="24" customWidth="1"/>
    <col min="9251" max="9473" width="9.125" style="24"/>
    <col min="9474" max="9474" width="19.75" style="24" customWidth="1"/>
    <col min="9475" max="9505" width="9.125" style="24"/>
    <col min="9506" max="9506" width="10.375" style="24" customWidth="1"/>
    <col min="9507" max="9729" width="9.125" style="24"/>
    <col min="9730" max="9730" width="19.75" style="24" customWidth="1"/>
    <col min="9731" max="9761" width="9.125" style="24"/>
    <col min="9762" max="9762" width="10.375" style="24" customWidth="1"/>
    <col min="9763" max="9985" width="9.125" style="24"/>
    <col min="9986" max="9986" width="19.75" style="24" customWidth="1"/>
    <col min="9987" max="10017" width="9.125" style="24"/>
    <col min="10018" max="10018" width="10.375" style="24" customWidth="1"/>
    <col min="10019" max="10241" width="9.125" style="24"/>
    <col min="10242" max="10242" width="19.75" style="24" customWidth="1"/>
    <col min="10243" max="10273" width="9.125" style="24"/>
    <col min="10274" max="10274" width="10.375" style="24" customWidth="1"/>
    <col min="10275" max="10497" width="9.125" style="24"/>
    <col min="10498" max="10498" width="19.75" style="24" customWidth="1"/>
    <col min="10499" max="10529" width="9.125" style="24"/>
    <col min="10530" max="10530" width="10.375" style="24" customWidth="1"/>
    <col min="10531" max="10753" width="9.125" style="24"/>
    <col min="10754" max="10754" width="19.75" style="24" customWidth="1"/>
    <col min="10755" max="10785" width="9.125" style="24"/>
    <col min="10786" max="10786" width="10.375" style="24" customWidth="1"/>
    <col min="10787" max="11009" width="9.125" style="24"/>
    <col min="11010" max="11010" width="19.75" style="24" customWidth="1"/>
    <col min="11011" max="11041" width="9.125" style="24"/>
    <col min="11042" max="11042" width="10.375" style="24" customWidth="1"/>
    <col min="11043" max="11265" width="9.125" style="24"/>
    <col min="11266" max="11266" width="19.75" style="24" customWidth="1"/>
    <col min="11267" max="11297" width="9.125" style="24"/>
    <col min="11298" max="11298" width="10.375" style="24" customWidth="1"/>
    <col min="11299" max="11521" width="9.125" style="24"/>
    <col min="11522" max="11522" width="19.75" style="24" customWidth="1"/>
    <col min="11523" max="11553" width="9.125" style="24"/>
    <col min="11554" max="11554" width="10.375" style="24" customWidth="1"/>
    <col min="11555" max="11777" width="9.125" style="24"/>
    <col min="11778" max="11778" width="19.75" style="24" customWidth="1"/>
    <col min="11779" max="11809" width="9.125" style="24"/>
    <col min="11810" max="11810" width="10.375" style="24" customWidth="1"/>
    <col min="11811" max="12033" width="9.125" style="24"/>
    <col min="12034" max="12034" width="19.75" style="24" customWidth="1"/>
    <col min="12035" max="12065" width="9.125" style="24"/>
    <col min="12066" max="12066" width="10.375" style="24" customWidth="1"/>
    <col min="12067" max="12289" width="9.125" style="24"/>
    <col min="12290" max="12290" width="19.75" style="24" customWidth="1"/>
    <col min="12291" max="12321" width="9.125" style="24"/>
    <col min="12322" max="12322" width="10.375" style="24" customWidth="1"/>
    <col min="12323" max="12545" width="9.125" style="24"/>
    <col min="12546" max="12546" width="19.75" style="24" customWidth="1"/>
    <col min="12547" max="12577" width="9.125" style="24"/>
    <col min="12578" max="12578" width="10.375" style="24" customWidth="1"/>
    <col min="12579" max="12801" width="9.125" style="24"/>
    <col min="12802" max="12802" width="19.75" style="24" customWidth="1"/>
    <col min="12803" max="12833" width="9.125" style="24"/>
    <col min="12834" max="12834" width="10.375" style="24" customWidth="1"/>
    <col min="12835" max="13057" width="9.125" style="24"/>
    <col min="13058" max="13058" width="19.75" style="24" customWidth="1"/>
    <col min="13059" max="13089" width="9.125" style="24"/>
    <col min="13090" max="13090" width="10.375" style="24" customWidth="1"/>
    <col min="13091" max="13313" width="9.125" style="24"/>
    <col min="13314" max="13314" width="19.75" style="24" customWidth="1"/>
    <col min="13315" max="13345" width="9.125" style="24"/>
    <col min="13346" max="13346" width="10.375" style="24" customWidth="1"/>
    <col min="13347" max="13569" width="9.125" style="24"/>
    <col min="13570" max="13570" width="19.75" style="24" customWidth="1"/>
    <col min="13571" max="13601" width="9.125" style="24"/>
    <col min="13602" max="13602" width="10.375" style="24" customWidth="1"/>
    <col min="13603" max="13825" width="9.125" style="24"/>
    <col min="13826" max="13826" width="19.75" style="24" customWidth="1"/>
    <col min="13827" max="13857" width="9.125" style="24"/>
    <col min="13858" max="13858" width="10.375" style="24" customWidth="1"/>
    <col min="13859" max="14081" width="9.125" style="24"/>
    <col min="14082" max="14082" width="19.75" style="24" customWidth="1"/>
    <col min="14083" max="14113" width="9.125" style="24"/>
    <col min="14114" max="14114" width="10.375" style="24" customWidth="1"/>
    <col min="14115" max="14337" width="9.125" style="24"/>
    <col min="14338" max="14338" width="19.75" style="24" customWidth="1"/>
    <col min="14339" max="14369" width="9.125" style="24"/>
    <col min="14370" max="14370" width="10.375" style="24" customWidth="1"/>
    <col min="14371" max="14593" width="9.125" style="24"/>
    <col min="14594" max="14594" width="19.75" style="24" customWidth="1"/>
    <col min="14595" max="14625" width="9.125" style="24"/>
    <col min="14626" max="14626" width="10.375" style="24" customWidth="1"/>
    <col min="14627" max="14849" width="9.125" style="24"/>
    <col min="14850" max="14850" width="19.75" style="24" customWidth="1"/>
    <col min="14851" max="14881" width="9.125" style="24"/>
    <col min="14882" max="14882" width="10.375" style="24" customWidth="1"/>
    <col min="14883" max="15105" width="9.125" style="24"/>
    <col min="15106" max="15106" width="19.75" style="24" customWidth="1"/>
    <col min="15107" max="15137" width="9.125" style="24"/>
    <col min="15138" max="15138" width="10.375" style="24" customWidth="1"/>
    <col min="15139" max="15361" width="9.125" style="24"/>
    <col min="15362" max="15362" width="19.75" style="24" customWidth="1"/>
    <col min="15363" max="15393" width="9.125" style="24"/>
    <col min="15394" max="15394" width="10.375" style="24" customWidth="1"/>
    <col min="15395" max="15617" width="9.125" style="24"/>
    <col min="15618" max="15618" width="19.75" style="24" customWidth="1"/>
    <col min="15619" max="15649" width="9.125" style="24"/>
    <col min="15650" max="15650" width="10.375" style="24" customWidth="1"/>
    <col min="15651" max="15873" width="9.125" style="24"/>
    <col min="15874" max="15874" width="19.75" style="24" customWidth="1"/>
    <col min="15875" max="15905" width="9.125" style="24"/>
    <col min="15906" max="15906" width="10.375" style="24" customWidth="1"/>
    <col min="15907" max="16129" width="9.125" style="24"/>
    <col min="16130" max="16130" width="19.75" style="24" customWidth="1"/>
    <col min="16131" max="16161" width="9.125" style="24"/>
    <col min="16162" max="16162" width="10.375" style="24" customWidth="1"/>
    <col min="16163" max="16384" width="9.125" style="24"/>
  </cols>
  <sheetData>
    <row r="1" spans="1:77" s="2" customFormat="1" ht="20.100000000000001" customHeight="1">
      <c r="A1" s="1"/>
    </row>
    <row r="2" spans="1:77" s="5" customFormat="1" ht="20.100000000000001" customHeight="1">
      <c r="A2" s="3" t="s">
        <v>0</v>
      </c>
      <c r="B2" s="4" t="s">
        <v>1</v>
      </c>
      <c r="C2" s="4" t="s">
        <v>2</v>
      </c>
      <c r="D2" s="3" t="s">
        <v>3</v>
      </c>
      <c r="F2" s="5">
        <v>1</v>
      </c>
      <c r="G2" s="5">
        <v>2</v>
      </c>
      <c r="H2" s="5">
        <v>3</v>
      </c>
      <c r="I2" s="5">
        <v>4</v>
      </c>
      <c r="J2" s="5">
        <v>5</v>
      </c>
      <c r="K2" s="5">
        <v>6</v>
      </c>
      <c r="L2" s="5">
        <v>7</v>
      </c>
      <c r="M2" s="5">
        <v>8</v>
      </c>
      <c r="N2" s="5">
        <v>9</v>
      </c>
      <c r="O2" s="5">
        <v>10</v>
      </c>
      <c r="P2" s="5">
        <v>11</v>
      </c>
      <c r="Q2" s="5">
        <v>12</v>
      </c>
      <c r="R2" s="5">
        <v>13</v>
      </c>
      <c r="S2" s="5">
        <v>14</v>
      </c>
      <c r="T2" s="5">
        <v>15</v>
      </c>
      <c r="U2" s="5">
        <v>16</v>
      </c>
      <c r="V2" s="5">
        <v>17</v>
      </c>
      <c r="W2" s="5">
        <v>18</v>
      </c>
      <c r="X2" s="5">
        <v>19</v>
      </c>
      <c r="Y2" s="5">
        <v>20</v>
      </c>
      <c r="Z2" s="5">
        <v>21</v>
      </c>
      <c r="AA2" s="5">
        <v>22</v>
      </c>
      <c r="AB2" s="5">
        <v>23</v>
      </c>
      <c r="AC2" s="5">
        <v>24</v>
      </c>
      <c r="AD2" s="5">
        <v>25</v>
      </c>
      <c r="AE2" s="5">
        <v>26</v>
      </c>
      <c r="AF2" s="5">
        <v>27</v>
      </c>
      <c r="AH2" s="5" t="s">
        <v>4</v>
      </c>
      <c r="AI2" s="5" t="s">
        <v>5</v>
      </c>
    </row>
    <row r="3" spans="1:77" s="10" customFormat="1" ht="20.100000000000001" customHeight="1">
      <c r="A3" s="6">
        <v>1</v>
      </c>
      <c r="B3" s="6" t="s">
        <v>6</v>
      </c>
      <c r="C3" s="6" t="s">
        <v>7</v>
      </c>
      <c r="D3" s="6">
        <v>2010</v>
      </c>
      <c r="E3" s="6" t="s">
        <v>8</v>
      </c>
      <c r="F3" s="6">
        <v>0</v>
      </c>
      <c r="G3" s="6">
        <v>1</v>
      </c>
      <c r="H3" s="6">
        <v>1</v>
      </c>
      <c r="I3" s="6">
        <v>0</v>
      </c>
      <c r="J3" s="6">
        <v>0</v>
      </c>
      <c r="K3" s="6">
        <v>1</v>
      </c>
      <c r="L3" s="6">
        <v>1</v>
      </c>
      <c r="M3" s="6">
        <v>0</v>
      </c>
      <c r="N3" s="6">
        <v>1</v>
      </c>
      <c r="O3" s="6">
        <v>1</v>
      </c>
      <c r="P3" s="6">
        <v>1</v>
      </c>
      <c r="Q3" s="6">
        <v>0</v>
      </c>
      <c r="R3" s="6">
        <v>0</v>
      </c>
      <c r="S3" s="6">
        <v>0</v>
      </c>
      <c r="T3" s="6">
        <v>0</v>
      </c>
      <c r="U3" s="6">
        <v>0</v>
      </c>
      <c r="V3" s="6">
        <v>1</v>
      </c>
      <c r="W3" s="6">
        <v>0</v>
      </c>
      <c r="X3" s="6">
        <v>0</v>
      </c>
      <c r="Y3" s="6">
        <v>0</v>
      </c>
      <c r="Z3" s="6">
        <v>0</v>
      </c>
      <c r="AA3" s="6">
        <v>0</v>
      </c>
      <c r="AB3" s="6">
        <v>0</v>
      </c>
      <c r="AC3" s="6">
        <v>1</v>
      </c>
      <c r="AD3" s="6">
        <v>1</v>
      </c>
      <c r="AE3" s="6">
        <v>1</v>
      </c>
      <c r="AF3" s="6">
        <v>0</v>
      </c>
      <c r="AG3" s="6"/>
      <c r="AH3" s="7">
        <f>SUM(F3:AF3)</f>
        <v>11</v>
      </c>
      <c r="AI3" s="8">
        <f>AH3/27*100</f>
        <v>40.74074074074074</v>
      </c>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row>
    <row r="4" spans="1:77" s="27" customFormat="1" ht="20.100000000000001" customHeight="1">
      <c r="A4" s="6">
        <v>2</v>
      </c>
      <c r="B4" s="6" t="s">
        <v>9</v>
      </c>
      <c r="C4" s="6" t="s">
        <v>10</v>
      </c>
      <c r="D4" s="6">
        <v>2009</v>
      </c>
      <c r="E4" s="6" t="s">
        <v>8</v>
      </c>
      <c r="F4" s="6">
        <v>1</v>
      </c>
      <c r="G4" s="6">
        <v>1</v>
      </c>
      <c r="H4" s="6">
        <v>1</v>
      </c>
      <c r="I4" s="6">
        <v>0</v>
      </c>
      <c r="J4" s="6">
        <v>0</v>
      </c>
      <c r="K4" s="6">
        <v>0</v>
      </c>
      <c r="L4" s="6">
        <v>1</v>
      </c>
      <c r="M4" s="6">
        <v>1</v>
      </c>
      <c r="N4" s="6">
        <v>1</v>
      </c>
      <c r="O4" s="6">
        <v>1</v>
      </c>
      <c r="P4" s="6">
        <v>1</v>
      </c>
      <c r="Q4" s="6">
        <v>1</v>
      </c>
      <c r="R4" s="6">
        <v>0</v>
      </c>
      <c r="S4" s="6">
        <v>0</v>
      </c>
      <c r="T4" s="6">
        <v>0</v>
      </c>
      <c r="U4" s="6">
        <v>0</v>
      </c>
      <c r="V4" s="6">
        <v>1</v>
      </c>
      <c r="W4" s="6">
        <v>1</v>
      </c>
      <c r="X4" s="6">
        <v>1</v>
      </c>
      <c r="Y4" s="6">
        <v>0</v>
      </c>
      <c r="Z4" s="6">
        <v>0</v>
      </c>
      <c r="AA4" s="6">
        <v>0</v>
      </c>
      <c r="AB4" s="6">
        <v>0</v>
      </c>
      <c r="AC4" s="6">
        <v>1</v>
      </c>
      <c r="AD4" s="6">
        <v>1</v>
      </c>
      <c r="AE4" s="6">
        <v>1</v>
      </c>
      <c r="AF4" s="6">
        <v>0</v>
      </c>
      <c r="AG4" s="6"/>
      <c r="AH4" s="7">
        <f t="shared" ref="AH4:AH37" si="0">SUM(F4:AF4)</f>
        <v>15</v>
      </c>
      <c r="AI4" s="8">
        <f t="shared" ref="AI4:AI67" si="1">AH4/27*100</f>
        <v>55.555555555555557</v>
      </c>
      <c r="AJ4" s="9"/>
      <c r="AK4" s="8"/>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row>
    <row r="5" spans="1:77" s="27" customFormat="1" ht="20.100000000000001" customHeight="1">
      <c r="A5" s="6">
        <v>3</v>
      </c>
      <c r="B5" s="6" t="s">
        <v>11</v>
      </c>
      <c r="C5" s="6" t="s">
        <v>12</v>
      </c>
      <c r="D5" s="6">
        <v>2010</v>
      </c>
      <c r="E5" s="6" t="s">
        <v>8</v>
      </c>
      <c r="F5" s="6">
        <v>0</v>
      </c>
      <c r="G5" s="6">
        <v>1</v>
      </c>
      <c r="H5" s="6">
        <v>1</v>
      </c>
      <c r="I5" s="6">
        <v>0</v>
      </c>
      <c r="J5" s="6">
        <v>0</v>
      </c>
      <c r="K5" s="6">
        <v>1</v>
      </c>
      <c r="L5" s="6">
        <v>1</v>
      </c>
      <c r="M5" s="6">
        <v>1</v>
      </c>
      <c r="N5" s="6">
        <v>1</v>
      </c>
      <c r="O5" s="6">
        <v>1</v>
      </c>
      <c r="P5" s="6">
        <v>1</v>
      </c>
      <c r="Q5" s="6">
        <v>1</v>
      </c>
      <c r="R5" s="6">
        <v>1</v>
      </c>
      <c r="S5" s="6">
        <v>1</v>
      </c>
      <c r="T5" s="6">
        <v>0</v>
      </c>
      <c r="U5" s="6">
        <v>0</v>
      </c>
      <c r="V5" s="6">
        <v>0</v>
      </c>
      <c r="W5" s="6">
        <v>1</v>
      </c>
      <c r="X5" s="6">
        <v>1</v>
      </c>
      <c r="Y5" s="6">
        <v>1</v>
      </c>
      <c r="Z5" s="6">
        <v>0</v>
      </c>
      <c r="AA5" s="6">
        <v>0</v>
      </c>
      <c r="AB5" s="6">
        <v>0</v>
      </c>
      <c r="AC5" s="6">
        <v>1</v>
      </c>
      <c r="AD5" s="6">
        <v>1</v>
      </c>
      <c r="AE5" s="6">
        <v>1</v>
      </c>
      <c r="AF5" s="6">
        <v>1</v>
      </c>
      <c r="AG5" s="6"/>
      <c r="AH5" s="7">
        <f t="shared" si="0"/>
        <v>18</v>
      </c>
      <c r="AI5" s="8">
        <f t="shared" si="1"/>
        <v>66.666666666666657</v>
      </c>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row>
    <row r="6" spans="1:77" s="10" customFormat="1" ht="20.100000000000001" customHeight="1">
      <c r="A6" s="6">
        <v>4</v>
      </c>
      <c r="B6" s="6" t="s">
        <v>13</v>
      </c>
      <c r="C6" s="6" t="s">
        <v>14</v>
      </c>
      <c r="D6" s="6">
        <v>2010</v>
      </c>
      <c r="E6" s="6" t="s">
        <v>8</v>
      </c>
      <c r="F6" s="6">
        <v>1</v>
      </c>
      <c r="G6" s="6">
        <v>1</v>
      </c>
      <c r="H6" s="6">
        <v>1</v>
      </c>
      <c r="I6" s="6">
        <v>0</v>
      </c>
      <c r="J6" s="6">
        <v>0</v>
      </c>
      <c r="K6" s="6">
        <v>1</v>
      </c>
      <c r="L6" s="6">
        <v>1</v>
      </c>
      <c r="M6" s="6">
        <v>0</v>
      </c>
      <c r="N6" s="6">
        <v>1</v>
      </c>
      <c r="O6" s="6">
        <v>1</v>
      </c>
      <c r="P6" s="6">
        <v>1</v>
      </c>
      <c r="Q6" s="6">
        <v>1</v>
      </c>
      <c r="R6" s="6">
        <v>1</v>
      </c>
      <c r="S6" s="6">
        <v>1</v>
      </c>
      <c r="T6" s="6">
        <v>0</v>
      </c>
      <c r="U6" s="6">
        <v>0</v>
      </c>
      <c r="V6" s="6">
        <v>1</v>
      </c>
      <c r="W6" s="6">
        <v>1</v>
      </c>
      <c r="X6" s="6">
        <v>1</v>
      </c>
      <c r="Y6" s="6">
        <v>1</v>
      </c>
      <c r="Z6" s="6">
        <v>1</v>
      </c>
      <c r="AA6" s="6">
        <v>0</v>
      </c>
      <c r="AB6" s="6">
        <v>0</v>
      </c>
      <c r="AC6" s="6">
        <v>1</v>
      </c>
      <c r="AD6" s="6">
        <v>1</v>
      </c>
      <c r="AE6" s="6">
        <v>1</v>
      </c>
      <c r="AF6" s="6">
        <v>1</v>
      </c>
      <c r="AG6" s="6"/>
      <c r="AH6" s="7">
        <f t="shared" si="0"/>
        <v>20</v>
      </c>
      <c r="AI6" s="8">
        <f t="shared" si="1"/>
        <v>74.074074074074076</v>
      </c>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row>
    <row r="7" spans="1:77" s="27" customFormat="1" ht="20.100000000000001" customHeight="1">
      <c r="A7" s="6">
        <v>5</v>
      </c>
      <c r="B7" s="6" t="s">
        <v>15</v>
      </c>
      <c r="C7" s="6" t="s">
        <v>16</v>
      </c>
      <c r="D7" s="6">
        <v>2010</v>
      </c>
      <c r="E7" s="6" t="s">
        <v>8</v>
      </c>
      <c r="F7" s="6">
        <v>0</v>
      </c>
      <c r="G7" s="6">
        <v>1</v>
      </c>
      <c r="H7" s="6">
        <v>1</v>
      </c>
      <c r="I7" s="6">
        <v>0</v>
      </c>
      <c r="J7" s="6">
        <v>0</v>
      </c>
      <c r="K7" s="6">
        <v>1</v>
      </c>
      <c r="L7" s="6">
        <v>1</v>
      </c>
      <c r="M7" s="6">
        <v>0</v>
      </c>
      <c r="N7" s="6">
        <v>1</v>
      </c>
      <c r="O7" s="6">
        <v>0</v>
      </c>
      <c r="P7" s="6">
        <v>1</v>
      </c>
      <c r="Q7" s="6">
        <v>0</v>
      </c>
      <c r="R7" s="6">
        <v>0</v>
      </c>
      <c r="S7" s="6">
        <v>0</v>
      </c>
      <c r="T7" s="6">
        <v>0</v>
      </c>
      <c r="U7" s="6">
        <v>0</v>
      </c>
      <c r="V7" s="6">
        <v>0</v>
      </c>
      <c r="W7" s="6">
        <v>0</v>
      </c>
      <c r="X7" s="6">
        <v>0</v>
      </c>
      <c r="Y7" s="6">
        <v>0</v>
      </c>
      <c r="Z7" s="6">
        <v>0</v>
      </c>
      <c r="AA7" s="6">
        <v>0</v>
      </c>
      <c r="AB7" s="6">
        <v>0</v>
      </c>
      <c r="AC7" s="6">
        <v>1</v>
      </c>
      <c r="AD7" s="6">
        <v>0</v>
      </c>
      <c r="AE7" s="6">
        <v>1</v>
      </c>
      <c r="AF7" s="6">
        <v>0</v>
      </c>
      <c r="AG7" s="6"/>
      <c r="AH7" s="7">
        <f t="shared" si="0"/>
        <v>8</v>
      </c>
      <c r="AI7" s="8">
        <f t="shared" si="1"/>
        <v>29.629629629629626</v>
      </c>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row>
    <row r="8" spans="1:77" s="27" customFormat="1" ht="20.100000000000001" customHeight="1">
      <c r="A8" s="6">
        <v>6</v>
      </c>
      <c r="B8" s="6" t="s">
        <v>17</v>
      </c>
      <c r="C8" s="6" t="s">
        <v>18</v>
      </c>
      <c r="D8" s="6">
        <v>2010</v>
      </c>
      <c r="E8" s="6" t="s">
        <v>8</v>
      </c>
      <c r="F8" s="6">
        <v>0</v>
      </c>
      <c r="G8" s="6">
        <v>1</v>
      </c>
      <c r="H8" s="6">
        <v>1</v>
      </c>
      <c r="I8" s="6">
        <v>0</v>
      </c>
      <c r="J8" s="6">
        <v>0</v>
      </c>
      <c r="K8" s="6">
        <v>1</v>
      </c>
      <c r="L8" s="6">
        <v>1</v>
      </c>
      <c r="M8" s="6">
        <v>0</v>
      </c>
      <c r="N8" s="6">
        <v>1</v>
      </c>
      <c r="O8" s="6">
        <v>1</v>
      </c>
      <c r="P8" s="6">
        <v>0</v>
      </c>
      <c r="Q8" s="6">
        <v>0</v>
      </c>
      <c r="R8" s="6">
        <v>0</v>
      </c>
      <c r="S8" s="6">
        <v>0</v>
      </c>
      <c r="T8" s="6">
        <v>0</v>
      </c>
      <c r="U8" s="6">
        <v>0</v>
      </c>
      <c r="V8" s="6">
        <v>0</v>
      </c>
      <c r="W8" s="6">
        <v>1</v>
      </c>
      <c r="X8" s="6">
        <v>0</v>
      </c>
      <c r="Y8" s="6">
        <v>0</v>
      </c>
      <c r="Z8" s="6">
        <v>0</v>
      </c>
      <c r="AA8" s="6">
        <v>0</v>
      </c>
      <c r="AB8" s="6">
        <v>0</v>
      </c>
      <c r="AC8" s="6">
        <v>1</v>
      </c>
      <c r="AD8" s="6">
        <v>1</v>
      </c>
      <c r="AE8" s="6">
        <v>1</v>
      </c>
      <c r="AF8" s="6">
        <v>1</v>
      </c>
      <c r="AG8" s="6"/>
      <c r="AH8" s="7">
        <f t="shared" si="0"/>
        <v>11</v>
      </c>
      <c r="AI8" s="8">
        <f t="shared" si="1"/>
        <v>40.74074074074074</v>
      </c>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row>
    <row r="9" spans="1:77" s="10" customFormat="1" ht="20.100000000000001" customHeight="1">
      <c r="A9" s="6">
        <v>7</v>
      </c>
      <c r="B9" s="6" t="s">
        <v>19</v>
      </c>
      <c r="C9" s="6" t="s">
        <v>20</v>
      </c>
      <c r="D9" s="6">
        <v>2011</v>
      </c>
      <c r="E9" s="6" t="s">
        <v>8</v>
      </c>
      <c r="F9" s="6">
        <v>1</v>
      </c>
      <c r="G9" s="6">
        <v>1</v>
      </c>
      <c r="H9" s="6">
        <v>1</v>
      </c>
      <c r="I9" s="6">
        <v>0</v>
      </c>
      <c r="J9" s="6">
        <v>0</v>
      </c>
      <c r="K9" s="6">
        <v>1</v>
      </c>
      <c r="L9" s="6">
        <v>1</v>
      </c>
      <c r="M9" s="6">
        <v>1</v>
      </c>
      <c r="N9" s="6">
        <v>1</v>
      </c>
      <c r="O9" s="6">
        <v>1</v>
      </c>
      <c r="P9" s="6">
        <v>0</v>
      </c>
      <c r="Q9" s="6">
        <v>1</v>
      </c>
      <c r="R9" s="6">
        <v>1</v>
      </c>
      <c r="S9" s="6">
        <v>1</v>
      </c>
      <c r="T9" s="6">
        <v>0</v>
      </c>
      <c r="U9" s="6">
        <v>0</v>
      </c>
      <c r="V9" s="6">
        <v>1</v>
      </c>
      <c r="W9" s="6">
        <v>1</v>
      </c>
      <c r="X9" s="6">
        <v>1</v>
      </c>
      <c r="Y9" s="6">
        <v>1</v>
      </c>
      <c r="Z9" s="6">
        <v>1</v>
      </c>
      <c r="AA9" s="6">
        <v>1</v>
      </c>
      <c r="AB9" s="6">
        <v>0</v>
      </c>
      <c r="AC9" s="6">
        <v>0</v>
      </c>
      <c r="AD9" s="6">
        <v>0</v>
      </c>
      <c r="AE9" s="6">
        <v>0</v>
      </c>
      <c r="AF9" s="6">
        <v>0</v>
      </c>
      <c r="AG9" s="6"/>
      <c r="AH9" s="7">
        <f t="shared" si="0"/>
        <v>17</v>
      </c>
      <c r="AI9" s="8">
        <f t="shared" si="1"/>
        <v>62.962962962962962</v>
      </c>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row>
    <row r="10" spans="1:77" s="27" customFormat="1" ht="20.100000000000001" customHeight="1">
      <c r="A10" s="6">
        <v>8</v>
      </c>
      <c r="B10" s="6" t="s">
        <v>21</v>
      </c>
      <c r="C10" s="6" t="s">
        <v>22</v>
      </c>
      <c r="D10" s="6">
        <v>2010</v>
      </c>
      <c r="E10" s="6" t="s">
        <v>8</v>
      </c>
      <c r="F10" s="6">
        <v>1</v>
      </c>
      <c r="G10" s="6">
        <v>1</v>
      </c>
      <c r="H10" s="6">
        <v>1</v>
      </c>
      <c r="I10" s="6">
        <v>1</v>
      </c>
      <c r="J10" s="6">
        <v>1</v>
      </c>
      <c r="K10" s="6">
        <v>1</v>
      </c>
      <c r="L10" s="6">
        <v>1</v>
      </c>
      <c r="M10" s="6">
        <v>0</v>
      </c>
      <c r="N10" s="6">
        <v>1</v>
      </c>
      <c r="O10" s="6">
        <v>1</v>
      </c>
      <c r="P10" s="6">
        <v>1</v>
      </c>
      <c r="Q10" s="6">
        <v>1</v>
      </c>
      <c r="R10" s="6">
        <v>1</v>
      </c>
      <c r="S10" s="6">
        <v>1</v>
      </c>
      <c r="T10" s="6">
        <v>0</v>
      </c>
      <c r="U10" s="6">
        <v>1</v>
      </c>
      <c r="V10" s="6">
        <v>1</v>
      </c>
      <c r="W10" s="6">
        <v>1</v>
      </c>
      <c r="X10" s="6">
        <v>1</v>
      </c>
      <c r="Y10" s="6">
        <v>1</v>
      </c>
      <c r="Z10" s="6">
        <v>1</v>
      </c>
      <c r="AA10" s="6">
        <v>0</v>
      </c>
      <c r="AB10" s="6">
        <v>1</v>
      </c>
      <c r="AC10" s="6">
        <v>1</v>
      </c>
      <c r="AD10" s="6">
        <v>1</v>
      </c>
      <c r="AE10" s="6">
        <v>1</v>
      </c>
      <c r="AF10" s="6">
        <v>1</v>
      </c>
      <c r="AG10" s="6"/>
      <c r="AH10" s="7">
        <f t="shared" si="0"/>
        <v>24</v>
      </c>
      <c r="AI10" s="8">
        <f t="shared" si="1"/>
        <v>88.888888888888886</v>
      </c>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row>
    <row r="11" spans="1:77" s="27" customFormat="1" ht="20.100000000000001" customHeight="1">
      <c r="A11" s="6">
        <v>9</v>
      </c>
      <c r="B11" s="6" t="s">
        <v>23</v>
      </c>
      <c r="C11" s="6" t="s">
        <v>24</v>
      </c>
      <c r="D11" s="6">
        <v>2010</v>
      </c>
      <c r="E11" s="6" t="s">
        <v>8</v>
      </c>
      <c r="F11" s="6">
        <v>0</v>
      </c>
      <c r="G11" s="6">
        <v>1</v>
      </c>
      <c r="H11" s="6">
        <v>1</v>
      </c>
      <c r="I11" s="6">
        <v>1</v>
      </c>
      <c r="J11" s="6">
        <v>1</v>
      </c>
      <c r="K11" s="6">
        <v>1</v>
      </c>
      <c r="L11" s="6">
        <v>1</v>
      </c>
      <c r="M11" s="6">
        <v>1</v>
      </c>
      <c r="N11" s="6">
        <v>1</v>
      </c>
      <c r="O11" s="6">
        <v>0</v>
      </c>
      <c r="P11" s="6">
        <v>1</v>
      </c>
      <c r="Q11" s="6">
        <v>0</v>
      </c>
      <c r="R11" s="6">
        <v>1</v>
      </c>
      <c r="S11" s="6">
        <v>1</v>
      </c>
      <c r="T11" s="6">
        <v>0</v>
      </c>
      <c r="U11" s="6">
        <v>0</v>
      </c>
      <c r="V11" s="6">
        <v>0</v>
      </c>
      <c r="W11" s="6">
        <v>1</v>
      </c>
      <c r="X11" s="6">
        <v>0</v>
      </c>
      <c r="Y11" s="6">
        <v>1</v>
      </c>
      <c r="Z11" s="6">
        <v>1</v>
      </c>
      <c r="AA11" s="6">
        <v>0</v>
      </c>
      <c r="AB11" s="6">
        <v>0</v>
      </c>
      <c r="AC11" s="6">
        <v>1</v>
      </c>
      <c r="AD11" s="6">
        <v>1</v>
      </c>
      <c r="AE11" s="6">
        <v>1</v>
      </c>
      <c r="AF11" s="6">
        <v>1</v>
      </c>
      <c r="AG11" s="6"/>
      <c r="AH11" s="7">
        <f t="shared" si="0"/>
        <v>18</v>
      </c>
      <c r="AI11" s="8">
        <f t="shared" si="1"/>
        <v>66.666666666666657</v>
      </c>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row>
    <row r="12" spans="1:77" s="11" customFormat="1" ht="20.100000000000001" customHeight="1">
      <c r="A12" s="6">
        <v>10</v>
      </c>
      <c r="B12" s="6" t="s">
        <v>25</v>
      </c>
      <c r="C12" s="6" t="s">
        <v>26</v>
      </c>
      <c r="D12" s="6">
        <v>2011</v>
      </c>
      <c r="E12" s="6" t="s">
        <v>8</v>
      </c>
      <c r="F12" s="6">
        <v>0</v>
      </c>
      <c r="G12" s="6">
        <v>1</v>
      </c>
      <c r="H12" s="6">
        <v>1</v>
      </c>
      <c r="I12" s="6">
        <v>0</v>
      </c>
      <c r="J12" s="6">
        <v>0</v>
      </c>
      <c r="K12" s="6">
        <v>1</v>
      </c>
      <c r="L12" s="6">
        <v>1</v>
      </c>
      <c r="M12" s="6">
        <v>0</v>
      </c>
      <c r="N12" s="6">
        <v>0</v>
      </c>
      <c r="O12" s="6">
        <v>0</v>
      </c>
      <c r="P12" s="6">
        <v>1</v>
      </c>
      <c r="Q12" s="6">
        <v>0</v>
      </c>
      <c r="R12" s="6">
        <v>1</v>
      </c>
      <c r="S12" s="6">
        <v>0</v>
      </c>
      <c r="T12" s="6">
        <v>0</v>
      </c>
      <c r="U12" s="6">
        <v>0</v>
      </c>
      <c r="V12" s="6">
        <v>1</v>
      </c>
      <c r="W12" s="6">
        <v>0</v>
      </c>
      <c r="X12" s="6">
        <v>0</v>
      </c>
      <c r="Y12" s="6">
        <v>0</v>
      </c>
      <c r="Z12" s="6">
        <v>1</v>
      </c>
      <c r="AA12" s="6">
        <v>0</v>
      </c>
      <c r="AB12" s="6">
        <v>0</v>
      </c>
      <c r="AC12" s="6">
        <v>1</v>
      </c>
      <c r="AD12" s="6">
        <v>0</v>
      </c>
      <c r="AE12" s="6">
        <v>1</v>
      </c>
      <c r="AF12" s="6">
        <v>1</v>
      </c>
      <c r="AG12" s="6"/>
      <c r="AH12" s="7">
        <f>SUM(F12:AF12)</f>
        <v>11</v>
      </c>
      <c r="AI12" s="8">
        <f t="shared" si="1"/>
        <v>40.74074074074074</v>
      </c>
    </row>
    <row r="13" spans="1:77" s="13" customFormat="1" ht="20.100000000000001" customHeight="1">
      <c r="A13" s="6">
        <v>11</v>
      </c>
      <c r="B13" s="12" t="s">
        <v>27</v>
      </c>
      <c r="C13" s="12" t="s">
        <v>28</v>
      </c>
      <c r="D13" s="12">
        <v>2010</v>
      </c>
      <c r="E13" s="12" t="s">
        <v>29</v>
      </c>
      <c r="F13" s="12">
        <v>0</v>
      </c>
      <c r="G13" s="12">
        <v>0</v>
      </c>
      <c r="H13" s="12">
        <v>1</v>
      </c>
      <c r="I13" s="12">
        <v>0</v>
      </c>
      <c r="J13" s="12">
        <v>0</v>
      </c>
      <c r="K13" s="12">
        <v>1</v>
      </c>
      <c r="L13" s="12">
        <v>1</v>
      </c>
      <c r="M13" s="12">
        <v>1</v>
      </c>
      <c r="N13" s="12">
        <v>0</v>
      </c>
      <c r="O13" s="12">
        <v>0</v>
      </c>
      <c r="P13" s="12">
        <v>1</v>
      </c>
      <c r="Q13" s="12">
        <v>0</v>
      </c>
      <c r="R13" s="12">
        <v>0</v>
      </c>
      <c r="S13" s="12">
        <v>0</v>
      </c>
      <c r="T13" s="12">
        <v>0</v>
      </c>
      <c r="U13" s="12">
        <v>0</v>
      </c>
      <c r="V13" s="12">
        <v>0</v>
      </c>
      <c r="W13" s="12">
        <v>1</v>
      </c>
      <c r="X13" s="12">
        <v>0</v>
      </c>
      <c r="Y13" s="12">
        <v>0</v>
      </c>
      <c r="Z13" s="12">
        <v>0</v>
      </c>
      <c r="AA13" s="12">
        <v>0</v>
      </c>
      <c r="AB13" s="12">
        <v>0</v>
      </c>
      <c r="AC13" s="12">
        <v>1</v>
      </c>
      <c r="AD13" s="12">
        <v>1</v>
      </c>
      <c r="AE13" s="12">
        <v>1</v>
      </c>
      <c r="AF13" s="12">
        <v>0</v>
      </c>
      <c r="AG13" s="12"/>
      <c r="AH13" s="12">
        <f>SUM(F13:AF13)</f>
        <v>9</v>
      </c>
      <c r="AI13" s="8">
        <f t="shared" si="1"/>
        <v>33.333333333333329</v>
      </c>
    </row>
    <row r="14" spans="1:77" s="10" customFormat="1" ht="20.100000000000001" customHeight="1">
      <c r="A14" s="6">
        <v>12</v>
      </c>
      <c r="B14" s="6" t="s">
        <v>30</v>
      </c>
      <c r="C14" s="6" t="s">
        <v>31</v>
      </c>
      <c r="D14" s="6">
        <v>2011</v>
      </c>
      <c r="E14" s="6" t="s">
        <v>8</v>
      </c>
      <c r="F14" s="6">
        <v>1</v>
      </c>
      <c r="G14" s="6">
        <v>1</v>
      </c>
      <c r="H14" s="6">
        <v>1</v>
      </c>
      <c r="I14" s="6">
        <v>0</v>
      </c>
      <c r="J14" s="6">
        <v>0</v>
      </c>
      <c r="K14" s="6">
        <v>1</v>
      </c>
      <c r="L14" s="6">
        <v>1</v>
      </c>
      <c r="M14" s="6">
        <v>1</v>
      </c>
      <c r="N14" s="6">
        <v>0</v>
      </c>
      <c r="O14" s="6">
        <v>1</v>
      </c>
      <c r="P14" s="6">
        <v>1</v>
      </c>
      <c r="Q14" s="6">
        <v>0</v>
      </c>
      <c r="R14" s="6">
        <v>1</v>
      </c>
      <c r="S14" s="6">
        <v>1</v>
      </c>
      <c r="T14" s="6">
        <v>1</v>
      </c>
      <c r="U14" s="6">
        <v>0</v>
      </c>
      <c r="V14" s="6">
        <v>1</v>
      </c>
      <c r="W14" s="6">
        <v>1</v>
      </c>
      <c r="X14" s="6">
        <v>0</v>
      </c>
      <c r="Y14" s="6">
        <v>1</v>
      </c>
      <c r="Z14" s="6">
        <v>1</v>
      </c>
      <c r="AA14" s="6">
        <v>1</v>
      </c>
      <c r="AB14" s="6">
        <v>0</v>
      </c>
      <c r="AC14" s="6">
        <v>1</v>
      </c>
      <c r="AD14" s="6">
        <v>1</v>
      </c>
      <c r="AE14" s="6">
        <v>1</v>
      </c>
      <c r="AF14" s="6">
        <v>0</v>
      </c>
      <c r="AG14" s="6"/>
      <c r="AH14" s="7">
        <f t="shared" si="0"/>
        <v>19</v>
      </c>
      <c r="AI14" s="8">
        <f t="shared" si="1"/>
        <v>70.370370370370367</v>
      </c>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row>
    <row r="15" spans="1:77" s="27" customFormat="1" ht="20.100000000000001" customHeight="1">
      <c r="A15" s="6">
        <v>13</v>
      </c>
      <c r="B15" s="6" t="s">
        <v>32</v>
      </c>
      <c r="C15" s="6" t="s">
        <v>33</v>
      </c>
      <c r="D15" s="6">
        <v>2011</v>
      </c>
      <c r="E15" s="6" t="s">
        <v>8</v>
      </c>
      <c r="F15" s="6">
        <v>0</v>
      </c>
      <c r="G15" s="6">
        <v>1</v>
      </c>
      <c r="H15" s="6">
        <v>1</v>
      </c>
      <c r="I15" s="6">
        <v>0</v>
      </c>
      <c r="J15" s="6">
        <v>0</v>
      </c>
      <c r="K15" s="6">
        <v>1</v>
      </c>
      <c r="L15" s="6">
        <v>1</v>
      </c>
      <c r="M15" s="6">
        <v>1</v>
      </c>
      <c r="N15" s="6">
        <v>0</v>
      </c>
      <c r="O15" s="6">
        <v>1</v>
      </c>
      <c r="P15" s="6">
        <v>0</v>
      </c>
      <c r="Q15" s="6">
        <v>1</v>
      </c>
      <c r="R15" s="6">
        <v>0</v>
      </c>
      <c r="S15" s="6">
        <v>0</v>
      </c>
      <c r="T15" s="6">
        <v>0</v>
      </c>
      <c r="U15" s="6">
        <v>0</v>
      </c>
      <c r="V15" s="6">
        <v>0</v>
      </c>
      <c r="W15" s="6">
        <v>1</v>
      </c>
      <c r="X15" s="6">
        <v>0</v>
      </c>
      <c r="Y15" s="6">
        <v>0</v>
      </c>
      <c r="Z15" s="6">
        <v>0</v>
      </c>
      <c r="AA15" s="6">
        <v>0</v>
      </c>
      <c r="AB15" s="6">
        <v>0</v>
      </c>
      <c r="AC15" s="6">
        <v>1</v>
      </c>
      <c r="AD15" s="6">
        <v>0</v>
      </c>
      <c r="AE15" s="6">
        <v>1</v>
      </c>
      <c r="AF15" s="6">
        <v>1</v>
      </c>
      <c r="AG15" s="6"/>
      <c r="AH15" s="7">
        <f t="shared" si="0"/>
        <v>11</v>
      </c>
      <c r="AI15" s="8">
        <f t="shared" si="1"/>
        <v>40.74074074074074</v>
      </c>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row>
    <row r="16" spans="1:77" s="27" customFormat="1" ht="20.100000000000001" customHeight="1">
      <c r="A16" s="6">
        <v>14</v>
      </c>
      <c r="B16" s="6" t="s">
        <v>34</v>
      </c>
      <c r="C16" s="6" t="s">
        <v>35</v>
      </c>
      <c r="D16" s="6">
        <v>2011</v>
      </c>
      <c r="E16" s="6" t="s">
        <v>8</v>
      </c>
      <c r="F16" s="6">
        <v>1</v>
      </c>
      <c r="G16" s="6">
        <v>1</v>
      </c>
      <c r="H16" s="6">
        <v>1</v>
      </c>
      <c r="I16" s="6">
        <v>0</v>
      </c>
      <c r="J16" s="6">
        <v>0</v>
      </c>
      <c r="K16" s="6">
        <v>1</v>
      </c>
      <c r="L16" s="6">
        <v>1</v>
      </c>
      <c r="M16" s="6">
        <v>0</v>
      </c>
      <c r="N16" s="6">
        <v>1</v>
      </c>
      <c r="O16" s="6">
        <v>1</v>
      </c>
      <c r="P16" s="6">
        <v>1</v>
      </c>
      <c r="Q16" s="6">
        <v>1</v>
      </c>
      <c r="R16" s="6">
        <v>1</v>
      </c>
      <c r="S16" s="6">
        <v>1</v>
      </c>
      <c r="T16" s="6">
        <v>0</v>
      </c>
      <c r="U16" s="6">
        <v>0</v>
      </c>
      <c r="V16" s="6">
        <v>1</v>
      </c>
      <c r="W16" s="6">
        <v>1</v>
      </c>
      <c r="X16" s="6">
        <v>1</v>
      </c>
      <c r="Y16" s="6">
        <v>1</v>
      </c>
      <c r="Z16" s="6">
        <v>1</v>
      </c>
      <c r="AA16" s="6">
        <v>0</v>
      </c>
      <c r="AB16" s="6">
        <v>0</v>
      </c>
      <c r="AC16" s="6">
        <v>1</v>
      </c>
      <c r="AD16" s="6">
        <v>1</v>
      </c>
      <c r="AE16" s="6">
        <v>1</v>
      </c>
      <c r="AF16" s="6">
        <v>1</v>
      </c>
      <c r="AG16" s="6"/>
      <c r="AH16" s="7">
        <f t="shared" si="0"/>
        <v>20</v>
      </c>
      <c r="AI16" s="8">
        <f t="shared" si="1"/>
        <v>74.074074074074076</v>
      </c>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row>
    <row r="17" spans="1:77" s="10" customFormat="1" ht="20.100000000000001" customHeight="1">
      <c r="A17" s="6">
        <v>15</v>
      </c>
      <c r="B17" s="6" t="s">
        <v>36</v>
      </c>
      <c r="C17" s="6" t="s">
        <v>37</v>
      </c>
      <c r="D17" s="6">
        <v>2011</v>
      </c>
      <c r="E17" s="6" t="s">
        <v>8</v>
      </c>
      <c r="F17" s="6">
        <v>0</v>
      </c>
      <c r="G17" s="6">
        <v>1</v>
      </c>
      <c r="H17" s="6">
        <v>1</v>
      </c>
      <c r="I17" s="6">
        <v>0</v>
      </c>
      <c r="J17" s="6">
        <v>0</v>
      </c>
      <c r="K17" s="6">
        <v>1</v>
      </c>
      <c r="L17" s="6">
        <v>1</v>
      </c>
      <c r="M17" s="6">
        <v>1</v>
      </c>
      <c r="N17" s="6">
        <v>1</v>
      </c>
      <c r="O17" s="6">
        <v>1</v>
      </c>
      <c r="P17" s="6">
        <v>0</v>
      </c>
      <c r="Q17" s="6">
        <v>0</v>
      </c>
      <c r="R17" s="6">
        <v>0</v>
      </c>
      <c r="S17" s="6">
        <v>0</v>
      </c>
      <c r="T17" s="6">
        <v>0</v>
      </c>
      <c r="U17" s="6">
        <v>0</v>
      </c>
      <c r="V17" s="6">
        <v>1</v>
      </c>
      <c r="W17" s="6">
        <v>0</v>
      </c>
      <c r="X17" s="6">
        <v>0</v>
      </c>
      <c r="Y17" s="6">
        <v>0</v>
      </c>
      <c r="Z17" s="6">
        <v>0</v>
      </c>
      <c r="AA17" s="6">
        <v>0</v>
      </c>
      <c r="AB17" s="6">
        <v>0</v>
      </c>
      <c r="AC17" s="6">
        <v>1</v>
      </c>
      <c r="AD17" s="6">
        <v>1</v>
      </c>
      <c r="AE17" s="6">
        <v>0</v>
      </c>
      <c r="AF17" s="6">
        <v>1</v>
      </c>
      <c r="AG17" s="6"/>
      <c r="AH17" s="7">
        <f t="shared" si="0"/>
        <v>11</v>
      </c>
      <c r="AI17" s="8">
        <f t="shared" si="1"/>
        <v>40.74074074074074</v>
      </c>
    </row>
    <row r="18" spans="1:77" s="10" customFormat="1" ht="20.100000000000001" customHeight="1">
      <c r="A18" s="6">
        <v>16</v>
      </c>
      <c r="B18" s="6" t="s">
        <v>38</v>
      </c>
      <c r="C18" s="6" t="s">
        <v>39</v>
      </c>
      <c r="D18" s="6">
        <v>2011</v>
      </c>
      <c r="E18" s="6" t="s">
        <v>8</v>
      </c>
      <c r="F18" s="6">
        <v>1</v>
      </c>
      <c r="G18" s="6">
        <v>1</v>
      </c>
      <c r="H18" s="6">
        <v>1</v>
      </c>
      <c r="I18" s="6">
        <v>1</v>
      </c>
      <c r="J18" s="6">
        <v>0</v>
      </c>
      <c r="K18" s="6">
        <v>1</v>
      </c>
      <c r="L18" s="6">
        <v>1</v>
      </c>
      <c r="M18" s="6">
        <v>1</v>
      </c>
      <c r="N18" s="6">
        <v>1</v>
      </c>
      <c r="O18" s="6">
        <v>1</v>
      </c>
      <c r="P18" s="6">
        <v>1</v>
      </c>
      <c r="Q18" s="6">
        <v>1</v>
      </c>
      <c r="R18" s="6">
        <v>1</v>
      </c>
      <c r="S18" s="6">
        <v>1</v>
      </c>
      <c r="T18" s="6">
        <v>1</v>
      </c>
      <c r="U18" s="6">
        <v>1</v>
      </c>
      <c r="V18" s="6">
        <v>1</v>
      </c>
      <c r="W18" s="6">
        <v>1</v>
      </c>
      <c r="X18" s="6">
        <v>0</v>
      </c>
      <c r="Y18" s="6">
        <v>1</v>
      </c>
      <c r="Z18" s="6">
        <v>1</v>
      </c>
      <c r="AA18" s="6">
        <v>1</v>
      </c>
      <c r="AB18" s="6">
        <v>1</v>
      </c>
      <c r="AC18" s="6">
        <v>1</v>
      </c>
      <c r="AD18" s="6">
        <v>1</v>
      </c>
      <c r="AE18" s="6">
        <v>1</v>
      </c>
      <c r="AF18" s="6">
        <v>1</v>
      </c>
      <c r="AG18" s="6"/>
      <c r="AH18" s="7">
        <f t="shared" si="0"/>
        <v>25</v>
      </c>
      <c r="AI18" s="8">
        <f t="shared" si="1"/>
        <v>92.592592592592595</v>
      </c>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row>
    <row r="19" spans="1:77" s="27" customFormat="1" ht="20.100000000000001" customHeight="1">
      <c r="A19" s="6">
        <v>17</v>
      </c>
      <c r="B19" s="6" t="s">
        <v>40</v>
      </c>
      <c r="C19" s="6" t="s">
        <v>41</v>
      </c>
      <c r="D19" s="6">
        <v>2011</v>
      </c>
      <c r="E19" s="6" t="s">
        <v>8</v>
      </c>
      <c r="F19" s="6">
        <v>0</v>
      </c>
      <c r="G19" s="6">
        <v>1</v>
      </c>
      <c r="H19" s="6">
        <v>1</v>
      </c>
      <c r="I19" s="6">
        <v>0</v>
      </c>
      <c r="J19" s="6">
        <v>0</v>
      </c>
      <c r="K19" s="6">
        <v>0</v>
      </c>
      <c r="L19" s="6">
        <v>1</v>
      </c>
      <c r="M19" s="6">
        <v>0</v>
      </c>
      <c r="N19" s="6">
        <v>1</v>
      </c>
      <c r="O19" s="6">
        <v>0</v>
      </c>
      <c r="P19" s="6">
        <v>1</v>
      </c>
      <c r="Q19" s="6">
        <v>0</v>
      </c>
      <c r="R19" s="6">
        <v>1</v>
      </c>
      <c r="S19" s="6">
        <v>0</v>
      </c>
      <c r="T19" s="6">
        <v>0</v>
      </c>
      <c r="U19" s="6">
        <v>0</v>
      </c>
      <c r="V19" s="6">
        <v>1</v>
      </c>
      <c r="W19" s="6">
        <v>1</v>
      </c>
      <c r="X19" s="6">
        <v>0</v>
      </c>
      <c r="Y19" s="6">
        <v>0</v>
      </c>
      <c r="Z19" s="6">
        <v>0</v>
      </c>
      <c r="AA19" s="6">
        <v>0</v>
      </c>
      <c r="AB19" s="6">
        <v>0</v>
      </c>
      <c r="AC19" s="6">
        <v>1</v>
      </c>
      <c r="AD19" s="6">
        <v>1</v>
      </c>
      <c r="AE19" s="6">
        <v>1</v>
      </c>
      <c r="AF19" s="6">
        <v>1</v>
      </c>
      <c r="AG19" s="6"/>
      <c r="AH19" s="7">
        <f t="shared" si="0"/>
        <v>12</v>
      </c>
      <c r="AI19" s="8">
        <f t="shared" si="1"/>
        <v>44.444444444444443</v>
      </c>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row>
    <row r="20" spans="1:77" s="10" customFormat="1" ht="20.100000000000001" customHeight="1">
      <c r="A20" s="6">
        <v>18</v>
      </c>
      <c r="B20" s="6" t="s">
        <v>42</v>
      </c>
      <c r="C20" s="6" t="s">
        <v>43</v>
      </c>
      <c r="D20" s="6">
        <v>2011</v>
      </c>
      <c r="E20" s="6" t="s">
        <v>8</v>
      </c>
      <c r="F20" s="6">
        <v>0</v>
      </c>
      <c r="G20" s="6">
        <v>1</v>
      </c>
      <c r="H20" s="6">
        <v>1</v>
      </c>
      <c r="I20" s="6">
        <v>1</v>
      </c>
      <c r="J20" s="6">
        <v>0</v>
      </c>
      <c r="K20" s="6">
        <v>1</v>
      </c>
      <c r="L20" s="6">
        <v>1</v>
      </c>
      <c r="M20" s="6">
        <v>0</v>
      </c>
      <c r="N20" s="6">
        <v>0</v>
      </c>
      <c r="O20" s="6">
        <v>0</v>
      </c>
      <c r="P20" s="6">
        <v>1</v>
      </c>
      <c r="Q20" s="6">
        <v>0</v>
      </c>
      <c r="R20" s="6">
        <v>0</v>
      </c>
      <c r="S20" s="6">
        <v>1</v>
      </c>
      <c r="T20" s="6">
        <v>0</v>
      </c>
      <c r="U20" s="6">
        <v>0</v>
      </c>
      <c r="V20" s="6">
        <v>0</v>
      </c>
      <c r="W20" s="6">
        <v>1</v>
      </c>
      <c r="X20" s="6">
        <v>0</v>
      </c>
      <c r="Y20" s="6">
        <v>1</v>
      </c>
      <c r="Z20" s="6">
        <v>1</v>
      </c>
      <c r="AA20" s="6">
        <v>0</v>
      </c>
      <c r="AB20" s="6">
        <v>0</v>
      </c>
      <c r="AC20" s="6">
        <v>1</v>
      </c>
      <c r="AD20" s="6">
        <v>1</v>
      </c>
      <c r="AE20" s="6">
        <v>1</v>
      </c>
      <c r="AF20" s="6">
        <v>1</v>
      </c>
      <c r="AG20" s="6"/>
      <c r="AH20" s="7">
        <f t="shared" si="0"/>
        <v>14</v>
      </c>
      <c r="AI20" s="8">
        <f t="shared" si="1"/>
        <v>51.851851851851848</v>
      </c>
    </row>
    <row r="21" spans="1:77" s="27" customFormat="1" ht="20.100000000000001" customHeight="1">
      <c r="A21" s="6">
        <v>19</v>
      </c>
      <c r="B21" s="6" t="s">
        <v>44</v>
      </c>
      <c r="C21" s="6" t="s">
        <v>45</v>
      </c>
      <c r="D21" s="6">
        <v>2011</v>
      </c>
      <c r="E21" s="6" t="s">
        <v>8</v>
      </c>
      <c r="F21" s="6">
        <v>0</v>
      </c>
      <c r="G21" s="6">
        <v>1</v>
      </c>
      <c r="H21" s="6">
        <v>1</v>
      </c>
      <c r="I21" s="6">
        <v>0</v>
      </c>
      <c r="J21" s="6">
        <v>0</v>
      </c>
      <c r="K21" s="6">
        <v>1</v>
      </c>
      <c r="L21" s="6">
        <v>1</v>
      </c>
      <c r="M21" s="6">
        <v>0</v>
      </c>
      <c r="N21" s="6">
        <v>1</v>
      </c>
      <c r="O21" s="6">
        <v>1</v>
      </c>
      <c r="P21" s="6">
        <v>0</v>
      </c>
      <c r="Q21" s="6">
        <v>0</v>
      </c>
      <c r="R21" s="6">
        <v>0</v>
      </c>
      <c r="S21" s="6">
        <v>0</v>
      </c>
      <c r="T21" s="6">
        <v>0</v>
      </c>
      <c r="U21" s="6">
        <v>0</v>
      </c>
      <c r="V21" s="6">
        <v>0</v>
      </c>
      <c r="W21" s="6">
        <v>1</v>
      </c>
      <c r="X21" s="6">
        <v>0</v>
      </c>
      <c r="Y21" s="6">
        <v>0</v>
      </c>
      <c r="Z21" s="6">
        <v>0</v>
      </c>
      <c r="AA21" s="6">
        <v>0</v>
      </c>
      <c r="AB21" s="6">
        <v>0</v>
      </c>
      <c r="AC21" s="6">
        <v>1</v>
      </c>
      <c r="AD21" s="6">
        <v>0</v>
      </c>
      <c r="AE21" s="6">
        <v>1</v>
      </c>
      <c r="AF21" s="6">
        <v>1</v>
      </c>
      <c r="AG21" s="6"/>
      <c r="AH21" s="7">
        <f t="shared" si="0"/>
        <v>10</v>
      </c>
      <c r="AI21" s="8">
        <f t="shared" si="1"/>
        <v>37.037037037037038</v>
      </c>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row>
    <row r="22" spans="1:77" s="10" customFormat="1" ht="20.100000000000001" customHeight="1">
      <c r="A22" s="6">
        <v>20</v>
      </c>
      <c r="B22" s="6" t="s">
        <v>46</v>
      </c>
      <c r="C22" s="6" t="s">
        <v>47</v>
      </c>
      <c r="D22" s="6">
        <v>2011</v>
      </c>
      <c r="E22" s="6" t="s">
        <v>8</v>
      </c>
      <c r="F22" s="6">
        <v>0</v>
      </c>
      <c r="G22" s="6">
        <v>1</v>
      </c>
      <c r="H22" s="6">
        <v>1</v>
      </c>
      <c r="I22" s="6">
        <v>0</v>
      </c>
      <c r="J22" s="6">
        <v>0</v>
      </c>
      <c r="K22" s="6">
        <v>1</v>
      </c>
      <c r="L22" s="6">
        <v>1</v>
      </c>
      <c r="M22" s="6">
        <v>1</v>
      </c>
      <c r="N22" s="6">
        <v>1</v>
      </c>
      <c r="O22" s="6">
        <v>1</v>
      </c>
      <c r="P22" s="6">
        <v>0</v>
      </c>
      <c r="Q22" s="6">
        <v>0</v>
      </c>
      <c r="R22" s="6">
        <v>0</v>
      </c>
      <c r="S22" s="6">
        <v>0</v>
      </c>
      <c r="T22" s="6">
        <v>0</v>
      </c>
      <c r="U22" s="6">
        <v>0</v>
      </c>
      <c r="V22" s="6">
        <v>1</v>
      </c>
      <c r="W22" s="6">
        <v>1</v>
      </c>
      <c r="X22" s="6">
        <v>0</v>
      </c>
      <c r="Y22" s="6">
        <v>0</v>
      </c>
      <c r="Z22" s="6">
        <v>0</v>
      </c>
      <c r="AA22" s="6">
        <v>0</v>
      </c>
      <c r="AB22" s="6">
        <v>0</v>
      </c>
      <c r="AC22" s="6">
        <v>1</v>
      </c>
      <c r="AD22" s="6">
        <v>0</v>
      </c>
      <c r="AE22" s="6">
        <v>1</v>
      </c>
      <c r="AF22" s="6">
        <v>1</v>
      </c>
      <c r="AG22" s="6"/>
      <c r="AH22" s="7">
        <f t="shared" si="0"/>
        <v>12</v>
      </c>
      <c r="AI22" s="8">
        <f t="shared" si="1"/>
        <v>44.444444444444443</v>
      </c>
    </row>
    <row r="23" spans="1:77" s="10" customFormat="1" ht="20.100000000000001" customHeight="1">
      <c r="A23" s="6">
        <v>21</v>
      </c>
      <c r="B23" s="6" t="s">
        <v>48</v>
      </c>
      <c r="C23" s="6" t="s">
        <v>49</v>
      </c>
      <c r="D23" s="6">
        <v>2010</v>
      </c>
      <c r="E23" s="6" t="s">
        <v>8</v>
      </c>
      <c r="F23" s="6">
        <v>1</v>
      </c>
      <c r="G23" s="6">
        <v>1</v>
      </c>
      <c r="H23" s="6">
        <v>1</v>
      </c>
      <c r="I23" s="6">
        <v>0</v>
      </c>
      <c r="J23" s="6">
        <v>0</v>
      </c>
      <c r="K23" s="6">
        <v>1</v>
      </c>
      <c r="L23" s="6">
        <v>1</v>
      </c>
      <c r="M23" s="6">
        <v>1</v>
      </c>
      <c r="N23" s="6">
        <v>1</v>
      </c>
      <c r="O23" s="6">
        <v>1</v>
      </c>
      <c r="P23" s="6">
        <v>1</v>
      </c>
      <c r="Q23" s="6">
        <v>0</v>
      </c>
      <c r="R23" s="6">
        <v>0</v>
      </c>
      <c r="S23" s="6">
        <v>0</v>
      </c>
      <c r="T23" s="6">
        <v>0</v>
      </c>
      <c r="U23" s="6">
        <v>0</v>
      </c>
      <c r="V23" s="6">
        <v>1</v>
      </c>
      <c r="W23" s="6">
        <v>1</v>
      </c>
      <c r="X23" s="6">
        <v>0</v>
      </c>
      <c r="Y23" s="6">
        <v>0</v>
      </c>
      <c r="Z23" s="6">
        <v>0</v>
      </c>
      <c r="AA23" s="6">
        <v>0</v>
      </c>
      <c r="AB23" s="6">
        <v>0</v>
      </c>
      <c r="AC23" s="6">
        <v>1</v>
      </c>
      <c r="AD23" s="6">
        <v>1</v>
      </c>
      <c r="AE23" s="6">
        <v>1</v>
      </c>
      <c r="AF23" s="6">
        <v>1</v>
      </c>
      <c r="AG23" s="6"/>
      <c r="AH23" s="7">
        <f t="shared" si="0"/>
        <v>15</v>
      </c>
      <c r="AI23" s="8">
        <f t="shared" si="1"/>
        <v>55.555555555555557</v>
      </c>
    </row>
    <row r="24" spans="1:77" s="27" customFormat="1" ht="20.100000000000001" customHeight="1">
      <c r="A24" s="6">
        <v>22</v>
      </c>
      <c r="B24" s="6" t="s">
        <v>50</v>
      </c>
      <c r="C24" s="6" t="s">
        <v>51</v>
      </c>
      <c r="D24" s="6">
        <v>2010</v>
      </c>
      <c r="E24" s="6" t="s">
        <v>8</v>
      </c>
      <c r="F24" s="6">
        <v>1</v>
      </c>
      <c r="G24" s="6">
        <v>1</v>
      </c>
      <c r="H24" s="6">
        <v>1</v>
      </c>
      <c r="I24" s="6">
        <v>1</v>
      </c>
      <c r="J24" s="6">
        <v>0</v>
      </c>
      <c r="K24" s="6">
        <v>1</v>
      </c>
      <c r="L24" s="6">
        <v>1</v>
      </c>
      <c r="M24" s="6">
        <v>1</v>
      </c>
      <c r="N24" s="6">
        <v>1</v>
      </c>
      <c r="O24" s="6">
        <v>1</v>
      </c>
      <c r="P24" s="6">
        <v>1</v>
      </c>
      <c r="Q24" s="6">
        <v>1</v>
      </c>
      <c r="R24" s="6">
        <v>1</v>
      </c>
      <c r="S24" s="6">
        <v>1</v>
      </c>
      <c r="T24" s="6">
        <v>1</v>
      </c>
      <c r="U24" s="6">
        <v>1</v>
      </c>
      <c r="V24" s="6">
        <v>1</v>
      </c>
      <c r="W24" s="6">
        <v>1</v>
      </c>
      <c r="X24" s="6">
        <v>0</v>
      </c>
      <c r="Y24" s="6">
        <v>1</v>
      </c>
      <c r="Z24" s="6">
        <v>1</v>
      </c>
      <c r="AA24" s="6">
        <v>1</v>
      </c>
      <c r="AB24" s="6">
        <v>1</v>
      </c>
      <c r="AC24" s="6">
        <v>1</v>
      </c>
      <c r="AD24" s="6">
        <v>1</v>
      </c>
      <c r="AE24" s="6">
        <v>1</v>
      </c>
      <c r="AF24" s="6">
        <v>1</v>
      </c>
      <c r="AG24" s="6"/>
      <c r="AH24" s="7">
        <f t="shared" si="0"/>
        <v>25</v>
      </c>
      <c r="AI24" s="8">
        <f t="shared" si="1"/>
        <v>92.592592592592595</v>
      </c>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row>
    <row r="25" spans="1:77" s="10" customFormat="1" ht="20.100000000000001" customHeight="1">
      <c r="A25" s="6">
        <v>23</v>
      </c>
      <c r="B25" s="6" t="s">
        <v>52</v>
      </c>
      <c r="C25" s="6" t="s">
        <v>53</v>
      </c>
      <c r="D25" s="6">
        <v>2010</v>
      </c>
      <c r="E25" s="6" t="s">
        <v>8</v>
      </c>
      <c r="F25" s="6">
        <v>1</v>
      </c>
      <c r="G25" s="6">
        <v>1</v>
      </c>
      <c r="H25" s="6">
        <v>1</v>
      </c>
      <c r="I25" s="6">
        <v>0</v>
      </c>
      <c r="J25" s="6">
        <v>0</v>
      </c>
      <c r="K25" s="6">
        <v>1</v>
      </c>
      <c r="L25" s="6">
        <v>0</v>
      </c>
      <c r="M25" s="6">
        <v>0</v>
      </c>
      <c r="N25" s="6">
        <v>1</v>
      </c>
      <c r="O25" s="6">
        <v>0</v>
      </c>
      <c r="P25" s="6">
        <v>1</v>
      </c>
      <c r="Q25" s="6">
        <v>1</v>
      </c>
      <c r="R25" s="6">
        <v>1</v>
      </c>
      <c r="S25" s="6">
        <v>0</v>
      </c>
      <c r="T25" s="6">
        <v>0</v>
      </c>
      <c r="U25" s="6">
        <v>0</v>
      </c>
      <c r="V25" s="6">
        <v>1</v>
      </c>
      <c r="W25" s="6">
        <v>1</v>
      </c>
      <c r="X25" s="6">
        <v>1</v>
      </c>
      <c r="Y25" s="6">
        <v>0</v>
      </c>
      <c r="Z25" s="6">
        <v>0</v>
      </c>
      <c r="AA25" s="6">
        <v>0</v>
      </c>
      <c r="AB25" s="6">
        <v>0</v>
      </c>
      <c r="AC25" s="6">
        <v>1</v>
      </c>
      <c r="AD25" s="6">
        <v>1</v>
      </c>
      <c r="AE25" s="6">
        <v>1</v>
      </c>
      <c r="AF25" s="6">
        <v>1</v>
      </c>
      <c r="AG25" s="6"/>
      <c r="AH25" s="7">
        <f t="shared" si="0"/>
        <v>15</v>
      </c>
      <c r="AI25" s="8">
        <f t="shared" si="1"/>
        <v>55.555555555555557</v>
      </c>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row>
    <row r="26" spans="1:77" s="10" customFormat="1" ht="20.100000000000001" customHeight="1">
      <c r="A26" s="6">
        <v>24</v>
      </c>
      <c r="B26" s="6" t="s">
        <v>54</v>
      </c>
      <c r="C26" s="6" t="s">
        <v>55</v>
      </c>
      <c r="D26" s="6">
        <v>2010</v>
      </c>
      <c r="E26" s="6" t="s">
        <v>8</v>
      </c>
      <c r="F26" s="6">
        <v>1</v>
      </c>
      <c r="G26" s="6">
        <v>1</v>
      </c>
      <c r="H26" s="6">
        <v>1</v>
      </c>
      <c r="I26" s="6">
        <v>0</v>
      </c>
      <c r="J26" s="6">
        <v>0</v>
      </c>
      <c r="K26" s="6">
        <v>1</v>
      </c>
      <c r="L26" s="6">
        <v>1</v>
      </c>
      <c r="M26" s="6">
        <v>1</v>
      </c>
      <c r="N26" s="6">
        <v>1</v>
      </c>
      <c r="O26" s="6">
        <v>1</v>
      </c>
      <c r="P26" s="6">
        <v>1</v>
      </c>
      <c r="Q26" s="6">
        <v>1</v>
      </c>
      <c r="R26" s="6">
        <v>1</v>
      </c>
      <c r="S26" s="6">
        <v>0</v>
      </c>
      <c r="T26" s="6">
        <v>0</v>
      </c>
      <c r="U26" s="6">
        <v>0</v>
      </c>
      <c r="V26" s="6">
        <v>1</v>
      </c>
      <c r="W26" s="6">
        <v>1</v>
      </c>
      <c r="X26" s="6">
        <v>1</v>
      </c>
      <c r="Y26" s="6">
        <v>1</v>
      </c>
      <c r="Z26" s="6">
        <v>0</v>
      </c>
      <c r="AA26" s="6">
        <v>0</v>
      </c>
      <c r="AB26" s="6">
        <v>0</v>
      </c>
      <c r="AC26" s="6">
        <v>1</v>
      </c>
      <c r="AD26" s="6">
        <v>1</v>
      </c>
      <c r="AE26" s="6">
        <v>1</v>
      </c>
      <c r="AF26" s="6">
        <v>1</v>
      </c>
      <c r="AG26" s="6"/>
      <c r="AH26" s="7">
        <f t="shared" si="0"/>
        <v>19</v>
      </c>
      <c r="AI26" s="8">
        <f t="shared" si="1"/>
        <v>70.370370370370367</v>
      </c>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row>
    <row r="27" spans="1:77" s="10" customFormat="1" ht="20.100000000000001" customHeight="1">
      <c r="A27" s="6">
        <v>25</v>
      </c>
      <c r="B27" s="6" t="s">
        <v>56</v>
      </c>
      <c r="C27" s="6" t="s">
        <v>57</v>
      </c>
      <c r="D27" s="6">
        <v>2010</v>
      </c>
      <c r="E27" s="6" t="s">
        <v>8</v>
      </c>
      <c r="F27" s="6">
        <v>1</v>
      </c>
      <c r="G27" s="6">
        <v>1</v>
      </c>
      <c r="H27" s="6">
        <v>1</v>
      </c>
      <c r="I27" s="6">
        <v>1</v>
      </c>
      <c r="J27" s="6">
        <v>0</v>
      </c>
      <c r="K27" s="6">
        <v>1</v>
      </c>
      <c r="L27" s="6">
        <v>1</v>
      </c>
      <c r="M27" s="6">
        <v>1</v>
      </c>
      <c r="N27" s="6">
        <v>1</v>
      </c>
      <c r="O27" s="6">
        <v>1</v>
      </c>
      <c r="P27" s="6">
        <v>1</v>
      </c>
      <c r="Q27" s="6">
        <v>0</v>
      </c>
      <c r="R27" s="6">
        <v>1</v>
      </c>
      <c r="S27" s="6">
        <v>1</v>
      </c>
      <c r="T27" s="6">
        <v>0</v>
      </c>
      <c r="U27" s="6">
        <v>1</v>
      </c>
      <c r="V27" s="6">
        <v>1</v>
      </c>
      <c r="W27" s="6">
        <v>1</v>
      </c>
      <c r="X27" s="6">
        <v>0</v>
      </c>
      <c r="Y27" s="6">
        <v>1</v>
      </c>
      <c r="Z27" s="6">
        <v>1</v>
      </c>
      <c r="AA27" s="6">
        <v>1</v>
      </c>
      <c r="AB27" s="6">
        <v>1</v>
      </c>
      <c r="AC27" s="6">
        <v>1</v>
      </c>
      <c r="AD27" s="6">
        <v>1</v>
      </c>
      <c r="AE27" s="6">
        <v>1</v>
      </c>
      <c r="AF27" s="6">
        <v>1</v>
      </c>
      <c r="AG27" s="6"/>
      <c r="AH27" s="7">
        <f t="shared" si="0"/>
        <v>23</v>
      </c>
      <c r="AI27" s="8">
        <f t="shared" si="1"/>
        <v>85.18518518518519</v>
      </c>
    </row>
    <row r="28" spans="1:77" s="27" customFormat="1" ht="20.100000000000001" customHeight="1">
      <c r="A28" s="6">
        <v>26</v>
      </c>
      <c r="B28" s="14" t="s">
        <v>58</v>
      </c>
      <c r="C28" s="14" t="s">
        <v>59</v>
      </c>
      <c r="D28" s="14">
        <v>2010</v>
      </c>
      <c r="E28" s="6" t="s">
        <v>8</v>
      </c>
      <c r="F28" s="14">
        <v>0</v>
      </c>
      <c r="G28" s="14">
        <v>1</v>
      </c>
      <c r="H28" s="14">
        <v>1</v>
      </c>
      <c r="I28" s="14">
        <v>0</v>
      </c>
      <c r="J28" s="14">
        <v>0</v>
      </c>
      <c r="K28" s="14">
        <v>1</v>
      </c>
      <c r="L28" s="14">
        <v>1</v>
      </c>
      <c r="M28" s="15">
        <v>0</v>
      </c>
      <c r="N28" s="15">
        <v>1</v>
      </c>
      <c r="O28" s="14">
        <v>1</v>
      </c>
      <c r="P28" s="14">
        <v>0</v>
      </c>
      <c r="Q28" s="14">
        <v>0</v>
      </c>
      <c r="R28" s="14">
        <v>0</v>
      </c>
      <c r="S28" s="14">
        <v>0</v>
      </c>
      <c r="T28" s="14">
        <v>0</v>
      </c>
      <c r="U28" s="14">
        <v>0</v>
      </c>
      <c r="V28" s="15">
        <v>0</v>
      </c>
      <c r="W28" s="14">
        <v>0</v>
      </c>
      <c r="X28" s="14">
        <v>0</v>
      </c>
      <c r="Y28" s="14">
        <v>0</v>
      </c>
      <c r="Z28" s="14">
        <v>0</v>
      </c>
      <c r="AA28" s="14">
        <v>0</v>
      </c>
      <c r="AB28" s="14">
        <v>0</v>
      </c>
      <c r="AC28" s="15">
        <v>0</v>
      </c>
      <c r="AD28" s="14">
        <v>0</v>
      </c>
      <c r="AE28" s="14">
        <v>1</v>
      </c>
      <c r="AF28" s="14">
        <v>1</v>
      </c>
      <c r="AG28" s="14"/>
      <c r="AH28" s="7">
        <f>SUM(F28:AF28)</f>
        <v>8</v>
      </c>
      <c r="AI28" s="8">
        <f t="shared" si="1"/>
        <v>29.629629629629626</v>
      </c>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row>
    <row r="29" spans="1:77" s="28" customFormat="1" ht="20.100000000000001" customHeight="1">
      <c r="A29" s="6">
        <v>27</v>
      </c>
      <c r="B29" s="6" t="s">
        <v>60</v>
      </c>
      <c r="C29" s="6" t="s">
        <v>61</v>
      </c>
      <c r="D29" s="6">
        <v>2010</v>
      </c>
      <c r="E29" s="6" t="s">
        <v>8</v>
      </c>
      <c r="F29" s="6">
        <v>1</v>
      </c>
      <c r="G29" s="6">
        <v>1</v>
      </c>
      <c r="H29" s="6">
        <v>1</v>
      </c>
      <c r="I29" s="6">
        <v>0</v>
      </c>
      <c r="J29" s="6">
        <v>0</v>
      </c>
      <c r="K29" s="6">
        <v>1</v>
      </c>
      <c r="L29" s="6">
        <v>1</v>
      </c>
      <c r="M29" s="6">
        <v>0</v>
      </c>
      <c r="N29" s="6">
        <v>1</v>
      </c>
      <c r="O29" s="6">
        <v>1</v>
      </c>
      <c r="P29" s="6">
        <v>1</v>
      </c>
      <c r="Q29" s="6">
        <v>1</v>
      </c>
      <c r="R29" s="6">
        <v>1</v>
      </c>
      <c r="S29" s="6">
        <v>0</v>
      </c>
      <c r="T29" s="6">
        <v>0</v>
      </c>
      <c r="U29" s="6">
        <v>0</v>
      </c>
      <c r="V29" s="6">
        <v>1</v>
      </c>
      <c r="W29" s="6">
        <v>1</v>
      </c>
      <c r="X29" s="6">
        <v>1</v>
      </c>
      <c r="Y29" s="6">
        <v>1</v>
      </c>
      <c r="Z29" s="6">
        <v>1</v>
      </c>
      <c r="AA29" s="6">
        <v>0</v>
      </c>
      <c r="AB29" s="6">
        <v>0</v>
      </c>
      <c r="AC29" s="6">
        <v>1</v>
      </c>
      <c r="AD29" s="6">
        <v>1</v>
      </c>
      <c r="AE29" s="6">
        <v>1</v>
      </c>
      <c r="AF29" s="6">
        <v>1</v>
      </c>
      <c r="AG29" s="6"/>
      <c r="AH29" s="7">
        <f t="shared" si="0"/>
        <v>19</v>
      </c>
      <c r="AI29" s="8">
        <f t="shared" si="1"/>
        <v>70.370370370370367</v>
      </c>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row>
    <row r="30" spans="1:77" s="10" customFormat="1" ht="20.100000000000001" customHeight="1">
      <c r="A30" s="6">
        <v>28</v>
      </c>
      <c r="B30" s="6" t="s">
        <v>62</v>
      </c>
      <c r="C30" s="6" t="s">
        <v>63</v>
      </c>
      <c r="D30" s="6">
        <v>2011</v>
      </c>
      <c r="E30" s="6" t="s">
        <v>8</v>
      </c>
      <c r="F30" s="6">
        <v>0</v>
      </c>
      <c r="G30" s="6">
        <v>1</v>
      </c>
      <c r="H30" s="6">
        <v>1</v>
      </c>
      <c r="I30" s="6">
        <v>0</v>
      </c>
      <c r="J30" s="6">
        <v>0</v>
      </c>
      <c r="K30" s="6">
        <v>1</v>
      </c>
      <c r="L30" s="6">
        <v>1</v>
      </c>
      <c r="M30" s="6">
        <v>0</v>
      </c>
      <c r="N30" s="6">
        <v>0</v>
      </c>
      <c r="O30" s="6">
        <v>1</v>
      </c>
      <c r="P30" s="6">
        <v>1</v>
      </c>
      <c r="Q30" s="6">
        <v>0</v>
      </c>
      <c r="R30" s="6">
        <v>0</v>
      </c>
      <c r="S30" s="6">
        <v>0</v>
      </c>
      <c r="T30" s="6">
        <v>0</v>
      </c>
      <c r="U30" s="6">
        <v>0</v>
      </c>
      <c r="V30" s="6">
        <v>0</v>
      </c>
      <c r="W30" s="6">
        <v>1</v>
      </c>
      <c r="X30" s="6">
        <v>0</v>
      </c>
      <c r="Y30" s="6">
        <v>0</v>
      </c>
      <c r="Z30" s="6">
        <v>0</v>
      </c>
      <c r="AA30" s="6">
        <v>0</v>
      </c>
      <c r="AB30" s="6">
        <v>0</v>
      </c>
      <c r="AC30" s="6">
        <v>1</v>
      </c>
      <c r="AD30" s="6">
        <v>0</v>
      </c>
      <c r="AE30" s="6">
        <v>1</v>
      </c>
      <c r="AF30" s="6">
        <v>1</v>
      </c>
      <c r="AG30" s="6"/>
      <c r="AH30" s="7">
        <f t="shared" si="0"/>
        <v>10</v>
      </c>
      <c r="AI30" s="8">
        <f t="shared" si="1"/>
        <v>37.037037037037038</v>
      </c>
    </row>
    <row r="31" spans="1:77" s="27" customFormat="1" ht="20.100000000000001" customHeight="1">
      <c r="A31" s="6">
        <v>29</v>
      </c>
      <c r="B31" s="6" t="s">
        <v>64</v>
      </c>
      <c r="C31" s="6" t="s">
        <v>65</v>
      </c>
      <c r="D31" s="6">
        <v>2011</v>
      </c>
      <c r="E31" s="6" t="s">
        <v>8</v>
      </c>
      <c r="F31" s="6">
        <v>1</v>
      </c>
      <c r="G31" s="6">
        <v>1</v>
      </c>
      <c r="H31" s="6">
        <v>1</v>
      </c>
      <c r="I31" s="6">
        <v>1</v>
      </c>
      <c r="J31" s="6">
        <v>0</v>
      </c>
      <c r="K31" s="6">
        <v>1</v>
      </c>
      <c r="L31" s="6">
        <v>1</v>
      </c>
      <c r="M31" s="6">
        <v>1</v>
      </c>
      <c r="N31" s="6">
        <v>1</v>
      </c>
      <c r="O31" s="6">
        <v>1</v>
      </c>
      <c r="P31" s="6">
        <v>1</v>
      </c>
      <c r="Q31" s="6">
        <v>0</v>
      </c>
      <c r="R31" s="6">
        <v>1</v>
      </c>
      <c r="S31" s="6">
        <v>1</v>
      </c>
      <c r="T31" s="6">
        <v>1</v>
      </c>
      <c r="U31" s="6">
        <v>1</v>
      </c>
      <c r="V31" s="6">
        <v>0</v>
      </c>
      <c r="W31" s="6">
        <v>1</v>
      </c>
      <c r="X31" s="6">
        <v>0</v>
      </c>
      <c r="Y31" s="6">
        <v>1</v>
      </c>
      <c r="Z31" s="6">
        <v>1</v>
      </c>
      <c r="AA31" s="6">
        <v>1</v>
      </c>
      <c r="AB31" s="6">
        <v>1</v>
      </c>
      <c r="AC31" s="6">
        <v>1</v>
      </c>
      <c r="AD31" s="6">
        <v>0</v>
      </c>
      <c r="AE31" s="6">
        <v>1</v>
      </c>
      <c r="AF31" s="6">
        <v>0</v>
      </c>
      <c r="AG31" s="6"/>
      <c r="AH31" s="7">
        <f t="shared" si="0"/>
        <v>21</v>
      </c>
      <c r="AI31" s="8">
        <f t="shared" si="1"/>
        <v>77.777777777777786</v>
      </c>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row>
    <row r="32" spans="1:77" s="10" customFormat="1" ht="20.100000000000001" customHeight="1">
      <c r="A32" s="6">
        <v>30</v>
      </c>
      <c r="B32" s="6" t="s">
        <v>66</v>
      </c>
      <c r="C32" s="6" t="s">
        <v>67</v>
      </c>
      <c r="D32" s="6">
        <v>2011</v>
      </c>
      <c r="E32" s="6" t="s">
        <v>8</v>
      </c>
      <c r="F32" s="6">
        <v>1</v>
      </c>
      <c r="G32" s="6">
        <v>1</v>
      </c>
      <c r="H32" s="6">
        <v>1</v>
      </c>
      <c r="I32" s="6">
        <v>1</v>
      </c>
      <c r="J32" s="6">
        <v>0</v>
      </c>
      <c r="K32" s="6">
        <v>1</v>
      </c>
      <c r="L32" s="6">
        <v>1</v>
      </c>
      <c r="M32" s="6">
        <v>1</v>
      </c>
      <c r="N32" s="6">
        <v>1</v>
      </c>
      <c r="O32" s="6">
        <v>1</v>
      </c>
      <c r="P32" s="6">
        <v>1</v>
      </c>
      <c r="Q32" s="6">
        <v>0</v>
      </c>
      <c r="R32" s="6">
        <v>1</v>
      </c>
      <c r="S32" s="6">
        <v>1</v>
      </c>
      <c r="T32" s="6">
        <v>0</v>
      </c>
      <c r="U32" s="6">
        <v>0</v>
      </c>
      <c r="V32" s="6">
        <v>1</v>
      </c>
      <c r="W32" s="6">
        <v>1</v>
      </c>
      <c r="X32" s="6">
        <v>0</v>
      </c>
      <c r="Y32" s="6">
        <v>1</v>
      </c>
      <c r="Z32" s="6">
        <v>1</v>
      </c>
      <c r="AA32" s="6">
        <v>0</v>
      </c>
      <c r="AB32" s="6">
        <v>1</v>
      </c>
      <c r="AC32" s="6">
        <v>1</v>
      </c>
      <c r="AD32" s="6">
        <v>1</v>
      </c>
      <c r="AE32" s="6">
        <v>1</v>
      </c>
      <c r="AF32" s="6">
        <v>1</v>
      </c>
      <c r="AG32" s="6"/>
      <c r="AH32" s="7">
        <f t="shared" si="0"/>
        <v>21</v>
      </c>
      <c r="AI32" s="8">
        <f t="shared" si="1"/>
        <v>77.777777777777786</v>
      </c>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row>
    <row r="33" spans="1:77" s="27" customFormat="1" ht="20.100000000000001" customHeight="1">
      <c r="A33" s="6">
        <v>31</v>
      </c>
      <c r="B33" s="14" t="s">
        <v>68</v>
      </c>
      <c r="C33" s="14" t="s">
        <v>69</v>
      </c>
      <c r="D33" s="14">
        <v>2011</v>
      </c>
      <c r="E33" s="6" t="s">
        <v>8</v>
      </c>
      <c r="F33" s="14">
        <v>0</v>
      </c>
      <c r="G33" s="14">
        <v>1</v>
      </c>
      <c r="H33" s="14">
        <v>1</v>
      </c>
      <c r="I33" s="14">
        <v>0</v>
      </c>
      <c r="J33" s="14">
        <v>0</v>
      </c>
      <c r="K33" s="14">
        <v>1</v>
      </c>
      <c r="L33" s="14">
        <v>1</v>
      </c>
      <c r="M33" s="15">
        <v>0</v>
      </c>
      <c r="N33" s="15">
        <v>1</v>
      </c>
      <c r="O33" s="14">
        <v>1</v>
      </c>
      <c r="P33" s="14">
        <v>0</v>
      </c>
      <c r="Q33" s="14">
        <v>0</v>
      </c>
      <c r="R33" s="14">
        <v>0</v>
      </c>
      <c r="S33" s="14">
        <v>0</v>
      </c>
      <c r="T33" s="14">
        <v>0</v>
      </c>
      <c r="U33" s="15">
        <v>0</v>
      </c>
      <c r="V33" s="14">
        <v>0</v>
      </c>
      <c r="W33" s="14">
        <v>0</v>
      </c>
      <c r="X33" s="14">
        <v>0</v>
      </c>
      <c r="Y33" s="14">
        <v>0</v>
      </c>
      <c r="Z33" s="14">
        <v>0</v>
      </c>
      <c r="AA33" s="14">
        <v>0</v>
      </c>
      <c r="AB33" s="15">
        <v>0</v>
      </c>
      <c r="AC33" s="14">
        <v>1</v>
      </c>
      <c r="AD33" s="14">
        <v>0</v>
      </c>
      <c r="AE33" s="14">
        <v>1</v>
      </c>
      <c r="AF33" s="14">
        <v>1</v>
      </c>
      <c r="AG33" s="14"/>
      <c r="AH33" s="7">
        <f>SUM(F33:AF33)</f>
        <v>9</v>
      </c>
      <c r="AI33" s="8">
        <f t="shared" si="1"/>
        <v>33.333333333333329</v>
      </c>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row>
    <row r="34" spans="1:77" s="10" customFormat="1" ht="20.100000000000001" customHeight="1">
      <c r="A34" s="6">
        <v>32</v>
      </c>
      <c r="B34" s="6" t="s">
        <v>70</v>
      </c>
      <c r="C34" s="6" t="s">
        <v>71</v>
      </c>
      <c r="D34" s="6">
        <v>2011</v>
      </c>
      <c r="E34" s="6" t="s">
        <v>8</v>
      </c>
      <c r="F34" s="6">
        <v>0</v>
      </c>
      <c r="G34" s="6">
        <v>1</v>
      </c>
      <c r="H34" s="6">
        <v>1</v>
      </c>
      <c r="I34" s="6">
        <v>0</v>
      </c>
      <c r="J34" s="6">
        <v>0</v>
      </c>
      <c r="K34" s="6">
        <v>1</v>
      </c>
      <c r="L34" s="6">
        <v>0</v>
      </c>
      <c r="M34" s="6">
        <v>0</v>
      </c>
      <c r="N34" s="6">
        <v>1</v>
      </c>
      <c r="O34" s="6">
        <v>1</v>
      </c>
      <c r="P34" s="6">
        <v>0</v>
      </c>
      <c r="Q34" s="6">
        <v>0</v>
      </c>
      <c r="R34" s="6">
        <v>0</v>
      </c>
      <c r="S34" s="6">
        <v>0</v>
      </c>
      <c r="T34" s="6">
        <v>0</v>
      </c>
      <c r="U34" s="6">
        <v>0</v>
      </c>
      <c r="V34" s="6">
        <v>0</v>
      </c>
      <c r="W34" s="6">
        <v>0</v>
      </c>
      <c r="X34" s="6">
        <v>0</v>
      </c>
      <c r="Y34" s="6">
        <v>0</v>
      </c>
      <c r="Z34" s="6">
        <v>0</v>
      </c>
      <c r="AA34" s="6">
        <v>0</v>
      </c>
      <c r="AB34" s="6">
        <v>0</v>
      </c>
      <c r="AC34" s="6">
        <v>1</v>
      </c>
      <c r="AD34" s="6">
        <v>1</v>
      </c>
      <c r="AE34" s="6">
        <v>0</v>
      </c>
      <c r="AF34" s="6">
        <v>0</v>
      </c>
      <c r="AG34" s="6"/>
      <c r="AH34" s="7">
        <f t="shared" si="0"/>
        <v>7</v>
      </c>
      <c r="AI34" s="8">
        <f t="shared" si="1"/>
        <v>25.925925925925924</v>
      </c>
    </row>
    <row r="35" spans="1:77" s="13" customFormat="1" ht="20.100000000000001" customHeight="1">
      <c r="A35" s="6">
        <v>33</v>
      </c>
      <c r="B35" s="12" t="s">
        <v>72</v>
      </c>
      <c r="C35" s="12" t="s">
        <v>73</v>
      </c>
      <c r="D35" s="12">
        <v>2011</v>
      </c>
      <c r="E35" s="12" t="s">
        <v>74</v>
      </c>
      <c r="F35" s="12">
        <v>0</v>
      </c>
      <c r="G35" s="12">
        <v>1</v>
      </c>
      <c r="H35" s="12">
        <v>1</v>
      </c>
      <c r="I35" s="12">
        <v>0</v>
      </c>
      <c r="J35" s="12">
        <v>0</v>
      </c>
      <c r="K35" s="12">
        <v>1</v>
      </c>
      <c r="L35" s="12">
        <v>1</v>
      </c>
      <c r="M35" s="12">
        <v>1</v>
      </c>
      <c r="N35" s="12">
        <v>1</v>
      </c>
      <c r="O35" s="12">
        <v>1</v>
      </c>
      <c r="P35" s="12">
        <v>0</v>
      </c>
      <c r="Q35" s="12">
        <v>1</v>
      </c>
      <c r="R35" s="12">
        <v>0</v>
      </c>
      <c r="S35" s="12">
        <v>0</v>
      </c>
      <c r="T35" s="12">
        <v>0</v>
      </c>
      <c r="U35" s="12">
        <v>0</v>
      </c>
      <c r="V35" s="12">
        <v>0</v>
      </c>
      <c r="W35" s="12">
        <v>1</v>
      </c>
      <c r="X35" s="12">
        <v>1</v>
      </c>
      <c r="Y35" s="12">
        <v>0</v>
      </c>
      <c r="Z35" s="12">
        <v>0</v>
      </c>
      <c r="AA35" s="12">
        <v>0</v>
      </c>
      <c r="AB35" s="12">
        <v>0</v>
      </c>
      <c r="AC35" s="12">
        <v>1</v>
      </c>
      <c r="AD35" s="12">
        <v>1</v>
      </c>
      <c r="AE35" s="12">
        <v>1</v>
      </c>
      <c r="AF35" s="12">
        <v>1</v>
      </c>
      <c r="AG35" s="12"/>
      <c r="AH35" s="12">
        <f>SUM(F35:AF35)</f>
        <v>14</v>
      </c>
      <c r="AI35" s="8">
        <f t="shared" si="1"/>
        <v>51.851851851851848</v>
      </c>
    </row>
    <row r="36" spans="1:77" s="27" customFormat="1" ht="20.100000000000001" customHeight="1">
      <c r="A36" s="6">
        <v>34</v>
      </c>
      <c r="B36" s="14" t="s">
        <v>75</v>
      </c>
      <c r="C36" s="14" t="s">
        <v>76</v>
      </c>
      <c r="D36" s="14">
        <v>2011</v>
      </c>
      <c r="E36" s="6" t="s">
        <v>8</v>
      </c>
      <c r="F36" s="14">
        <v>0</v>
      </c>
      <c r="G36" s="14">
        <v>1</v>
      </c>
      <c r="H36" s="14">
        <v>1</v>
      </c>
      <c r="I36" s="14">
        <v>0</v>
      </c>
      <c r="J36" s="14">
        <v>0</v>
      </c>
      <c r="K36" s="15">
        <v>1</v>
      </c>
      <c r="L36" s="14">
        <v>0</v>
      </c>
      <c r="M36" s="14">
        <v>0</v>
      </c>
      <c r="N36" s="14">
        <v>0</v>
      </c>
      <c r="O36" s="14">
        <v>0</v>
      </c>
      <c r="P36" s="14">
        <v>0</v>
      </c>
      <c r="Q36" s="14">
        <v>0</v>
      </c>
      <c r="R36" s="15">
        <v>1</v>
      </c>
      <c r="S36" s="14">
        <v>0</v>
      </c>
      <c r="T36" s="14">
        <v>0</v>
      </c>
      <c r="U36" s="14">
        <v>0</v>
      </c>
      <c r="V36" s="14">
        <v>0</v>
      </c>
      <c r="W36" s="15">
        <v>1</v>
      </c>
      <c r="X36" s="14">
        <v>0</v>
      </c>
      <c r="Y36" s="14">
        <v>0</v>
      </c>
      <c r="Z36" s="14">
        <v>0</v>
      </c>
      <c r="AA36" s="14">
        <v>0</v>
      </c>
      <c r="AB36" s="14">
        <v>0</v>
      </c>
      <c r="AC36" s="14">
        <v>1</v>
      </c>
      <c r="AD36" s="14">
        <v>1</v>
      </c>
      <c r="AE36" s="15">
        <v>1</v>
      </c>
      <c r="AF36" s="15">
        <v>1</v>
      </c>
      <c r="AG36" s="15"/>
      <c r="AH36" s="7">
        <f>SUM(F36:AF36)</f>
        <v>9</v>
      </c>
      <c r="AI36" s="8">
        <f t="shared" si="1"/>
        <v>33.333333333333329</v>
      </c>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row>
    <row r="37" spans="1:77" s="27" customFormat="1" ht="20.100000000000001" customHeight="1">
      <c r="A37" s="6">
        <v>35</v>
      </c>
      <c r="B37" s="6" t="s">
        <v>77</v>
      </c>
      <c r="C37" s="6" t="s">
        <v>78</v>
      </c>
      <c r="D37" s="6">
        <v>2011</v>
      </c>
      <c r="E37" s="6" t="s">
        <v>8</v>
      </c>
      <c r="F37" s="6">
        <v>1</v>
      </c>
      <c r="G37" s="6">
        <v>1</v>
      </c>
      <c r="H37" s="6">
        <v>1</v>
      </c>
      <c r="I37" s="6">
        <v>0</v>
      </c>
      <c r="J37" s="6">
        <v>0</v>
      </c>
      <c r="K37" s="6">
        <v>1</v>
      </c>
      <c r="L37" s="6">
        <v>1</v>
      </c>
      <c r="M37" s="6">
        <v>1</v>
      </c>
      <c r="N37" s="6">
        <v>1</v>
      </c>
      <c r="O37" s="6">
        <v>1</v>
      </c>
      <c r="P37" s="6">
        <v>1</v>
      </c>
      <c r="Q37" s="6">
        <v>1</v>
      </c>
      <c r="R37" s="6">
        <v>1</v>
      </c>
      <c r="S37" s="6">
        <v>1</v>
      </c>
      <c r="T37" s="6">
        <v>1</v>
      </c>
      <c r="U37" s="6">
        <v>1</v>
      </c>
      <c r="V37" s="6">
        <v>1</v>
      </c>
      <c r="W37" s="6">
        <v>1</v>
      </c>
      <c r="X37" s="6">
        <v>0</v>
      </c>
      <c r="Y37" s="6">
        <v>1</v>
      </c>
      <c r="Z37" s="6">
        <v>1</v>
      </c>
      <c r="AA37" s="6">
        <v>1</v>
      </c>
      <c r="AB37" s="6">
        <v>1</v>
      </c>
      <c r="AC37" s="6">
        <v>1</v>
      </c>
      <c r="AD37" s="6">
        <v>1</v>
      </c>
      <c r="AE37" s="6">
        <v>1</v>
      </c>
      <c r="AF37" s="6">
        <v>1</v>
      </c>
      <c r="AG37" s="6"/>
      <c r="AH37" s="7">
        <f t="shared" si="0"/>
        <v>24</v>
      </c>
      <c r="AI37" s="8">
        <f t="shared" si="1"/>
        <v>88.888888888888886</v>
      </c>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row>
    <row r="38" spans="1:77" s="11" customFormat="1" ht="20.100000000000001" customHeight="1">
      <c r="A38" s="6">
        <v>36</v>
      </c>
      <c r="B38" s="16" t="s">
        <v>79</v>
      </c>
      <c r="C38" s="16" t="s">
        <v>80</v>
      </c>
      <c r="D38" s="16">
        <v>2014</v>
      </c>
      <c r="E38" s="16"/>
      <c r="F38" s="16">
        <v>0</v>
      </c>
      <c r="G38" s="16">
        <v>1</v>
      </c>
      <c r="H38" s="16">
        <v>1</v>
      </c>
      <c r="I38" s="17">
        <v>0</v>
      </c>
      <c r="J38" s="16">
        <v>0</v>
      </c>
      <c r="K38" s="16">
        <v>1</v>
      </c>
      <c r="L38" s="16">
        <v>1</v>
      </c>
      <c r="M38" s="17">
        <v>0</v>
      </c>
      <c r="N38" s="16">
        <v>1</v>
      </c>
      <c r="O38" s="17">
        <v>1</v>
      </c>
      <c r="P38" s="17">
        <v>0</v>
      </c>
      <c r="Q38" s="16">
        <v>0</v>
      </c>
      <c r="R38" s="16">
        <v>0</v>
      </c>
      <c r="S38" s="16">
        <v>0</v>
      </c>
      <c r="T38" s="16">
        <v>0</v>
      </c>
      <c r="U38" s="16">
        <v>0</v>
      </c>
      <c r="V38" s="17">
        <v>1</v>
      </c>
      <c r="W38" s="16">
        <v>1</v>
      </c>
      <c r="X38" s="16">
        <v>0</v>
      </c>
      <c r="Y38" s="16">
        <v>0</v>
      </c>
      <c r="Z38" s="16">
        <v>0</v>
      </c>
      <c r="AA38" s="16">
        <v>0</v>
      </c>
      <c r="AB38" s="16">
        <v>0</v>
      </c>
      <c r="AC38" s="16">
        <v>1</v>
      </c>
      <c r="AD38" s="16">
        <v>1</v>
      </c>
      <c r="AE38" s="16">
        <v>1</v>
      </c>
      <c r="AF38" s="16">
        <v>1</v>
      </c>
      <c r="AG38" s="16"/>
      <c r="AH38" s="7">
        <f>SUM(F38:AF38)</f>
        <v>12</v>
      </c>
      <c r="AI38" s="8">
        <f t="shared" si="1"/>
        <v>44.444444444444443</v>
      </c>
    </row>
    <row r="39" spans="1:77" s="11" customFormat="1" ht="20.100000000000001" customHeight="1">
      <c r="A39" s="6">
        <v>37</v>
      </c>
      <c r="B39" s="16" t="s">
        <v>81</v>
      </c>
      <c r="C39" s="16" t="s">
        <v>82</v>
      </c>
      <c r="D39" s="16">
        <v>2014</v>
      </c>
      <c r="E39" s="16"/>
      <c r="F39" s="16">
        <v>1</v>
      </c>
      <c r="G39" s="16">
        <v>1</v>
      </c>
      <c r="H39" s="16">
        <v>1</v>
      </c>
      <c r="I39" s="16">
        <v>1</v>
      </c>
      <c r="J39" s="16">
        <v>1</v>
      </c>
      <c r="K39" s="16">
        <v>1</v>
      </c>
      <c r="L39" s="16">
        <v>1</v>
      </c>
      <c r="M39" s="16">
        <v>1</v>
      </c>
      <c r="N39" s="16">
        <v>1</v>
      </c>
      <c r="O39" s="16">
        <v>1</v>
      </c>
      <c r="P39" s="16">
        <v>1</v>
      </c>
      <c r="Q39" s="16">
        <v>1</v>
      </c>
      <c r="R39" s="16">
        <v>1</v>
      </c>
      <c r="S39" s="16">
        <v>1</v>
      </c>
      <c r="T39" s="16">
        <v>1</v>
      </c>
      <c r="U39" s="7">
        <v>0</v>
      </c>
      <c r="V39" s="16">
        <v>1</v>
      </c>
      <c r="W39" s="16">
        <v>1</v>
      </c>
      <c r="X39" s="16">
        <v>1</v>
      </c>
      <c r="Y39" s="16">
        <v>1</v>
      </c>
      <c r="Z39" s="16">
        <v>1</v>
      </c>
      <c r="AA39" s="16">
        <v>1</v>
      </c>
      <c r="AB39" s="17">
        <v>0</v>
      </c>
      <c r="AC39" s="16">
        <v>1</v>
      </c>
      <c r="AD39" s="16">
        <v>1</v>
      </c>
      <c r="AE39" s="16">
        <v>1</v>
      </c>
      <c r="AF39" s="16">
        <v>1</v>
      </c>
      <c r="AG39" s="16"/>
      <c r="AH39" s="7">
        <f t="shared" ref="AH39:AH102" si="2">SUM(F39:AF39)</f>
        <v>25</v>
      </c>
      <c r="AI39" s="8">
        <f t="shared" si="1"/>
        <v>92.592592592592595</v>
      </c>
    </row>
    <row r="40" spans="1:77" s="11" customFormat="1" ht="20.100000000000001" customHeight="1">
      <c r="A40" s="6">
        <v>38</v>
      </c>
      <c r="B40" s="16" t="s">
        <v>83</v>
      </c>
      <c r="C40" s="16" t="s">
        <v>84</v>
      </c>
      <c r="D40" s="16">
        <v>2014</v>
      </c>
      <c r="E40" s="16"/>
      <c r="F40" s="16">
        <v>1</v>
      </c>
      <c r="G40" s="16">
        <v>1</v>
      </c>
      <c r="H40" s="16">
        <v>1</v>
      </c>
      <c r="I40" s="16">
        <v>0</v>
      </c>
      <c r="J40" s="16">
        <v>0</v>
      </c>
      <c r="K40" s="16">
        <v>1</v>
      </c>
      <c r="L40" s="16">
        <v>1</v>
      </c>
      <c r="M40" s="16">
        <v>1</v>
      </c>
      <c r="N40" s="16">
        <v>1</v>
      </c>
      <c r="O40" s="16">
        <v>1</v>
      </c>
      <c r="P40" s="16">
        <v>1</v>
      </c>
      <c r="Q40" s="16">
        <v>0</v>
      </c>
      <c r="R40" s="16">
        <v>1</v>
      </c>
      <c r="S40" s="16">
        <v>1</v>
      </c>
      <c r="T40" s="16">
        <v>0</v>
      </c>
      <c r="U40" s="16">
        <v>1</v>
      </c>
      <c r="V40" s="16">
        <v>1</v>
      </c>
      <c r="W40" s="17">
        <v>1</v>
      </c>
      <c r="X40" s="16">
        <v>0</v>
      </c>
      <c r="Y40" s="16">
        <v>1</v>
      </c>
      <c r="Z40" s="16">
        <v>1</v>
      </c>
      <c r="AA40" s="16">
        <v>0</v>
      </c>
      <c r="AB40" s="17">
        <v>1</v>
      </c>
      <c r="AC40" s="16">
        <v>1</v>
      </c>
      <c r="AD40" s="16">
        <v>1</v>
      </c>
      <c r="AE40" s="16">
        <v>1</v>
      </c>
      <c r="AF40" s="16">
        <v>1</v>
      </c>
      <c r="AG40" s="16"/>
      <c r="AH40" s="7">
        <f t="shared" si="2"/>
        <v>21</v>
      </c>
      <c r="AI40" s="8">
        <f t="shared" si="1"/>
        <v>77.777777777777786</v>
      </c>
    </row>
    <row r="41" spans="1:77" s="11" customFormat="1" ht="20.100000000000001" customHeight="1">
      <c r="A41" s="6">
        <v>39</v>
      </c>
      <c r="B41" s="16" t="s">
        <v>85</v>
      </c>
      <c r="C41" s="16" t="s">
        <v>86</v>
      </c>
      <c r="D41" s="16">
        <v>2014</v>
      </c>
      <c r="E41" s="16"/>
      <c r="F41" s="16">
        <v>0</v>
      </c>
      <c r="G41" s="16">
        <v>1</v>
      </c>
      <c r="H41" s="17">
        <v>1</v>
      </c>
      <c r="I41" s="16">
        <v>0</v>
      </c>
      <c r="J41" s="16">
        <v>0</v>
      </c>
      <c r="K41" s="17">
        <v>1</v>
      </c>
      <c r="L41" s="16">
        <v>1</v>
      </c>
      <c r="M41" s="17">
        <v>1</v>
      </c>
      <c r="N41" s="16">
        <v>1</v>
      </c>
      <c r="O41" s="17">
        <v>0</v>
      </c>
      <c r="P41" s="17">
        <v>0</v>
      </c>
      <c r="Q41" s="16">
        <v>0</v>
      </c>
      <c r="R41" s="16">
        <v>1</v>
      </c>
      <c r="S41" s="16">
        <v>1</v>
      </c>
      <c r="T41" s="17">
        <v>0</v>
      </c>
      <c r="U41" s="16">
        <v>1</v>
      </c>
      <c r="V41" s="16">
        <v>1</v>
      </c>
      <c r="W41" s="17">
        <v>1</v>
      </c>
      <c r="X41" s="16">
        <v>0</v>
      </c>
      <c r="Y41" s="16">
        <v>1</v>
      </c>
      <c r="Z41" s="16">
        <v>1</v>
      </c>
      <c r="AA41" s="17">
        <v>1</v>
      </c>
      <c r="AB41" s="17">
        <v>0</v>
      </c>
      <c r="AC41" s="16">
        <v>1</v>
      </c>
      <c r="AD41" s="16">
        <v>1</v>
      </c>
      <c r="AE41" s="16">
        <v>1</v>
      </c>
      <c r="AF41" s="17">
        <v>1</v>
      </c>
      <c r="AG41" s="17"/>
      <c r="AH41" s="7">
        <f t="shared" si="2"/>
        <v>18</v>
      </c>
      <c r="AI41" s="8">
        <f t="shared" si="1"/>
        <v>66.666666666666657</v>
      </c>
    </row>
    <row r="42" spans="1:77" s="11" customFormat="1" ht="20.100000000000001" customHeight="1">
      <c r="A42" s="6">
        <v>40</v>
      </c>
      <c r="B42" s="16" t="s">
        <v>87</v>
      </c>
      <c r="C42" s="16" t="s">
        <v>88</v>
      </c>
      <c r="D42" s="16">
        <v>2014</v>
      </c>
      <c r="E42" s="16"/>
      <c r="F42" s="16">
        <v>1</v>
      </c>
      <c r="G42" s="16">
        <v>1</v>
      </c>
      <c r="H42" s="16">
        <v>1</v>
      </c>
      <c r="I42" s="17">
        <v>1</v>
      </c>
      <c r="J42" s="16">
        <v>0</v>
      </c>
      <c r="K42" s="16">
        <v>1</v>
      </c>
      <c r="L42" s="16">
        <v>1</v>
      </c>
      <c r="M42" s="16">
        <v>1</v>
      </c>
      <c r="N42" s="16">
        <v>1</v>
      </c>
      <c r="O42" s="16">
        <v>1</v>
      </c>
      <c r="P42" s="16">
        <v>1</v>
      </c>
      <c r="Q42" s="16">
        <v>1</v>
      </c>
      <c r="R42" s="16">
        <v>1</v>
      </c>
      <c r="S42" s="16">
        <v>1</v>
      </c>
      <c r="T42" s="17">
        <v>1</v>
      </c>
      <c r="U42" s="16">
        <v>0</v>
      </c>
      <c r="V42" s="17">
        <v>1</v>
      </c>
      <c r="W42" s="17">
        <v>1</v>
      </c>
      <c r="X42" s="16">
        <v>1</v>
      </c>
      <c r="Y42" s="16">
        <v>1</v>
      </c>
      <c r="Z42" s="16">
        <v>1</v>
      </c>
      <c r="AA42" s="16">
        <v>1</v>
      </c>
      <c r="AB42" s="16">
        <v>0</v>
      </c>
      <c r="AC42" s="16">
        <v>1</v>
      </c>
      <c r="AD42" s="16">
        <v>1</v>
      </c>
      <c r="AE42" s="16">
        <v>1</v>
      </c>
      <c r="AF42" s="16">
        <v>1</v>
      </c>
      <c r="AG42" s="16"/>
      <c r="AH42" s="7">
        <f t="shared" si="2"/>
        <v>24</v>
      </c>
      <c r="AI42" s="8">
        <f t="shared" si="1"/>
        <v>88.888888888888886</v>
      </c>
    </row>
    <row r="43" spans="1:77" s="11" customFormat="1" ht="20.100000000000001" customHeight="1">
      <c r="A43" s="6">
        <v>41</v>
      </c>
      <c r="B43" s="16" t="s">
        <v>89</v>
      </c>
      <c r="C43" s="16" t="s">
        <v>90</v>
      </c>
      <c r="D43" s="16">
        <v>2014</v>
      </c>
      <c r="E43" s="16"/>
      <c r="F43" s="16">
        <v>1</v>
      </c>
      <c r="G43" s="16">
        <v>1</v>
      </c>
      <c r="H43" s="16">
        <v>1</v>
      </c>
      <c r="I43" s="17">
        <v>1</v>
      </c>
      <c r="J43" s="16">
        <v>0</v>
      </c>
      <c r="K43" s="16">
        <v>1</v>
      </c>
      <c r="L43" s="16">
        <v>1</v>
      </c>
      <c r="M43" s="16">
        <v>1</v>
      </c>
      <c r="N43" s="16">
        <v>1</v>
      </c>
      <c r="O43" s="16">
        <v>1</v>
      </c>
      <c r="P43" s="17">
        <v>0</v>
      </c>
      <c r="Q43" s="16">
        <v>0</v>
      </c>
      <c r="R43" s="16">
        <v>1</v>
      </c>
      <c r="S43" s="17">
        <v>1</v>
      </c>
      <c r="T43" s="17">
        <v>1</v>
      </c>
      <c r="U43" s="16">
        <v>0</v>
      </c>
      <c r="V43" s="16">
        <v>1</v>
      </c>
      <c r="W43" s="16">
        <v>1</v>
      </c>
      <c r="X43" s="16">
        <v>0</v>
      </c>
      <c r="Y43" s="16">
        <v>1</v>
      </c>
      <c r="Z43" s="16">
        <v>1</v>
      </c>
      <c r="AA43" s="16">
        <v>0</v>
      </c>
      <c r="AB43" s="16">
        <v>0</v>
      </c>
      <c r="AC43" s="16">
        <v>1</v>
      </c>
      <c r="AD43" s="16">
        <v>1</v>
      </c>
      <c r="AE43" s="16">
        <v>1</v>
      </c>
      <c r="AF43" s="16">
        <v>1</v>
      </c>
      <c r="AG43" s="16"/>
      <c r="AH43" s="7">
        <f t="shared" si="2"/>
        <v>20</v>
      </c>
      <c r="AI43" s="8">
        <f t="shared" si="1"/>
        <v>74.074074074074076</v>
      </c>
    </row>
    <row r="44" spans="1:77" s="11" customFormat="1" ht="20.100000000000001" customHeight="1">
      <c r="A44" s="6">
        <v>42</v>
      </c>
      <c r="B44" s="16" t="s">
        <v>91</v>
      </c>
      <c r="C44" s="16" t="s">
        <v>92</v>
      </c>
      <c r="D44" s="16">
        <v>2014</v>
      </c>
      <c r="E44" s="16"/>
      <c r="F44" s="16">
        <v>1</v>
      </c>
      <c r="G44" s="16">
        <v>1</v>
      </c>
      <c r="H44" s="16">
        <v>1</v>
      </c>
      <c r="I44" s="16">
        <v>1</v>
      </c>
      <c r="J44" s="16">
        <v>0</v>
      </c>
      <c r="K44" s="17">
        <v>1</v>
      </c>
      <c r="L44" s="17">
        <v>1</v>
      </c>
      <c r="M44" s="16">
        <v>0</v>
      </c>
      <c r="N44" s="16">
        <v>0</v>
      </c>
      <c r="O44" s="17">
        <v>1</v>
      </c>
      <c r="P44" s="16">
        <v>1</v>
      </c>
      <c r="Q44" s="17">
        <v>1</v>
      </c>
      <c r="R44" s="17">
        <v>1</v>
      </c>
      <c r="S44" s="16">
        <v>1</v>
      </c>
      <c r="T44" s="16">
        <v>0</v>
      </c>
      <c r="U44" s="16">
        <v>0</v>
      </c>
      <c r="V44" s="16">
        <v>0</v>
      </c>
      <c r="W44" s="16">
        <v>1</v>
      </c>
      <c r="X44" s="16">
        <v>0</v>
      </c>
      <c r="Y44" s="17">
        <v>1</v>
      </c>
      <c r="Z44" s="16">
        <v>0</v>
      </c>
      <c r="AA44" s="16">
        <v>0</v>
      </c>
      <c r="AB44" s="16">
        <v>0</v>
      </c>
      <c r="AC44" s="16">
        <v>1</v>
      </c>
      <c r="AD44" s="16">
        <v>1</v>
      </c>
      <c r="AE44" s="16">
        <v>1</v>
      </c>
      <c r="AF44" s="17">
        <v>1</v>
      </c>
      <c r="AG44" s="17"/>
      <c r="AH44" s="7">
        <f t="shared" si="2"/>
        <v>17</v>
      </c>
      <c r="AI44" s="8">
        <f t="shared" si="1"/>
        <v>62.962962962962962</v>
      </c>
    </row>
    <row r="45" spans="1:77" s="11" customFormat="1" ht="20.100000000000001" customHeight="1">
      <c r="A45" s="6">
        <v>43</v>
      </c>
      <c r="B45" s="16" t="s">
        <v>93</v>
      </c>
      <c r="C45" s="16" t="s">
        <v>94</v>
      </c>
      <c r="D45" s="16">
        <v>2014</v>
      </c>
      <c r="E45" s="16"/>
      <c r="F45" s="16">
        <v>0</v>
      </c>
      <c r="G45" s="16">
        <v>1</v>
      </c>
      <c r="H45" s="16">
        <v>1</v>
      </c>
      <c r="I45" s="16">
        <v>0</v>
      </c>
      <c r="J45" s="16">
        <v>0</v>
      </c>
      <c r="K45" s="17">
        <v>1</v>
      </c>
      <c r="L45" s="16">
        <v>1</v>
      </c>
      <c r="M45" s="17">
        <v>0</v>
      </c>
      <c r="N45" s="17">
        <v>0</v>
      </c>
      <c r="O45" s="16">
        <v>1</v>
      </c>
      <c r="P45" s="16">
        <v>1</v>
      </c>
      <c r="Q45" s="16">
        <v>0</v>
      </c>
      <c r="R45" s="16">
        <v>1</v>
      </c>
      <c r="S45" s="16">
        <v>1</v>
      </c>
      <c r="T45" s="17">
        <v>0</v>
      </c>
      <c r="U45" s="17">
        <v>0</v>
      </c>
      <c r="V45" s="17">
        <v>1</v>
      </c>
      <c r="W45" s="16">
        <v>1</v>
      </c>
      <c r="X45" s="16">
        <v>0</v>
      </c>
      <c r="Y45" s="16">
        <v>1</v>
      </c>
      <c r="Z45" s="16">
        <v>1</v>
      </c>
      <c r="AA45" s="17">
        <v>0</v>
      </c>
      <c r="AB45" s="17">
        <v>0</v>
      </c>
      <c r="AC45" s="16">
        <v>1</v>
      </c>
      <c r="AD45" s="16">
        <v>1</v>
      </c>
      <c r="AE45" s="17">
        <v>0</v>
      </c>
      <c r="AF45" s="16">
        <v>1</v>
      </c>
      <c r="AG45" s="16"/>
      <c r="AH45" s="7">
        <f t="shared" si="2"/>
        <v>15</v>
      </c>
      <c r="AI45" s="8">
        <f t="shared" si="1"/>
        <v>55.555555555555557</v>
      </c>
    </row>
    <row r="46" spans="1:77" s="11" customFormat="1" ht="20.100000000000001" customHeight="1">
      <c r="A46" s="6">
        <v>44</v>
      </c>
      <c r="B46" s="16" t="s">
        <v>95</v>
      </c>
      <c r="C46" s="16" t="s">
        <v>96</v>
      </c>
      <c r="D46" s="16">
        <v>2014</v>
      </c>
      <c r="E46" s="16"/>
      <c r="F46" s="16">
        <v>1</v>
      </c>
      <c r="G46" s="16">
        <v>1</v>
      </c>
      <c r="H46" s="16">
        <v>1</v>
      </c>
      <c r="I46" s="16">
        <v>0</v>
      </c>
      <c r="J46" s="16">
        <v>0</v>
      </c>
      <c r="K46" s="16">
        <v>1</v>
      </c>
      <c r="L46" s="16">
        <v>1</v>
      </c>
      <c r="M46" s="16">
        <v>0</v>
      </c>
      <c r="N46" s="16">
        <v>1</v>
      </c>
      <c r="O46" s="16">
        <v>1</v>
      </c>
      <c r="P46" s="16">
        <v>1</v>
      </c>
      <c r="Q46" s="16">
        <v>1</v>
      </c>
      <c r="R46" s="16">
        <v>1</v>
      </c>
      <c r="S46" s="16">
        <v>1</v>
      </c>
      <c r="T46" s="16">
        <v>1</v>
      </c>
      <c r="U46" s="16">
        <v>1</v>
      </c>
      <c r="V46" s="16">
        <v>1</v>
      </c>
      <c r="W46" s="16">
        <v>1</v>
      </c>
      <c r="X46" s="17">
        <v>0</v>
      </c>
      <c r="Y46" s="16">
        <v>1</v>
      </c>
      <c r="Z46" s="16">
        <v>1</v>
      </c>
      <c r="AA46" s="16">
        <v>1</v>
      </c>
      <c r="AB46" s="17">
        <v>1</v>
      </c>
      <c r="AC46" s="16">
        <v>1</v>
      </c>
      <c r="AD46" s="16">
        <v>1</v>
      </c>
      <c r="AE46" s="16">
        <v>1</v>
      </c>
      <c r="AF46" s="16">
        <v>1</v>
      </c>
      <c r="AG46" s="16"/>
      <c r="AH46" s="7">
        <f t="shared" si="2"/>
        <v>23</v>
      </c>
      <c r="AI46" s="8">
        <f t="shared" si="1"/>
        <v>85.18518518518519</v>
      </c>
    </row>
    <row r="47" spans="1:77" s="11" customFormat="1" ht="20.100000000000001" customHeight="1">
      <c r="A47" s="6">
        <v>45</v>
      </c>
      <c r="B47" s="16" t="s">
        <v>97</v>
      </c>
      <c r="C47" s="16" t="s">
        <v>98</v>
      </c>
      <c r="D47" s="16">
        <v>2014</v>
      </c>
      <c r="E47" s="16"/>
      <c r="F47" s="16">
        <v>1</v>
      </c>
      <c r="G47" s="16">
        <v>1</v>
      </c>
      <c r="H47" s="16">
        <v>1</v>
      </c>
      <c r="I47" s="17">
        <v>0</v>
      </c>
      <c r="J47" s="16">
        <v>0</v>
      </c>
      <c r="K47" s="16">
        <v>1</v>
      </c>
      <c r="L47" s="16">
        <v>1</v>
      </c>
      <c r="M47" s="16">
        <v>1</v>
      </c>
      <c r="N47" s="16">
        <v>1</v>
      </c>
      <c r="O47" s="16">
        <v>1</v>
      </c>
      <c r="P47" s="17">
        <v>1</v>
      </c>
      <c r="Q47" s="16">
        <v>1</v>
      </c>
      <c r="R47" s="16">
        <v>1</v>
      </c>
      <c r="S47" s="17">
        <v>1</v>
      </c>
      <c r="T47" s="17">
        <v>1</v>
      </c>
      <c r="U47" s="16">
        <v>1</v>
      </c>
      <c r="V47" s="16">
        <v>1</v>
      </c>
      <c r="W47" s="17">
        <v>1</v>
      </c>
      <c r="X47" s="16">
        <v>1</v>
      </c>
      <c r="Y47" s="16">
        <v>1</v>
      </c>
      <c r="Z47" s="16">
        <v>1</v>
      </c>
      <c r="AA47" s="16">
        <v>1</v>
      </c>
      <c r="AB47" s="16">
        <v>1</v>
      </c>
      <c r="AC47" s="16">
        <v>1</v>
      </c>
      <c r="AD47" s="16">
        <v>1</v>
      </c>
      <c r="AE47" s="16">
        <v>1</v>
      </c>
      <c r="AF47" s="17">
        <v>1</v>
      </c>
      <c r="AG47" s="17"/>
      <c r="AH47" s="7">
        <f t="shared" si="2"/>
        <v>25</v>
      </c>
      <c r="AI47" s="8">
        <f t="shared" si="1"/>
        <v>92.592592592592595</v>
      </c>
    </row>
    <row r="48" spans="1:77" s="11" customFormat="1" ht="20.100000000000001" customHeight="1">
      <c r="A48" s="6">
        <v>46</v>
      </c>
      <c r="B48" s="16" t="s">
        <v>99</v>
      </c>
      <c r="C48" s="16" t="s">
        <v>100</v>
      </c>
      <c r="D48" s="16">
        <v>2014</v>
      </c>
      <c r="E48" s="16"/>
      <c r="F48" s="16">
        <v>0</v>
      </c>
      <c r="G48" s="16">
        <v>1</v>
      </c>
      <c r="H48" s="16">
        <v>1</v>
      </c>
      <c r="I48" s="16">
        <v>0</v>
      </c>
      <c r="J48" s="16">
        <v>0</v>
      </c>
      <c r="K48" s="16">
        <v>0</v>
      </c>
      <c r="L48" s="16">
        <v>1</v>
      </c>
      <c r="M48" s="16">
        <v>1</v>
      </c>
      <c r="N48" s="16">
        <v>0</v>
      </c>
      <c r="O48" s="16">
        <v>0</v>
      </c>
      <c r="P48" s="17">
        <v>0</v>
      </c>
      <c r="Q48" s="16">
        <v>0</v>
      </c>
      <c r="R48" s="16">
        <v>0</v>
      </c>
      <c r="S48" s="16">
        <v>0</v>
      </c>
      <c r="T48" s="16">
        <v>0</v>
      </c>
      <c r="U48" s="16">
        <v>0</v>
      </c>
      <c r="V48" s="16">
        <v>0</v>
      </c>
      <c r="W48" s="17">
        <v>1</v>
      </c>
      <c r="X48" s="16">
        <v>0</v>
      </c>
      <c r="Y48" s="16">
        <v>0</v>
      </c>
      <c r="Z48" s="16">
        <v>0</v>
      </c>
      <c r="AA48" s="16">
        <v>0</v>
      </c>
      <c r="AB48" s="16">
        <v>0</v>
      </c>
      <c r="AC48" s="16">
        <v>1</v>
      </c>
      <c r="AD48" s="17">
        <v>0</v>
      </c>
      <c r="AE48" s="16">
        <v>1</v>
      </c>
      <c r="AF48" s="16">
        <v>1</v>
      </c>
      <c r="AG48" s="16"/>
      <c r="AH48" s="7">
        <f t="shared" si="2"/>
        <v>8</v>
      </c>
      <c r="AI48" s="8">
        <f t="shared" si="1"/>
        <v>29.629629629629626</v>
      </c>
    </row>
    <row r="49" spans="1:35" s="11" customFormat="1" ht="20.100000000000001" customHeight="1">
      <c r="A49" s="6">
        <v>47</v>
      </c>
      <c r="B49" s="16" t="s">
        <v>101</v>
      </c>
      <c r="C49" s="16" t="s">
        <v>102</v>
      </c>
      <c r="D49" s="16">
        <v>2014</v>
      </c>
      <c r="E49" s="16"/>
      <c r="F49" s="16">
        <v>0</v>
      </c>
      <c r="G49" s="16">
        <v>1</v>
      </c>
      <c r="H49" s="17">
        <v>1</v>
      </c>
      <c r="I49" s="17">
        <v>0</v>
      </c>
      <c r="J49" s="16">
        <v>0</v>
      </c>
      <c r="K49" s="17">
        <v>1</v>
      </c>
      <c r="L49" s="16">
        <v>1</v>
      </c>
      <c r="M49" s="17">
        <v>0</v>
      </c>
      <c r="N49" s="17">
        <v>1</v>
      </c>
      <c r="O49" s="16">
        <v>1</v>
      </c>
      <c r="P49" s="16">
        <v>1</v>
      </c>
      <c r="Q49" s="16">
        <v>1</v>
      </c>
      <c r="R49" s="17">
        <v>1</v>
      </c>
      <c r="S49" s="16">
        <v>1</v>
      </c>
      <c r="T49" s="17">
        <v>0</v>
      </c>
      <c r="U49" s="16">
        <v>1</v>
      </c>
      <c r="V49" s="16">
        <v>1</v>
      </c>
      <c r="W49" s="17">
        <v>1</v>
      </c>
      <c r="X49" s="16">
        <v>1</v>
      </c>
      <c r="Y49" s="16">
        <v>1</v>
      </c>
      <c r="Z49" s="16">
        <v>1</v>
      </c>
      <c r="AA49" s="16">
        <v>1</v>
      </c>
      <c r="AB49" s="16">
        <v>1</v>
      </c>
      <c r="AC49" s="16">
        <v>1</v>
      </c>
      <c r="AD49" s="16">
        <v>1</v>
      </c>
      <c r="AE49" s="16">
        <v>1</v>
      </c>
      <c r="AF49" s="16">
        <v>1</v>
      </c>
      <c r="AG49" s="16"/>
      <c r="AH49" s="7">
        <f t="shared" si="2"/>
        <v>22</v>
      </c>
      <c r="AI49" s="8">
        <f t="shared" si="1"/>
        <v>81.481481481481481</v>
      </c>
    </row>
    <row r="50" spans="1:35" s="13" customFormat="1" ht="20.100000000000001" customHeight="1">
      <c r="A50" s="6">
        <v>48</v>
      </c>
      <c r="B50" s="18" t="s">
        <v>103</v>
      </c>
      <c r="C50" s="18" t="s">
        <v>104</v>
      </c>
      <c r="D50" s="18">
        <v>2014</v>
      </c>
      <c r="E50" s="18" t="s">
        <v>105</v>
      </c>
      <c r="F50" s="18">
        <v>0</v>
      </c>
      <c r="G50" s="18">
        <v>1</v>
      </c>
      <c r="H50" s="18">
        <v>1</v>
      </c>
      <c r="I50" s="18">
        <v>0</v>
      </c>
      <c r="J50" s="18">
        <v>0</v>
      </c>
      <c r="K50" s="18">
        <v>1</v>
      </c>
      <c r="L50" s="18">
        <v>1</v>
      </c>
      <c r="M50" s="18">
        <v>1</v>
      </c>
      <c r="N50" s="18">
        <v>0</v>
      </c>
      <c r="O50" s="18">
        <v>0</v>
      </c>
      <c r="P50" s="18">
        <v>0</v>
      </c>
      <c r="Q50" s="18">
        <v>0</v>
      </c>
      <c r="R50" s="18">
        <v>0</v>
      </c>
      <c r="S50" s="18">
        <v>0</v>
      </c>
      <c r="T50" s="18">
        <v>0</v>
      </c>
      <c r="U50" s="18">
        <v>0</v>
      </c>
      <c r="V50" s="18">
        <v>0</v>
      </c>
      <c r="W50" s="18">
        <v>1</v>
      </c>
      <c r="X50" s="18">
        <v>0</v>
      </c>
      <c r="Y50" s="18">
        <v>0</v>
      </c>
      <c r="Z50" s="18">
        <v>0</v>
      </c>
      <c r="AA50" s="18">
        <v>0</v>
      </c>
      <c r="AB50" s="18">
        <v>0</v>
      </c>
      <c r="AC50" s="18">
        <v>0</v>
      </c>
      <c r="AD50" s="18">
        <v>1</v>
      </c>
      <c r="AE50" s="18">
        <v>1</v>
      </c>
      <c r="AF50" s="18">
        <v>1</v>
      </c>
      <c r="AG50" s="18"/>
      <c r="AH50" s="12">
        <f>SUM(F50:AF50)</f>
        <v>9</v>
      </c>
      <c r="AI50" s="8">
        <f t="shared" si="1"/>
        <v>33.333333333333329</v>
      </c>
    </row>
    <row r="51" spans="1:35" s="11" customFormat="1" ht="20.100000000000001" customHeight="1">
      <c r="A51" s="6">
        <v>49</v>
      </c>
      <c r="B51" s="16" t="s">
        <v>106</v>
      </c>
      <c r="C51" s="16" t="s">
        <v>107</v>
      </c>
      <c r="D51" s="16">
        <v>2014</v>
      </c>
      <c r="E51" s="16"/>
      <c r="F51" s="16">
        <v>0</v>
      </c>
      <c r="G51" s="16">
        <v>1</v>
      </c>
      <c r="H51" s="16">
        <v>1</v>
      </c>
      <c r="I51" s="16">
        <v>0</v>
      </c>
      <c r="J51" s="16">
        <v>0</v>
      </c>
      <c r="K51" s="16">
        <v>1</v>
      </c>
      <c r="L51" s="16">
        <v>1</v>
      </c>
      <c r="M51" s="17">
        <v>0</v>
      </c>
      <c r="N51" s="16">
        <v>1</v>
      </c>
      <c r="O51" s="16">
        <v>1</v>
      </c>
      <c r="P51" s="16">
        <v>1</v>
      </c>
      <c r="Q51" s="16">
        <v>0</v>
      </c>
      <c r="R51" s="17">
        <v>0</v>
      </c>
      <c r="S51" s="16">
        <v>0</v>
      </c>
      <c r="T51" s="16">
        <v>0</v>
      </c>
      <c r="U51" s="16">
        <v>0</v>
      </c>
      <c r="V51" s="16">
        <v>1</v>
      </c>
      <c r="W51" s="17">
        <v>0</v>
      </c>
      <c r="X51" s="16">
        <v>0</v>
      </c>
      <c r="Y51" s="16">
        <v>0</v>
      </c>
      <c r="Z51" s="16">
        <v>0</v>
      </c>
      <c r="AA51" s="16">
        <v>0</v>
      </c>
      <c r="AB51" s="16">
        <v>0</v>
      </c>
      <c r="AC51" s="17">
        <v>1</v>
      </c>
      <c r="AD51" s="16">
        <v>1</v>
      </c>
      <c r="AE51" s="16">
        <v>1</v>
      </c>
      <c r="AF51" s="16">
        <v>1</v>
      </c>
      <c r="AG51" s="16"/>
      <c r="AH51" s="7">
        <f t="shared" si="2"/>
        <v>12</v>
      </c>
      <c r="AI51" s="8">
        <f t="shared" si="1"/>
        <v>44.444444444444443</v>
      </c>
    </row>
    <row r="52" spans="1:35" s="11" customFormat="1" ht="20.100000000000001" customHeight="1">
      <c r="A52" s="6">
        <v>50</v>
      </c>
      <c r="B52" s="16" t="s">
        <v>108</v>
      </c>
      <c r="C52" s="16" t="s">
        <v>109</v>
      </c>
      <c r="D52" s="16">
        <v>2014</v>
      </c>
      <c r="E52" s="16"/>
      <c r="F52" s="16">
        <v>1</v>
      </c>
      <c r="G52" s="16">
        <v>1</v>
      </c>
      <c r="H52" s="16">
        <v>1</v>
      </c>
      <c r="I52" s="16">
        <v>0</v>
      </c>
      <c r="J52" s="16">
        <v>0</v>
      </c>
      <c r="K52" s="16">
        <v>1</v>
      </c>
      <c r="L52" s="16">
        <v>1</v>
      </c>
      <c r="M52" s="17">
        <v>0</v>
      </c>
      <c r="N52" s="16">
        <v>1</v>
      </c>
      <c r="O52" s="16">
        <v>1</v>
      </c>
      <c r="P52" s="16">
        <v>1</v>
      </c>
      <c r="Q52" s="16">
        <v>0</v>
      </c>
      <c r="R52" s="16">
        <v>0</v>
      </c>
      <c r="S52" s="16">
        <v>0</v>
      </c>
      <c r="T52" s="16">
        <v>0</v>
      </c>
      <c r="U52" s="16">
        <v>0</v>
      </c>
      <c r="V52" s="16">
        <v>1</v>
      </c>
      <c r="W52" s="16">
        <v>1</v>
      </c>
      <c r="X52" s="16">
        <v>0</v>
      </c>
      <c r="Y52" s="17">
        <v>0</v>
      </c>
      <c r="Z52" s="17">
        <v>0</v>
      </c>
      <c r="AA52" s="16">
        <v>0</v>
      </c>
      <c r="AB52" s="16">
        <v>0</v>
      </c>
      <c r="AC52" s="16">
        <v>1</v>
      </c>
      <c r="AD52" s="16">
        <v>1</v>
      </c>
      <c r="AE52" s="16">
        <v>1</v>
      </c>
      <c r="AF52" s="16">
        <v>1</v>
      </c>
      <c r="AG52" s="16"/>
      <c r="AH52" s="7">
        <f t="shared" si="2"/>
        <v>14</v>
      </c>
      <c r="AI52" s="8">
        <f t="shared" si="1"/>
        <v>51.851851851851848</v>
      </c>
    </row>
    <row r="53" spans="1:35" s="11" customFormat="1" ht="20.100000000000001" customHeight="1">
      <c r="A53" s="6">
        <v>51</v>
      </c>
      <c r="B53" s="16" t="s">
        <v>110</v>
      </c>
      <c r="C53" s="16" t="s">
        <v>111</v>
      </c>
      <c r="D53" s="16">
        <v>2013</v>
      </c>
      <c r="E53" s="16"/>
      <c r="F53" s="16">
        <v>0</v>
      </c>
      <c r="G53" s="16">
        <v>1</v>
      </c>
      <c r="H53" s="16">
        <v>1</v>
      </c>
      <c r="I53" s="16">
        <v>0</v>
      </c>
      <c r="J53" s="16">
        <v>0</v>
      </c>
      <c r="K53" s="17">
        <v>1</v>
      </c>
      <c r="L53" s="17">
        <v>1</v>
      </c>
      <c r="M53" s="17">
        <v>1</v>
      </c>
      <c r="N53" s="16">
        <v>1</v>
      </c>
      <c r="O53" s="17">
        <v>0</v>
      </c>
      <c r="P53" s="16">
        <v>1</v>
      </c>
      <c r="Q53" s="16">
        <v>0</v>
      </c>
      <c r="R53" s="16">
        <v>1</v>
      </c>
      <c r="S53" s="17">
        <v>1</v>
      </c>
      <c r="T53" s="16">
        <v>0</v>
      </c>
      <c r="U53" s="17">
        <v>0</v>
      </c>
      <c r="V53" s="17">
        <v>1</v>
      </c>
      <c r="W53" s="17">
        <v>1</v>
      </c>
      <c r="X53" s="16">
        <v>0</v>
      </c>
      <c r="Y53" s="17">
        <v>0</v>
      </c>
      <c r="Z53" s="16">
        <v>0</v>
      </c>
      <c r="AA53" s="16">
        <v>0</v>
      </c>
      <c r="AB53" s="17">
        <v>0</v>
      </c>
      <c r="AC53" s="16">
        <v>1</v>
      </c>
      <c r="AD53" s="16">
        <v>1</v>
      </c>
      <c r="AE53" s="16">
        <v>1</v>
      </c>
      <c r="AF53" s="16">
        <v>1</v>
      </c>
      <c r="AG53" s="16"/>
      <c r="AH53" s="7">
        <f t="shared" si="2"/>
        <v>15</v>
      </c>
      <c r="AI53" s="8">
        <f t="shared" si="1"/>
        <v>55.555555555555557</v>
      </c>
    </row>
    <row r="54" spans="1:35" s="11" customFormat="1" ht="20.100000000000001" customHeight="1">
      <c r="A54" s="6">
        <v>52</v>
      </c>
      <c r="B54" s="16" t="s">
        <v>112</v>
      </c>
      <c r="C54" s="16" t="s">
        <v>113</v>
      </c>
      <c r="D54" s="16">
        <v>2013</v>
      </c>
      <c r="E54" s="16"/>
      <c r="F54" s="16">
        <v>1</v>
      </c>
      <c r="G54" s="16">
        <v>1</v>
      </c>
      <c r="H54" s="16">
        <v>1</v>
      </c>
      <c r="I54" s="17">
        <v>0</v>
      </c>
      <c r="J54" s="16">
        <v>0</v>
      </c>
      <c r="K54" s="16">
        <v>1</v>
      </c>
      <c r="L54" s="16">
        <v>1</v>
      </c>
      <c r="M54" s="16">
        <v>1</v>
      </c>
      <c r="N54" s="16">
        <v>1</v>
      </c>
      <c r="O54" s="16">
        <v>1</v>
      </c>
      <c r="P54" s="16">
        <v>1</v>
      </c>
      <c r="Q54" s="17">
        <v>0</v>
      </c>
      <c r="R54" s="17">
        <v>0</v>
      </c>
      <c r="S54" s="16">
        <v>0</v>
      </c>
      <c r="T54" s="16">
        <v>0</v>
      </c>
      <c r="U54" s="16">
        <v>1</v>
      </c>
      <c r="V54" s="16">
        <v>1</v>
      </c>
      <c r="W54" s="16">
        <v>1</v>
      </c>
      <c r="X54" s="17">
        <v>1</v>
      </c>
      <c r="Y54" s="16">
        <v>1</v>
      </c>
      <c r="Z54" s="16">
        <v>1</v>
      </c>
      <c r="AA54" s="17">
        <v>0</v>
      </c>
      <c r="AB54" s="16">
        <v>1</v>
      </c>
      <c r="AC54" s="16">
        <v>1</v>
      </c>
      <c r="AD54" s="16">
        <v>1</v>
      </c>
      <c r="AE54" s="16">
        <v>1</v>
      </c>
      <c r="AF54" s="16">
        <v>1</v>
      </c>
      <c r="AG54" s="16"/>
      <c r="AH54" s="7">
        <f t="shared" si="2"/>
        <v>20</v>
      </c>
      <c r="AI54" s="8">
        <f t="shared" si="1"/>
        <v>74.074074074074076</v>
      </c>
    </row>
    <row r="55" spans="1:35" s="9" customFormat="1" ht="20.100000000000001" customHeight="1">
      <c r="A55" s="6">
        <v>53</v>
      </c>
      <c r="B55" s="16" t="s">
        <v>114</v>
      </c>
      <c r="C55" s="16" t="s">
        <v>115</v>
      </c>
      <c r="D55" s="16">
        <v>2013</v>
      </c>
      <c r="E55" s="16"/>
      <c r="F55" s="16">
        <v>1</v>
      </c>
      <c r="G55" s="16">
        <v>1</v>
      </c>
      <c r="H55" s="16">
        <v>1</v>
      </c>
      <c r="I55" s="17">
        <v>0</v>
      </c>
      <c r="J55" s="16">
        <v>0</v>
      </c>
      <c r="K55" s="17">
        <v>0</v>
      </c>
      <c r="L55" s="16">
        <v>1</v>
      </c>
      <c r="M55" s="16">
        <v>1</v>
      </c>
      <c r="N55" s="16">
        <v>1</v>
      </c>
      <c r="O55" s="16">
        <v>1</v>
      </c>
      <c r="P55" s="16">
        <v>1</v>
      </c>
      <c r="Q55" s="16">
        <v>1</v>
      </c>
      <c r="R55" s="16">
        <v>1</v>
      </c>
      <c r="S55" s="16">
        <v>1</v>
      </c>
      <c r="T55" s="16">
        <v>0</v>
      </c>
      <c r="U55" s="16">
        <v>1</v>
      </c>
      <c r="V55" s="16">
        <v>1</v>
      </c>
      <c r="W55" s="16">
        <v>1</v>
      </c>
      <c r="X55" s="17">
        <v>1</v>
      </c>
      <c r="Y55" s="16">
        <v>1</v>
      </c>
      <c r="Z55" s="16">
        <v>1</v>
      </c>
      <c r="AA55" s="16">
        <v>1</v>
      </c>
      <c r="AB55" s="16">
        <v>1</v>
      </c>
      <c r="AC55" s="17">
        <v>0</v>
      </c>
      <c r="AD55" s="16">
        <v>1</v>
      </c>
      <c r="AE55" s="17">
        <v>1</v>
      </c>
      <c r="AF55" s="17">
        <v>0</v>
      </c>
      <c r="AG55" s="17"/>
      <c r="AH55" s="7">
        <f t="shared" si="2"/>
        <v>21</v>
      </c>
      <c r="AI55" s="8">
        <f t="shared" si="1"/>
        <v>77.777777777777786</v>
      </c>
    </row>
    <row r="56" spans="1:35" s="11" customFormat="1" ht="20.100000000000001" customHeight="1">
      <c r="A56" s="6">
        <v>54</v>
      </c>
      <c r="B56" s="16" t="s">
        <v>116</v>
      </c>
      <c r="C56" s="16" t="s">
        <v>117</v>
      </c>
      <c r="D56" s="16">
        <v>2013</v>
      </c>
      <c r="E56" s="16"/>
      <c r="F56" s="16">
        <v>1</v>
      </c>
      <c r="G56" s="16">
        <v>1</v>
      </c>
      <c r="H56" s="16">
        <v>1</v>
      </c>
      <c r="I56" s="17">
        <v>0</v>
      </c>
      <c r="J56" s="16">
        <v>1</v>
      </c>
      <c r="K56" s="16">
        <v>1</v>
      </c>
      <c r="L56" s="16">
        <v>1</v>
      </c>
      <c r="M56" s="16">
        <v>1</v>
      </c>
      <c r="N56" s="16">
        <v>1</v>
      </c>
      <c r="O56" s="16">
        <v>1</v>
      </c>
      <c r="P56" s="16">
        <v>1</v>
      </c>
      <c r="Q56" s="16">
        <v>1</v>
      </c>
      <c r="R56" s="16">
        <v>1</v>
      </c>
      <c r="S56" s="16">
        <v>1</v>
      </c>
      <c r="T56" s="16">
        <v>1</v>
      </c>
      <c r="U56" s="16">
        <v>1</v>
      </c>
      <c r="V56" s="16">
        <v>1</v>
      </c>
      <c r="W56" s="17">
        <v>1</v>
      </c>
      <c r="X56" s="17">
        <v>1</v>
      </c>
      <c r="Y56" s="16">
        <v>1</v>
      </c>
      <c r="Z56" s="16">
        <v>1</v>
      </c>
      <c r="AA56" s="17">
        <v>0</v>
      </c>
      <c r="AB56" s="16">
        <v>1</v>
      </c>
      <c r="AC56" s="16">
        <v>1</v>
      </c>
      <c r="AD56" s="16">
        <v>1</v>
      </c>
      <c r="AE56" s="16">
        <v>1</v>
      </c>
      <c r="AF56" s="17">
        <v>0</v>
      </c>
      <c r="AG56" s="17"/>
      <c r="AH56" s="7">
        <f t="shared" si="2"/>
        <v>24</v>
      </c>
      <c r="AI56" s="8">
        <f t="shared" si="1"/>
        <v>88.888888888888886</v>
      </c>
    </row>
    <row r="57" spans="1:35" s="11" customFormat="1" ht="20.100000000000001" customHeight="1">
      <c r="A57" s="6">
        <v>55</v>
      </c>
      <c r="B57" s="16" t="s">
        <v>118</v>
      </c>
      <c r="C57" s="16" t="s">
        <v>119</v>
      </c>
      <c r="D57" s="16">
        <v>2013</v>
      </c>
      <c r="E57" s="16"/>
      <c r="F57" s="16">
        <v>1</v>
      </c>
      <c r="G57" s="16">
        <v>1</v>
      </c>
      <c r="H57" s="16">
        <v>1</v>
      </c>
      <c r="I57" s="16">
        <v>1</v>
      </c>
      <c r="J57" s="16">
        <v>0</v>
      </c>
      <c r="K57" s="16">
        <v>1</v>
      </c>
      <c r="L57" s="16">
        <v>1</v>
      </c>
      <c r="M57" s="16">
        <v>1</v>
      </c>
      <c r="N57" s="16">
        <v>1</v>
      </c>
      <c r="O57" s="16">
        <v>1</v>
      </c>
      <c r="P57" s="16">
        <v>1</v>
      </c>
      <c r="Q57" s="16">
        <v>1</v>
      </c>
      <c r="R57" s="16">
        <v>1</v>
      </c>
      <c r="S57" s="16">
        <v>1</v>
      </c>
      <c r="T57" s="16">
        <v>1</v>
      </c>
      <c r="U57" s="16">
        <v>1</v>
      </c>
      <c r="V57" s="16">
        <v>1</v>
      </c>
      <c r="W57" s="16">
        <v>1</v>
      </c>
      <c r="X57" s="16">
        <v>1</v>
      </c>
      <c r="Y57" s="16">
        <v>1</v>
      </c>
      <c r="Z57" s="16">
        <v>1</v>
      </c>
      <c r="AA57" s="16">
        <v>1</v>
      </c>
      <c r="AB57" s="17">
        <v>0</v>
      </c>
      <c r="AC57" s="16">
        <v>1</v>
      </c>
      <c r="AD57" s="16">
        <v>1</v>
      </c>
      <c r="AE57" s="16">
        <v>1</v>
      </c>
      <c r="AF57" s="16">
        <v>0</v>
      </c>
      <c r="AG57" s="16"/>
      <c r="AH57" s="7">
        <f t="shared" si="2"/>
        <v>24</v>
      </c>
      <c r="AI57" s="8">
        <f t="shared" si="1"/>
        <v>88.888888888888886</v>
      </c>
    </row>
    <row r="58" spans="1:35" s="11" customFormat="1" ht="20.100000000000001" customHeight="1">
      <c r="A58" s="6">
        <v>56</v>
      </c>
      <c r="B58" s="16" t="s">
        <v>120</v>
      </c>
      <c r="C58" s="16" t="s">
        <v>121</v>
      </c>
      <c r="D58" s="16">
        <v>2013</v>
      </c>
      <c r="E58" s="16"/>
      <c r="F58" s="16">
        <v>1</v>
      </c>
      <c r="G58" s="16">
        <v>1</v>
      </c>
      <c r="H58" s="16">
        <v>1</v>
      </c>
      <c r="I58" s="16">
        <v>0</v>
      </c>
      <c r="J58" s="16">
        <v>0</v>
      </c>
      <c r="K58" s="16">
        <v>0</v>
      </c>
      <c r="L58" s="16">
        <v>1</v>
      </c>
      <c r="M58" s="16">
        <v>1</v>
      </c>
      <c r="N58" s="16">
        <v>1</v>
      </c>
      <c r="O58" s="16">
        <v>1</v>
      </c>
      <c r="P58" s="16">
        <v>1</v>
      </c>
      <c r="Q58" s="16">
        <v>1</v>
      </c>
      <c r="R58" s="16">
        <v>1</v>
      </c>
      <c r="S58" s="16">
        <v>1</v>
      </c>
      <c r="T58" s="16">
        <v>1</v>
      </c>
      <c r="U58" s="16">
        <v>0</v>
      </c>
      <c r="V58" s="16">
        <v>1</v>
      </c>
      <c r="W58" s="16">
        <v>1</v>
      </c>
      <c r="X58" s="16">
        <v>1</v>
      </c>
      <c r="Y58" s="16">
        <v>1</v>
      </c>
      <c r="Z58" s="16">
        <v>1</v>
      </c>
      <c r="AA58" s="16">
        <v>1</v>
      </c>
      <c r="AB58" s="16">
        <v>0</v>
      </c>
      <c r="AC58" s="16">
        <v>1</v>
      </c>
      <c r="AD58" s="16">
        <v>1</v>
      </c>
      <c r="AE58" s="16">
        <v>1</v>
      </c>
      <c r="AF58" s="16">
        <v>1</v>
      </c>
      <c r="AG58" s="16"/>
      <c r="AH58" s="7">
        <f t="shared" si="2"/>
        <v>22</v>
      </c>
      <c r="AI58" s="8">
        <f t="shared" si="1"/>
        <v>81.481481481481481</v>
      </c>
    </row>
    <row r="59" spans="1:35" s="11" customFormat="1" ht="20.100000000000001" customHeight="1">
      <c r="A59" s="6">
        <v>57</v>
      </c>
      <c r="B59" s="16" t="s">
        <v>122</v>
      </c>
      <c r="C59" s="16" t="s">
        <v>123</v>
      </c>
      <c r="D59" s="16">
        <v>2013</v>
      </c>
      <c r="E59" s="16"/>
      <c r="F59" s="16">
        <v>0</v>
      </c>
      <c r="G59" s="16">
        <v>1</v>
      </c>
      <c r="H59" s="16">
        <v>1</v>
      </c>
      <c r="I59" s="16">
        <v>0</v>
      </c>
      <c r="J59" s="16">
        <v>0</v>
      </c>
      <c r="K59" s="17">
        <v>1</v>
      </c>
      <c r="L59" s="16">
        <v>1</v>
      </c>
      <c r="M59" s="16">
        <v>1</v>
      </c>
      <c r="N59" s="16">
        <v>1</v>
      </c>
      <c r="O59" s="17">
        <v>1</v>
      </c>
      <c r="P59" s="17">
        <v>0</v>
      </c>
      <c r="Q59" s="16">
        <v>0</v>
      </c>
      <c r="R59" s="16">
        <v>0</v>
      </c>
      <c r="S59" s="16">
        <v>0</v>
      </c>
      <c r="T59" s="16">
        <v>0</v>
      </c>
      <c r="U59" s="16">
        <v>0</v>
      </c>
      <c r="V59" s="16">
        <v>1</v>
      </c>
      <c r="W59" s="17">
        <v>0</v>
      </c>
      <c r="X59" s="16">
        <v>0</v>
      </c>
      <c r="Y59" s="16">
        <v>0</v>
      </c>
      <c r="Z59" s="16">
        <v>0</v>
      </c>
      <c r="AA59" s="16">
        <v>0</v>
      </c>
      <c r="AB59" s="16">
        <v>0</v>
      </c>
      <c r="AC59" s="16">
        <v>1</v>
      </c>
      <c r="AD59" s="17">
        <v>1</v>
      </c>
      <c r="AE59" s="16">
        <v>1</v>
      </c>
      <c r="AF59" s="16">
        <v>1</v>
      </c>
      <c r="AG59" s="16"/>
      <c r="AH59" s="7">
        <f t="shared" si="2"/>
        <v>12</v>
      </c>
      <c r="AI59" s="8">
        <f t="shared" si="1"/>
        <v>44.444444444444443</v>
      </c>
    </row>
    <row r="60" spans="1:35" s="11" customFormat="1" ht="20.100000000000001" customHeight="1">
      <c r="A60" s="6">
        <v>58</v>
      </c>
      <c r="B60" s="16" t="s">
        <v>124</v>
      </c>
      <c r="C60" s="16" t="s">
        <v>125</v>
      </c>
      <c r="D60" s="16">
        <v>2013</v>
      </c>
      <c r="E60" s="16"/>
      <c r="F60" s="16">
        <v>1</v>
      </c>
      <c r="G60" s="16">
        <v>1</v>
      </c>
      <c r="H60" s="16">
        <v>1</v>
      </c>
      <c r="I60" s="16">
        <v>0</v>
      </c>
      <c r="J60" s="16">
        <v>0</v>
      </c>
      <c r="K60" s="16">
        <v>1</v>
      </c>
      <c r="L60" s="16">
        <v>0</v>
      </c>
      <c r="M60" s="16">
        <v>1</v>
      </c>
      <c r="N60" s="16">
        <v>1</v>
      </c>
      <c r="O60" s="16">
        <v>1</v>
      </c>
      <c r="P60" s="17">
        <v>1</v>
      </c>
      <c r="Q60" s="16">
        <v>1</v>
      </c>
      <c r="R60" s="16">
        <v>1</v>
      </c>
      <c r="S60" s="16">
        <v>1</v>
      </c>
      <c r="T60" s="16">
        <v>1</v>
      </c>
      <c r="U60" s="16">
        <v>1</v>
      </c>
      <c r="V60" s="16">
        <v>1</v>
      </c>
      <c r="W60" s="16">
        <v>1</v>
      </c>
      <c r="X60" s="16">
        <v>1</v>
      </c>
      <c r="Y60" s="16">
        <v>1</v>
      </c>
      <c r="Z60" s="16">
        <v>1</v>
      </c>
      <c r="AA60" s="16">
        <v>1</v>
      </c>
      <c r="AB60" s="16">
        <v>1</v>
      </c>
      <c r="AC60" s="16">
        <v>1</v>
      </c>
      <c r="AD60" s="16">
        <v>1</v>
      </c>
      <c r="AE60" s="16">
        <v>1</v>
      </c>
      <c r="AF60" s="16">
        <v>1</v>
      </c>
      <c r="AG60" s="16"/>
      <c r="AH60" s="7">
        <f t="shared" si="2"/>
        <v>24</v>
      </c>
      <c r="AI60" s="8">
        <f t="shared" si="1"/>
        <v>88.888888888888886</v>
      </c>
    </row>
    <row r="61" spans="1:35" s="11" customFormat="1" ht="20.100000000000001" customHeight="1">
      <c r="A61" s="6">
        <v>59</v>
      </c>
      <c r="B61" s="16" t="s">
        <v>126</v>
      </c>
      <c r="C61" s="16" t="s">
        <v>127</v>
      </c>
      <c r="D61" s="16">
        <v>2013</v>
      </c>
      <c r="E61" s="16"/>
      <c r="F61" s="16">
        <v>1</v>
      </c>
      <c r="G61" s="16">
        <v>1</v>
      </c>
      <c r="H61" s="16">
        <v>1</v>
      </c>
      <c r="I61" s="16">
        <v>1</v>
      </c>
      <c r="J61" s="16">
        <v>0</v>
      </c>
      <c r="K61" s="16">
        <v>1</v>
      </c>
      <c r="L61" s="16">
        <v>0</v>
      </c>
      <c r="M61" s="16">
        <v>1</v>
      </c>
      <c r="N61" s="16">
        <v>1</v>
      </c>
      <c r="O61" s="16">
        <v>1</v>
      </c>
      <c r="P61" s="16">
        <v>1</v>
      </c>
      <c r="Q61" s="16">
        <v>1</v>
      </c>
      <c r="R61" s="16">
        <v>1</v>
      </c>
      <c r="S61" s="16">
        <v>1</v>
      </c>
      <c r="T61" s="16">
        <v>0</v>
      </c>
      <c r="U61" s="16">
        <v>1</v>
      </c>
      <c r="V61" s="16">
        <v>1</v>
      </c>
      <c r="W61" s="16">
        <v>1</v>
      </c>
      <c r="X61" s="17">
        <v>1</v>
      </c>
      <c r="Y61" s="16">
        <v>1</v>
      </c>
      <c r="Z61" s="16">
        <v>1</v>
      </c>
      <c r="AA61" s="16">
        <v>0</v>
      </c>
      <c r="AB61" s="16">
        <v>1</v>
      </c>
      <c r="AC61" s="16">
        <v>1</v>
      </c>
      <c r="AD61" s="16">
        <v>1</v>
      </c>
      <c r="AE61" s="16">
        <v>1</v>
      </c>
      <c r="AF61" s="16">
        <v>1</v>
      </c>
      <c r="AG61" s="16"/>
      <c r="AH61" s="7">
        <f t="shared" si="2"/>
        <v>23</v>
      </c>
      <c r="AI61" s="8">
        <f t="shared" si="1"/>
        <v>85.18518518518519</v>
      </c>
    </row>
    <row r="62" spans="1:35" s="11" customFormat="1" ht="20.100000000000001" customHeight="1">
      <c r="A62" s="6">
        <v>60</v>
      </c>
      <c r="B62" s="16" t="s">
        <v>128</v>
      </c>
      <c r="C62" s="16" t="s">
        <v>129</v>
      </c>
      <c r="D62" s="16">
        <v>2013</v>
      </c>
      <c r="E62" s="16"/>
      <c r="F62" s="16">
        <v>0</v>
      </c>
      <c r="G62" s="16">
        <v>1</v>
      </c>
      <c r="H62" s="16">
        <v>1</v>
      </c>
      <c r="I62" s="17">
        <v>0</v>
      </c>
      <c r="J62" s="16">
        <v>0</v>
      </c>
      <c r="K62" s="16">
        <v>1</v>
      </c>
      <c r="L62" s="16">
        <v>1</v>
      </c>
      <c r="M62" s="16">
        <v>1</v>
      </c>
      <c r="N62" s="16">
        <v>1</v>
      </c>
      <c r="O62" s="16">
        <v>1</v>
      </c>
      <c r="P62" s="17">
        <v>0</v>
      </c>
      <c r="Q62" s="16">
        <v>1</v>
      </c>
      <c r="R62" s="16">
        <v>0</v>
      </c>
      <c r="S62" s="16">
        <v>0</v>
      </c>
      <c r="T62" s="16">
        <v>0</v>
      </c>
      <c r="U62" s="16">
        <v>0</v>
      </c>
      <c r="V62" s="17">
        <v>1</v>
      </c>
      <c r="W62" s="16">
        <v>1</v>
      </c>
      <c r="X62" s="16">
        <v>1</v>
      </c>
      <c r="Y62" s="17">
        <v>0</v>
      </c>
      <c r="Z62" s="16">
        <v>0</v>
      </c>
      <c r="AA62" s="16">
        <v>0</v>
      </c>
      <c r="AB62" s="16">
        <v>0</v>
      </c>
      <c r="AC62" s="17">
        <v>0</v>
      </c>
      <c r="AD62" s="17">
        <v>0</v>
      </c>
      <c r="AE62" s="16">
        <v>1</v>
      </c>
      <c r="AF62" s="16">
        <v>1</v>
      </c>
      <c r="AG62" s="16"/>
      <c r="AH62" s="7">
        <f t="shared" si="2"/>
        <v>13</v>
      </c>
      <c r="AI62" s="8">
        <f t="shared" si="1"/>
        <v>48.148148148148145</v>
      </c>
    </row>
    <row r="63" spans="1:35" s="11" customFormat="1" ht="20.100000000000001" customHeight="1">
      <c r="A63" s="6">
        <v>61</v>
      </c>
      <c r="B63" s="16" t="s">
        <v>130</v>
      </c>
      <c r="C63" s="16" t="s">
        <v>131</v>
      </c>
      <c r="D63" s="16">
        <v>2013</v>
      </c>
      <c r="E63" s="16"/>
      <c r="F63" s="16">
        <v>1</v>
      </c>
      <c r="G63" s="16">
        <v>1</v>
      </c>
      <c r="H63" s="16">
        <v>1</v>
      </c>
      <c r="I63" s="16">
        <v>1</v>
      </c>
      <c r="J63" s="16">
        <v>0</v>
      </c>
      <c r="K63" s="16">
        <v>1</v>
      </c>
      <c r="L63" s="16">
        <v>1</v>
      </c>
      <c r="M63" s="16">
        <v>1</v>
      </c>
      <c r="N63" s="16">
        <v>1</v>
      </c>
      <c r="O63" s="17">
        <v>1</v>
      </c>
      <c r="P63" s="16">
        <v>1</v>
      </c>
      <c r="Q63" s="16">
        <v>1</v>
      </c>
      <c r="R63" s="16">
        <v>1</v>
      </c>
      <c r="S63" s="16">
        <v>1</v>
      </c>
      <c r="T63" s="16">
        <v>0</v>
      </c>
      <c r="U63" s="17">
        <v>1</v>
      </c>
      <c r="V63" s="16">
        <v>1</v>
      </c>
      <c r="W63" s="16">
        <v>1</v>
      </c>
      <c r="X63" s="17">
        <v>1</v>
      </c>
      <c r="Y63" s="16">
        <v>1</v>
      </c>
      <c r="Z63" s="16">
        <v>1</v>
      </c>
      <c r="AA63" s="17">
        <v>0</v>
      </c>
      <c r="AB63" s="16">
        <v>1</v>
      </c>
      <c r="AC63" s="16">
        <v>1</v>
      </c>
      <c r="AD63" s="17">
        <v>1</v>
      </c>
      <c r="AE63" s="17">
        <v>1</v>
      </c>
      <c r="AF63" s="16">
        <v>0</v>
      </c>
      <c r="AG63" s="16"/>
      <c r="AH63" s="7">
        <f t="shared" si="2"/>
        <v>23</v>
      </c>
      <c r="AI63" s="8">
        <f t="shared" si="1"/>
        <v>85.18518518518519</v>
      </c>
    </row>
    <row r="64" spans="1:35" s="9" customFormat="1" ht="20.100000000000001" customHeight="1">
      <c r="A64" s="6">
        <v>62</v>
      </c>
      <c r="B64" s="16" t="s">
        <v>132</v>
      </c>
      <c r="C64" s="16" t="s">
        <v>133</v>
      </c>
      <c r="D64" s="16">
        <v>2013</v>
      </c>
      <c r="E64" s="16"/>
      <c r="F64" s="16">
        <v>1</v>
      </c>
      <c r="G64" s="16">
        <v>1</v>
      </c>
      <c r="H64" s="16">
        <v>1</v>
      </c>
      <c r="I64" s="17">
        <v>1</v>
      </c>
      <c r="J64" s="16">
        <v>0</v>
      </c>
      <c r="K64" s="16">
        <v>1</v>
      </c>
      <c r="L64" s="16">
        <v>1</v>
      </c>
      <c r="M64" s="16">
        <v>0</v>
      </c>
      <c r="N64" s="17">
        <v>0</v>
      </c>
      <c r="O64" s="16">
        <v>0</v>
      </c>
      <c r="P64" s="16">
        <v>1</v>
      </c>
      <c r="Q64" s="17">
        <v>0</v>
      </c>
      <c r="R64" s="16">
        <v>1</v>
      </c>
      <c r="S64" s="17">
        <v>0</v>
      </c>
      <c r="T64" s="17">
        <v>0</v>
      </c>
      <c r="U64" s="17">
        <v>0</v>
      </c>
      <c r="V64" s="17">
        <v>0</v>
      </c>
      <c r="W64" s="16">
        <v>1</v>
      </c>
      <c r="X64" s="16">
        <v>0</v>
      </c>
      <c r="Y64" s="16">
        <v>1</v>
      </c>
      <c r="Z64" s="16">
        <v>1</v>
      </c>
      <c r="AA64" s="16">
        <v>0</v>
      </c>
      <c r="AB64" s="17">
        <v>0</v>
      </c>
      <c r="AC64" s="16">
        <v>1</v>
      </c>
      <c r="AD64" s="16">
        <v>1</v>
      </c>
      <c r="AE64" s="16">
        <v>1</v>
      </c>
      <c r="AF64" s="16">
        <v>1</v>
      </c>
      <c r="AG64" s="16"/>
      <c r="AH64" s="7">
        <f t="shared" si="2"/>
        <v>15</v>
      </c>
      <c r="AI64" s="8">
        <f t="shared" si="1"/>
        <v>55.555555555555557</v>
      </c>
    </row>
    <row r="65" spans="1:35" s="11" customFormat="1" ht="20.100000000000001" customHeight="1">
      <c r="A65" s="6">
        <v>63</v>
      </c>
      <c r="B65" s="16" t="s">
        <v>134</v>
      </c>
      <c r="C65" s="16" t="s">
        <v>135</v>
      </c>
      <c r="D65" s="16">
        <v>2013</v>
      </c>
      <c r="E65" s="16"/>
      <c r="F65" s="16">
        <v>1</v>
      </c>
      <c r="G65" s="16">
        <v>1</v>
      </c>
      <c r="H65" s="16">
        <v>1</v>
      </c>
      <c r="I65" s="17">
        <v>0</v>
      </c>
      <c r="J65" s="16">
        <v>0</v>
      </c>
      <c r="K65" s="17">
        <v>1</v>
      </c>
      <c r="L65" s="16">
        <v>1</v>
      </c>
      <c r="M65" s="16">
        <v>1</v>
      </c>
      <c r="N65" s="16">
        <v>1</v>
      </c>
      <c r="O65" s="16">
        <v>1</v>
      </c>
      <c r="P65" s="16">
        <v>1</v>
      </c>
      <c r="Q65" s="16">
        <v>1</v>
      </c>
      <c r="R65" s="16">
        <v>1</v>
      </c>
      <c r="S65" s="16">
        <v>1</v>
      </c>
      <c r="T65" s="16">
        <v>1</v>
      </c>
      <c r="U65" s="16">
        <v>1</v>
      </c>
      <c r="V65" s="16">
        <v>1</v>
      </c>
      <c r="W65" s="16">
        <v>1</v>
      </c>
      <c r="X65" s="17">
        <v>1</v>
      </c>
      <c r="Y65" s="16">
        <v>1</v>
      </c>
      <c r="Z65" s="16">
        <v>1</v>
      </c>
      <c r="AA65" s="16">
        <v>1</v>
      </c>
      <c r="AB65" s="16">
        <v>1</v>
      </c>
      <c r="AC65" s="16">
        <v>1</v>
      </c>
      <c r="AD65" s="16">
        <v>1</v>
      </c>
      <c r="AE65" s="16">
        <v>1</v>
      </c>
      <c r="AF65" s="16">
        <v>1</v>
      </c>
      <c r="AG65" s="16"/>
      <c r="AH65" s="7">
        <f t="shared" si="2"/>
        <v>25</v>
      </c>
      <c r="AI65" s="8">
        <f t="shared" si="1"/>
        <v>92.592592592592595</v>
      </c>
    </row>
    <row r="66" spans="1:35" s="9" customFormat="1" ht="20.100000000000001" customHeight="1">
      <c r="A66" s="6">
        <v>64</v>
      </c>
      <c r="B66" s="16" t="s">
        <v>136</v>
      </c>
      <c r="C66" s="16" t="s">
        <v>137</v>
      </c>
      <c r="D66" s="16">
        <v>2013</v>
      </c>
      <c r="E66" s="16"/>
      <c r="F66" s="17">
        <v>0</v>
      </c>
      <c r="G66" s="16">
        <v>1</v>
      </c>
      <c r="H66" s="16">
        <v>1</v>
      </c>
      <c r="I66" s="16">
        <v>1</v>
      </c>
      <c r="J66" s="16">
        <v>0</v>
      </c>
      <c r="K66" s="16">
        <v>1</v>
      </c>
      <c r="L66" s="16">
        <v>1</v>
      </c>
      <c r="M66" s="16">
        <v>0</v>
      </c>
      <c r="N66" s="17">
        <v>1</v>
      </c>
      <c r="O66" s="16">
        <v>1</v>
      </c>
      <c r="P66" s="17">
        <v>1</v>
      </c>
      <c r="Q66" s="17">
        <v>0</v>
      </c>
      <c r="R66" s="16">
        <v>0</v>
      </c>
      <c r="S66" s="16">
        <v>0</v>
      </c>
      <c r="T66" s="16">
        <v>0</v>
      </c>
      <c r="U66" s="16">
        <v>0</v>
      </c>
      <c r="V66" s="16">
        <v>0</v>
      </c>
      <c r="W66" s="16">
        <v>1</v>
      </c>
      <c r="X66" s="17">
        <v>0</v>
      </c>
      <c r="Y66" s="16">
        <v>0</v>
      </c>
      <c r="Z66" s="16">
        <v>0</v>
      </c>
      <c r="AA66" s="17">
        <v>0</v>
      </c>
      <c r="AB66" s="16">
        <v>0</v>
      </c>
      <c r="AC66" s="16">
        <v>1</v>
      </c>
      <c r="AD66" s="16">
        <v>1</v>
      </c>
      <c r="AE66" s="16">
        <v>1</v>
      </c>
      <c r="AF66" s="16">
        <v>1</v>
      </c>
      <c r="AG66" s="16"/>
      <c r="AH66" s="7">
        <f t="shared" si="2"/>
        <v>13</v>
      </c>
      <c r="AI66" s="8">
        <f t="shared" si="1"/>
        <v>48.148148148148145</v>
      </c>
    </row>
    <row r="67" spans="1:35" s="9" customFormat="1" ht="20.100000000000001" customHeight="1">
      <c r="A67" s="6">
        <v>65</v>
      </c>
      <c r="B67" s="16" t="s">
        <v>138</v>
      </c>
      <c r="C67" s="16" t="s">
        <v>139</v>
      </c>
      <c r="D67" s="16">
        <v>2013</v>
      </c>
      <c r="E67" s="16"/>
      <c r="F67" s="16">
        <v>0</v>
      </c>
      <c r="G67" s="16">
        <v>1</v>
      </c>
      <c r="H67" s="16">
        <v>1</v>
      </c>
      <c r="I67" s="16">
        <v>0</v>
      </c>
      <c r="J67" s="16">
        <v>0</v>
      </c>
      <c r="K67" s="16">
        <v>0</v>
      </c>
      <c r="L67" s="17">
        <v>1</v>
      </c>
      <c r="M67" s="17">
        <v>0</v>
      </c>
      <c r="N67" s="16">
        <v>0</v>
      </c>
      <c r="O67" s="17">
        <v>0</v>
      </c>
      <c r="P67" s="17">
        <v>0</v>
      </c>
      <c r="Q67" s="16">
        <v>0</v>
      </c>
      <c r="R67" s="16">
        <v>1</v>
      </c>
      <c r="S67" s="17">
        <v>1</v>
      </c>
      <c r="T67" s="16">
        <v>0</v>
      </c>
      <c r="U67" s="17">
        <v>0</v>
      </c>
      <c r="V67" s="16">
        <v>0</v>
      </c>
      <c r="W67" s="16">
        <v>1</v>
      </c>
      <c r="X67" s="16">
        <v>0</v>
      </c>
      <c r="Y67" s="16">
        <v>0</v>
      </c>
      <c r="Z67" s="16">
        <v>1</v>
      </c>
      <c r="AA67" s="16">
        <v>0</v>
      </c>
      <c r="AB67" s="17">
        <v>0</v>
      </c>
      <c r="AC67" s="16">
        <v>1</v>
      </c>
      <c r="AD67" s="16">
        <v>1</v>
      </c>
      <c r="AE67" s="17">
        <v>0</v>
      </c>
      <c r="AF67" s="16">
        <v>1</v>
      </c>
      <c r="AG67" s="16"/>
      <c r="AH67" s="7">
        <f t="shared" si="2"/>
        <v>10</v>
      </c>
      <c r="AI67" s="8">
        <f t="shared" si="1"/>
        <v>37.037037037037038</v>
      </c>
    </row>
    <row r="68" spans="1:35" s="9" customFormat="1" ht="20.100000000000001" customHeight="1">
      <c r="A68" s="6">
        <v>66</v>
      </c>
      <c r="B68" s="16" t="s">
        <v>140</v>
      </c>
      <c r="C68" s="16" t="s">
        <v>141</v>
      </c>
      <c r="D68" s="16">
        <v>2013</v>
      </c>
      <c r="E68" s="16"/>
      <c r="F68" s="16">
        <v>0</v>
      </c>
      <c r="G68" s="16">
        <v>1</v>
      </c>
      <c r="H68" s="16">
        <v>1</v>
      </c>
      <c r="I68" s="17">
        <v>0</v>
      </c>
      <c r="J68" s="16">
        <v>0</v>
      </c>
      <c r="K68" s="16">
        <v>1</v>
      </c>
      <c r="L68" s="16">
        <v>1</v>
      </c>
      <c r="M68" s="17">
        <v>0</v>
      </c>
      <c r="N68" s="17">
        <v>1</v>
      </c>
      <c r="O68" s="17">
        <v>0</v>
      </c>
      <c r="P68" s="16">
        <v>0</v>
      </c>
      <c r="Q68" s="16">
        <v>0</v>
      </c>
      <c r="R68" s="17">
        <v>1</v>
      </c>
      <c r="S68" s="16">
        <v>0</v>
      </c>
      <c r="T68" s="16">
        <v>0</v>
      </c>
      <c r="U68" s="17">
        <v>0</v>
      </c>
      <c r="V68" s="17">
        <v>0</v>
      </c>
      <c r="W68" s="17">
        <v>0</v>
      </c>
      <c r="X68" s="16">
        <v>0</v>
      </c>
      <c r="Y68" s="17">
        <v>0</v>
      </c>
      <c r="Z68" s="17">
        <v>0</v>
      </c>
      <c r="AA68" s="16">
        <v>0</v>
      </c>
      <c r="AB68" s="17">
        <v>0</v>
      </c>
      <c r="AC68" s="16">
        <v>1</v>
      </c>
      <c r="AD68" s="16">
        <v>1</v>
      </c>
      <c r="AE68" s="16">
        <v>1</v>
      </c>
      <c r="AF68" s="16">
        <v>1</v>
      </c>
      <c r="AG68" s="16"/>
      <c r="AH68" s="7">
        <f t="shared" si="2"/>
        <v>10</v>
      </c>
      <c r="AI68" s="8">
        <f t="shared" ref="AI68:AI117" si="3">AH68/27*100</f>
        <v>37.037037037037038</v>
      </c>
    </row>
    <row r="69" spans="1:35" s="9" customFormat="1" ht="20.100000000000001" customHeight="1">
      <c r="A69" s="6">
        <v>67</v>
      </c>
      <c r="B69" s="16" t="s">
        <v>142</v>
      </c>
      <c r="C69" s="16" t="s">
        <v>143</v>
      </c>
      <c r="D69" s="16">
        <v>2013</v>
      </c>
      <c r="E69" s="16"/>
      <c r="F69" s="16">
        <v>0</v>
      </c>
      <c r="G69" s="16">
        <v>1</v>
      </c>
      <c r="H69" s="16">
        <v>1</v>
      </c>
      <c r="I69" s="17">
        <v>0</v>
      </c>
      <c r="J69" s="16">
        <v>0</v>
      </c>
      <c r="K69" s="16">
        <v>0</v>
      </c>
      <c r="L69" s="16">
        <v>1</v>
      </c>
      <c r="M69" s="17">
        <v>0</v>
      </c>
      <c r="N69" s="16">
        <v>1</v>
      </c>
      <c r="O69" s="17">
        <v>1</v>
      </c>
      <c r="P69" s="16">
        <v>0</v>
      </c>
      <c r="Q69" s="17">
        <v>0</v>
      </c>
      <c r="R69" s="16">
        <v>0</v>
      </c>
      <c r="S69" s="16">
        <v>0</v>
      </c>
      <c r="T69" s="16">
        <v>0</v>
      </c>
      <c r="U69" s="16">
        <v>0</v>
      </c>
      <c r="V69" s="17">
        <v>0</v>
      </c>
      <c r="W69" s="16">
        <v>1</v>
      </c>
      <c r="X69" s="17">
        <v>1</v>
      </c>
      <c r="Y69" s="16">
        <v>0</v>
      </c>
      <c r="Z69" s="16">
        <v>0</v>
      </c>
      <c r="AA69" s="17">
        <v>1</v>
      </c>
      <c r="AB69" s="16">
        <v>0</v>
      </c>
      <c r="AC69" s="17">
        <v>0</v>
      </c>
      <c r="AD69" s="16">
        <v>0</v>
      </c>
      <c r="AE69" s="16">
        <v>1</v>
      </c>
      <c r="AF69" s="16">
        <v>1</v>
      </c>
      <c r="AG69" s="16"/>
      <c r="AH69" s="7">
        <f t="shared" si="2"/>
        <v>10</v>
      </c>
      <c r="AI69" s="8">
        <f t="shared" si="3"/>
        <v>37.037037037037038</v>
      </c>
    </row>
    <row r="70" spans="1:35" s="9" customFormat="1" ht="20.100000000000001" customHeight="1">
      <c r="A70" s="6">
        <v>68</v>
      </c>
      <c r="B70" s="16" t="s">
        <v>144</v>
      </c>
      <c r="C70" s="16" t="s">
        <v>145</v>
      </c>
      <c r="D70" s="16">
        <v>2013</v>
      </c>
      <c r="E70" s="16"/>
      <c r="F70" s="16">
        <v>0</v>
      </c>
      <c r="G70" s="16">
        <v>1</v>
      </c>
      <c r="H70" s="16">
        <v>1</v>
      </c>
      <c r="I70" s="16">
        <v>0</v>
      </c>
      <c r="J70" s="16">
        <v>0</v>
      </c>
      <c r="K70" s="16">
        <v>1</v>
      </c>
      <c r="L70" s="16">
        <v>1</v>
      </c>
      <c r="M70" s="16">
        <v>1</v>
      </c>
      <c r="N70" s="16">
        <v>1</v>
      </c>
      <c r="O70" s="17">
        <v>1</v>
      </c>
      <c r="P70" s="16">
        <v>0</v>
      </c>
      <c r="Q70" s="16">
        <v>1</v>
      </c>
      <c r="R70" s="16">
        <v>0</v>
      </c>
      <c r="S70" s="16">
        <v>0</v>
      </c>
      <c r="T70" s="16">
        <v>0</v>
      </c>
      <c r="U70" s="16">
        <v>0</v>
      </c>
      <c r="V70" s="16">
        <v>1</v>
      </c>
      <c r="W70" s="16">
        <v>1</v>
      </c>
      <c r="X70" s="16">
        <v>1</v>
      </c>
      <c r="Y70" s="16">
        <v>0</v>
      </c>
      <c r="Z70" s="16">
        <v>0</v>
      </c>
      <c r="AA70" s="17">
        <v>0</v>
      </c>
      <c r="AB70" s="17">
        <v>0</v>
      </c>
      <c r="AC70" s="16">
        <v>1</v>
      </c>
      <c r="AD70" s="16">
        <v>1</v>
      </c>
      <c r="AE70" s="16">
        <v>1</v>
      </c>
      <c r="AF70" s="16">
        <v>1</v>
      </c>
      <c r="AG70" s="16"/>
      <c r="AH70" s="7">
        <f t="shared" si="2"/>
        <v>15</v>
      </c>
      <c r="AI70" s="8">
        <f t="shared" si="3"/>
        <v>55.555555555555557</v>
      </c>
    </row>
    <row r="71" spans="1:35" s="9" customFormat="1" ht="20.100000000000001" customHeight="1">
      <c r="A71" s="6">
        <v>69</v>
      </c>
      <c r="B71" s="16" t="s">
        <v>146</v>
      </c>
      <c r="C71" s="16" t="s">
        <v>147</v>
      </c>
      <c r="D71" s="16">
        <v>2013</v>
      </c>
      <c r="E71" s="16"/>
      <c r="F71" s="16">
        <v>0</v>
      </c>
      <c r="G71" s="16">
        <v>1</v>
      </c>
      <c r="H71" s="16">
        <v>1</v>
      </c>
      <c r="I71" s="17">
        <v>0</v>
      </c>
      <c r="J71" s="16">
        <v>0</v>
      </c>
      <c r="K71" s="16">
        <v>1</v>
      </c>
      <c r="L71" s="16">
        <v>1</v>
      </c>
      <c r="M71" s="16">
        <v>1</v>
      </c>
      <c r="N71" s="16">
        <v>1</v>
      </c>
      <c r="O71" s="16">
        <v>0</v>
      </c>
      <c r="P71" s="17">
        <v>1</v>
      </c>
      <c r="Q71" s="17">
        <v>1</v>
      </c>
      <c r="R71" s="16">
        <v>0</v>
      </c>
      <c r="S71" s="16">
        <v>0</v>
      </c>
      <c r="T71" s="17">
        <v>0</v>
      </c>
      <c r="U71" s="16">
        <v>0</v>
      </c>
      <c r="V71" s="16">
        <v>0</v>
      </c>
      <c r="W71" s="17">
        <v>1</v>
      </c>
      <c r="X71" s="17">
        <v>0</v>
      </c>
      <c r="Y71" s="16">
        <v>0</v>
      </c>
      <c r="Z71" s="16">
        <v>0</v>
      </c>
      <c r="AA71" s="16">
        <v>1</v>
      </c>
      <c r="AB71" s="16">
        <v>0</v>
      </c>
      <c r="AC71" s="16">
        <v>1</v>
      </c>
      <c r="AD71" s="17">
        <v>1</v>
      </c>
      <c r="AE71" s="16">
        <v>1</v>
      </c>
      <c r="AF71" s="16">
        <v>1</v>
      </c>
      <c r="AG71" s="16"/>
      <c r="AH71" s="7">
        <f t="shared" si="2"/>
        <v>14</v>
      </c>
      <c r="AI71" s="8">
        <f t="shared" si="3"/>
        <v>51.851851851851848</v>
      </c>
    </row>
    <row r="72" spans="1:35" s="9" customFormat="1" ht="20.100000000000001" customHeight="1">
      <c r="A72" s="6">
        <v>70</v>
      </c>
      <c r="B72" s="16" t="s">
        <v>148</v>
      </c>
      <c r="C72" s="16" t="s">
        <v>149</v>
      </c>
      <c r="D72" s="16">
        <v>2012</v>
      </c>
      <c r="E72" s="16"/>
      <c r="F72" s="16">
        <v>1</v>
      </c>
      <c r="G72" s="16">
        <v>1</v>
      </c>
      <c r="H72" s="16">
        <v>1</v>
      </c>
      <c r="I72" s="17">
        <v>0</v>
      </c>
      <c r="J72" s="16">
        <v>0</v>
      </c>
      <c r="K72" s="16">
        <v>1</v>
      </c>
      <c r="L72" s="16">
        <v>1</v>
      </c>
      <c r="M72" s="17">
        <v>0</v>
      </c>
      <c r="N72" s="16">
        <v>1</v>
      </c>
      <c r="O72" s="16">
        <v>1</v>
      </c>
      <c r="P72" s="17">
        <v>1</v>
      </c>
      <c r="Q72" s="16">
        <v>0</v>
      </c>
      <c r="R72" s="16">
        <v>1</v>
      </c>
      <c r="S72" s="16">
        <v>1</v>
      </c>
      <c r="T72" s="16">
        <v>0</v>
      </c>
      <c r="U72" s="16">
        <v>1</v>
      </c>
      <c r="V72" s="16">
        <v>1</v>
      </c>
      <c r="W72" s="16">
        <v>1</v>
      </c>
      <c r="X72" s="16">
        <v>0</v>
      </c>
      <c r="Y72" s="16">
        <v>1</v>
      </c>
      <c r="Z72" s="16">
        <v>1</v>
      </c>
      <c r="AA72" s="17">
        <v>1</v>
      </c>
      <c r="AB72" s="16">
        <v>1</v>
      </c>
      <c r="AC72" s="16">
        <v>1</v>
      </c>
      <c r="AD72" s="16">
        <v>1</v>
      </c>
      <c r="AE72" s="16">
        <v>1</v>
      </c>
      <c r="AF72" s="16">
        <v>0</v>
      </c>
      <c r="AG72" s="16"/>
      <c r="AH72" s="7">
        <f t="shared" si="2"/>
        <v>20</v>
      </c>
      <c r="AI72" s="8">
        <f t="shared" si="3"/>
        <v>74.074074074074076</v>
      </c>
    </row>
    <row r="73" spans="1:35" s="9" customFormat="1" ht="20.100000000000001" customHeight="1">
      <c r="A73" s="6">
        <v>71</v>
      </c>
      <c r="B73" s="16" t="s">
        <v>150</v>
      </c>
      <c r="C73" s="16" t="s">
        <v>151</v>
      </c>
      <c r="D73" s="16">
        <v>2012</v>
      </c>
      <c r="E73" s="16"/>
      <c r="F73" s="16">
        <v>0</v>
      </c>
      <c r="G73" s="16">
        <v>1</v>
      </c>
      <c r="H73" s="16">
        <v>1</v>
      </c>
      <c r="I73" s="17">
        <v>0</v>
      </c>
      <c r="J73" s="16">
        <v>0</v>
      </c>
      <c r="K73" s="17">
        <v>1</v>
      </c>
      <c r="L73" s="16">
        <v>1</v>
      </c>
      <c r="M73" s="17">
        <v>0</v>
      </c>
      <c r="N73" s="17">
        <v>0</v>
      </c>
      <c r="O73" s="16">
        <v>0</v>
      </c>
      <c r="P73" s="16">
        <v>0</v>
      </c>
      <c r="Q73" s="16">
        <v>0</v>
      </c>
      <c r="R73" s="16">
        <v>0</v>
      </c>
      <c r="S73" s="16">
        <v>0</v>
      </c>
      <c r="T73" s="16">
        <v>0</v>
      </c>
      <c r="U73" s="16">
        <v>0</v>
      </c>
      <c r="V73" s="16">
        <v>0</v>
      </c>
      <c r="W73" s="16">
        <v>1</v>
      </c>
      <c r="X73" s="16">
        <v>0</v>
      </c>
      <c r="Y73" s="17">
        <v>0</v>
      </c>
      <c r="Z73" s="16">
        <v>0</v>
      </c>
      <c r="AA73" s="16">
        <v>0</v>
      </c>
      <c r="AB73" s="16">
        <v>0</v>
      </c>
      <c r="AC73" s="16">
        <v>1</v>
      </c>
      <c r="AD73" s="16">
        <v>0</v>
      </c>
      <c r="AE73" s="16">
        <v>1</v>
      </c>
      <c r="AF73" s="16">
        <v>1</v>
      </c>
      <c r="AG73" s="16"/>
      <c r="AH73" s="7">
        <f t="shared" si="2"/>
        <v>8</v>
      </c>
      <c r="AI73" s="8">
        <f t="shared" si="3"/>
        <v>29.629629629629626</v>
      </c>
    </row>
    <row r="74" spans="1:35" s="9" customFormat="1" ht="20.100000000000001" customHeight="1">
      <c r="A74" s="6">
        <v>72</v>
      </c>
      <c r="B74" s="16" t="s">
        <v>152</v>
      </c>
      <c r="C74" s="16" t="s">
        <v>153</v>
      </c>
      <c r="D74" s="16">
        <v>2012</v>
      </c>
      <c r="E74" s="16"/>
      <c r="F74" s="16">
        <v>1</v>
      </c>
      <c r="G74" s="16">
        <v>1</v>
      </c>
      <c r="H74" s="16">
        <v>1</v>
      </c>
      <c r="I74" s="17">
        <v>0</v>
      </c>
      <c r="J74" s="16">
        <v>0</v>
      </c>
      <c r="K74" s="17">
        <v>0</v>
      </c>
      <c r="L74" s="16">
        <v>1</v>
      </c>
      <c r="M74" s="16">
        <v>1</v>
      </c>
      <c r="N74" s="16">
        <v>1</v>
      </c>
      <c r="O74" s="16">
        <v>1</v>
      </c>
      <c r="P74" s="16">
        <v>1</v>
      </c>
      <c r="Q74" s="16">
        <v>1</v>
      </c>
      <c r="R74" s="16">
        <v>1</v>
      </c>
      <c r="S74" s="16">
        <v>1</v>
      </c>
      <c r="T74" s="16">
        <v>1</v>
      </c>
      <c r="U74" s="16">
        <v>1</v>
      </c>
      <c r="V74" s="16">
        <v>1</v>
      </c>
      <c r="W74" s="16">
        <v>1</v>
      </c>
      <c r="X74" s="16">
        <v>1</v>
      </c>
      <c r="Y74" s="17">
        <v>1</v>
      </c>
      <c r="Z74" s="16">
        <v>1</v>
      </c>
      <c r="AA74" s="16">
        <v>1</v>
      </c>
      <c r="AB74" s="16">
        <v>1</v>
      </c>
      <c r="AC74" s="16">
        <v>1</v>
      </c>
      <c r="AD74" s="16">
        <v>1</v>
      </c>
      <c r="AE74" s="16">
        <v>1</v>
      </c>
      <c r="AF74" s="16">
        <v>1</v>
      </c>
      <c r="AG74" s="16"/>
      <c r="AH74" s="7">
        <f t="shared" si="2"/>
        <v>24</v>
      </c>
      <c r="AI74" s="8">
        <f t="shared" si="3"/>
        <v>88.888888888888886</v>
      </c>
    </row>
    <row r="75" spans="1:35" s="9" customFormat="1" ht="20.100000000000001" customHeight="1">
      <c r="A75" s="6">
        <v>73</v>
      </c>
      <c r="B75" s="16" t="s">
        <v>154</v>
      </c>
      <c r="C75" s="16" t="s">
        <v>155</v>
      </c>
      <c r="D75" s="16">
        <v>2012</v>
      </c>
      <c r="E75" s="16"/>
      <c r="F75" s="16">
        <v>1</v>
      </c>
      <c r="G75" s="16">
        <v>1</v>
      </c>
      <c r="H75" s="16">
        <v>1</v>
      </c>
      <c r="I75" s="17">
        <v>0</v>
      </c>
      <c r="J75" s="17">
        <v>0</v>
      </c>
      <c r="K75" s="16">
        <v>1</v>
      </c>
      <c r="L75" s="16">
        <v>1</v>
      </c>
      <c r="M75" s="17">
        <v>1</v>
      </c>
      <c r="N75" s="16">
        <v>1</v>
      </c>
      <c r="O75" s="16">
        <v>1</v>
      </c>
      <c r="P75" s="16">
        <v>1</v>
      </c>
      <c r="Q75" s="16">
        <v>1</v>
      </c>
      <c r="R75" s="16">
        <v>1</v>
      </c>
      <c r="S75" s="16">
        <v>1</v>
      </c>
      <c r="T75" s="17">
        <v>0</v>
      </c>
      <c r="U75" s="16">
        <v>1</v>
      </c>
      <c r="V75" s="16">
        <v>1</v>
      </c>
      <c r="W75" s="16">
        <v>1</v>
      </c>
      <c r="X75" s="16">
        <v>1</v>
      </c>
      <c r="Y75" s="16">
        <v>1</v>
      </c>
      <c r="Z75" s="16">
        <v>1</v>
      </c>
      <c r="AA75" s="17">
        <v>0</v>
      </c>
      <c r="AB75" s="16">
        <v>0</v>
      </c>
      <c r="AC75" s="16">
        <v>1</v>
      </c>
      <c r="AD75" s="16">
        <v>1</v>
      </c>
      <c r="AE75" s="16">
        <v>1</v>
      </c>
      <c r="AF75" s="16">
        <v>1</v>
      </c>
      <c r="AG75" s="16"/>
      <c r="AH75" s="7">
        <f t="shared" si="2"/>
        <v>22</v>
      </c>
      <c r="AI75" s="8">
        <f t="shared" si="3"/>
        <v>81.481481481481481</v>
      </c>
    </row>
    <row r="76" spans="1:35" s="9" customFormat="1" ht="20.100000000000001" customHeight="1">
      <c r="A76" s="6">
        <v>74</v>
      </c>
      <c r="B76" s="16" t="s">
        <v>156</v>
      </c>
      <c r="C76" s="16" t="s">
        <v>157</v>
      </c>
      <c r="D76" s="16">
        <v>2012</v>
      </c>
      <c r="E76" s="16"/>
      <c r="F76" s="16">
        <v>0</v>
      </c>
      <c r="G76" s="16">
        <v>1</v>
      </c>
      <c r="H76" s="16">
        <v>1</v>
      </c>
      <c r="I76" s="16">
        <v>0</v>
      </c>
      <c r="J76" s="16">
        <v>0</v>
      </c>
      <c r="K76" s="17">
        <v>0</v>
      </c>
      <c r="L76" s="16">
        <v>1</v>
      </c>
      <c r="M76" s="16">
        <v>1</v>
      </c>
      <c r="N76" s="16">
        <v>1</v>
      </c>
      <c r="O76" s="16">
        <v>1</v>
      </c>
      <c r="P76" s="16">
        <v>1</v>
      </c>
      <c r="Q76" s="16">
        <v>0</v>
      </c>
      <c r="R76" s="17">
        <v>1</v>
      </c>
      <c r="S76" s="16">
        <v>0</v>
      </c>
      <c r="T76" s="16">
        <v>0</v>
      </c>
      <c r="U76" s="17">
        <v>0</v>
      </c>
      <c r="V76" s="17">
        <v>1</v>
      </c>
      <c r="W76" s="16">
        <v>1</v>
      </c>
      <c r="X76" s="16">
        <v>0</v>
      </c>
      <c r="Y76" s="16">
        <v>1</v>
      </c>
      <c r="Z76" s="16">
        <v>0</v>
      </c>
      <c r="AA76" s="16">
        <v>0</v>
      </c>
      <c r="AB76" s="17">
        <v>0</v>
      </c>
      <c r="AC76" s="16">
        <v>0</v>
      </c>
      <c r="AD76" s="16">
        <v>0</v>
      </c>
      <c r="AE76" s="16">
        <v>1</v>
      </c>
      <c r="AF76" s="16">
        <v>1</v>
      </c>
      <c r="AG76" s="16"/>
      <c r="AH76" s="7">
        <f t="shared" si="2"/>
        <v>13</v>
      </c>
      <c r="AI76" s="8">
        <f t="shared" si="3"/>
        <v>48.148148148148145</v>
      </c>
    </row>
    <row r="77" spans="1:35" s="9" customFormat="1" ht="20.100000000000001" customHeight="1">
      <c r="A77" s="6">
        <v>75</v>
      </c>
      <c r="B77" s="16" t="s">
        <v>158</v>
      </c>
      <c r="C77" s="16" t="s">
        <v>159</v>
      </c>
      <c r="D77" s="16">
        <v>2012</v>
      </c>
      <c r="E77" s="16"/>
      <c r="F77" s="16">
        <v>0</v>
      </c>
      <c r="G77" s="16">
        <v>1</v>
      </c>
      <c r="H77" s="16">
        <v>1</v>
      </c>
      <c r="I77" s="17">
        <v>0</v>
      </c>
      <c r="J77" s="16">
        <v>0</v>
      </c>
      <c r="K77" s="16">
        <v>1</v>
      </c>
      <c r="L77" s="16">
        <v>1</v>
      </c>
      <c r="M77" s="17">
        <v>0</v>
      </c>
      <c r="N77" s="17">
        <v>0</v>
      </c>
      <c r="O77" s="16">
        <v>0</v>
      </c>
      <c r="P77" s="16">
        <v>0</v>
      </c>
      <c r="Q77" s="16">
        <v>0</v>
      </c>
      <c r="R77" s="16">
        <v>0</v>
      </c>
      <c r="S77" s="16">
        <v>0</v>
      </c>
      <c r="T77" s="16">
        <v>0</v>
      </c>
      <c r="U77" s="16">
        <v>0</v>
      </c>
      <c r="V77" s="17">
        <v>0</v>
      </c>
      <c r="W77" s="17">
        <v>1</v>
      </c>
      <c r="X77" s="16">
        <v>0</v>
      </c>
      <c r="Y77" s="17">
        <v>0</v>
      </c>
      <c r="Z77" s="16">
        <v>0</v>
      </c>
      <c r="AA77" s="16">
        <v>0</v>
      </c>
      <c r="AB77" s="16">
        <v>0</v>
      </c>
      <c r="AC77" s="16">
        <v>0</v>
      </c>
      <c r="AD77" s="16">
        <v>0</v>
      </c>
      <c r="AE77" s="16">
        <v>1</v>
      </c>
      <c r="AF77" s="16">
        <v>1</v>
      </c>
      <c r="AG77" s="16"/>
      <c r="AH77" s="7">
        <f t="shared" si="2"/>
        <v>7</v>
      </c>
      <c r="AI77" s="8">
        <f t="shared" si="3"/>
        <v>25.925925925925924</v>
      </c>
    </row>
    <row r="78" spans="1:35" s="9" customFormat="1" ht="20.100000000000001" customHeight="1">
      <c r="A78" s="6">
        <v>76</v>
      </c>
      <c r="B78" s="16" t="s">
        <v>160</v>
      </c>
      <c r="C78" s="16" t="s">
        <v>161</v>
      </c>
      <c r="D78" s="16">
        <v>2012</v>
      </c>
      <c r="E78" s="16"/>
      <c r="F78" s="16">
        <v>1</v>
      </c>
      <c r="G78" s="16">
        <v>1</v>
      </c>
      <c r="H78" s="16">
        <v>1</v>
      </c>
      <c r="I78" s="17">
        <v>0</v>
      </c>
      <c r="J78" s="17">
        <v>0</v>
      </c>
      <c r="K78" s="16">
        <v>1</v>
      </c>
      <c r="L78" s="16">
        <v>1</v>
      </c>
      <c r="M78" s="17">
        <v>0</v>
      </c>
      <c r="N78" s="16">
        <v>1</v>
      </c>
      <c r="O78" s="16">
        <v>1</v>
      </c>
      <c r="P78" s="16">
        <v>1</v>
      </c>
      <c r="Q78" s="16">
        <v>1</v>
      </c>
      <c r="R78" s="16">
        <v>1</v>
      </c>
      <c r="S78" s="16">
        <v>1</v>
      </c>
      <c r="T78" s="16">
        <v>0</v>
      </c>
      <c r="U78" s="16">
        <v>0</v>
      </c>
      <c r="V78" s="16">
        <v>0</v>
      </c>
      <c r="W78" s="16">
        <v>1</v>
      </c>
      <c r="X78" s="17">
        <v>1</v>
      </c>
      <c r="Y78" s="16">
        <v>1</v>
      </c>
      <c r="Z78" s="16">
        <v>1</v>
      </c>
      <c r="AA78" s="17">
        <v>0</v>
      </c>
      <c r="AB78" s="17">
        <v>0</v>
      </c>
      <c r="AC78" s="16">
        <v>1</v>
      </c>
      <c r="AD78" s="16">
        <v>1</v>
      </c>
      <c r="AE78" s="16">
        <v>1</v>
      </c>
      <c r="AF78" s="16">
        <v>1</v>
      </c>
      <c r="AG78" s="16"/>
      <c r="AH78" s="7">
        <f t="shared" si="2"/>
        <v>19</v>
      </c>
      <c r="AI78" s="8">
        <f t="shared" si="3"/>
        <v>70.370370370370367</v>
      </c>
    </row>
    <row r="79" spans="1:35" s="9" customFormat="1" ht="20.100000000000001" customHeight="1">
      <c r="A79" s="6">
        <v>77</v>
      </c>
      <c r="B79" s="16" t="s">
        <v>106</v>
      </c>
      <c r="C79" s="16" t="s">
        <v>162</v>
      </c>
      <c r="D79" s="16">
        <v>2012</v>
      </c>
      <c r="E79" s="16"/>
      <c r="F79" s="16">
        <v>0</v>
      </c>
      <c r="G79" s="16">
        <v>1</v>
      </c>
      <c r="H79" s="16">
        <v>1</v>
      </c>
      <c r="I79" s="17">
        <v>0</v>
      </c>
      <c r="J79" s="16">
        <v>0</v>
      </c>
      <c r="K79" s="16">
        <v>1</v>
      </c>
      <c r="L79" s="16">
        <v>1</v>
      </c>
      <c r="M79" s="16">
        <v>1</v>
      </c>
      <c r="N79" s="16">
        <v>1</v>
      </c>
      <c r="O79" s="16">
        <v>1</v>
      </c>
      <c r="P79" s="16">
        <v>1</v>
      </c>
      <c r="Q79" s="16">
        <v>0</v>
      </c>
      <c r="R79" s="16">
        <v>1</v>
      </c>
      <c r="S79" s="16">
        <v>0</v>
      </c>
      <c r="T79" s="16">
        <v>0</v>
      </c>
      <c r="U79" s="16">
        <v>0</v>
      </c>
      <c r="V79" s="16">
        <v>1</v>
      </c>
      <c r="W79" s="16">
        <v>0</v>
      </c>
      <c r="X79" s="16">
        <v>0</v>
      </c>
      <c r="Y79" s="17">
        <v>0</v>
      </c>
      <c r="Z79" s="16">
        <v>0</v>
      </c>
      <c r="AA79" s="17">
        <v>1</v>
      </c>
      <c r="AB79" s="16">
        <v>0</v>
      </c>
      <c r="AC79" s="16">
        <v>1</v>
      </c>
      <c r="AD79" s="16">
        <v>1</v>
      </c>
      <c r="AE79" s="16">
        <v>1</v>
      </c>
      <c r="AF79" s="16">
        <v>0</v>
      </c>
      <c r="AG79" s="16"/>
      <c r="AH79" s="7">
        <f t="shared" si="2"/>
        <v>14</v>
      </c>
      <c r="AI79" s="8">
        <f t="shared" si="3"/>
        <v>51.851851851851848</v>
      </c>
    </row>
    <row r="80" spans="1:35" s="9" customFormat="1" ht="20.100000000000001" customHeight="1">
      <c r="A80" s="6">
        <v>78</v>
      </c>
      <c r="B80" s="16" t="s">
        <v>163</v>
      </c>
      <c r="C80" s="16" t="s">
        <v>164</v>
      </c>
      <c r="D80" s="16">
        <v>2012</v>
      </c>
      <c r="E80" s="16"/>
      <c r="F80" s="16">
        <v>1</v>
      </c>
      <c r="G80" s="16">
        <v>1</v>
      </c>
      <c r="H80" s="16">
        <v>1</v>
      </c>
      <c r="I80" s="16">
        <v>0</v>
      </c>
      <c r="J80" s="16">
        <v>0</v>
      </c>
      <c r="K80" s="17">
        <v>0</v>
      </c>
      <c r="L80" s="16">
        <v>1</v>
      </c>
      <c r="M80" s="16">
        <v>1</v>
      </c>
      <c r="N80" s="16">
        <v>1</v>
      </c>
      <c r="O80" s="16">
        <v>1</v>
      </c>
      <c r="P80" s="16">
        <v>1</v>
      </c>
      <c r="Q80" s="16">
        <v>0</v>
      </c>
      <c r="R80" s="16">
        <v>1</v>
      </c>
      <c r="S80" s="16">
        <v>1</v>
      </c>
      <c r="T80" s="16">
        <v>0</v>
      </c>
      <c r="U80" s="16">
        <v>1</v>
      </c>
      <c r="V80" s="16">
        <v>1</v>
      </c>
      <c r="W80" s="16">
        <v>1</v>
      </c>
      <c r="X80" s="16">
        <v>0</v>
      </c>
      <c r="Y80" s="16">
        <v>1</v>
      </c>
      <c r="Z80" s="16">
        <v>1</v>
      </c>
      <c r="AA80" s="16">
        <v>0</v>
      </c>
      <c r="AB80" s="16">
        <v>1</v>
      </c>
      <c r="AC80" s="16">
        <v>1</v>
      </c>
      <c r="AD80" s="16">
        <v>1</v>
      </c>
      <c r="AE80" s="16">
        <v>1</v>
      </c>
      <c r="AF80" s="16">
        <v>1</v>
      </c>
      <c r="AG80" s="16"/>
      <c r="AH80" s="7">
        <f t="shared" si="2"/>
        <v>20</v>
      </c>
      <c r="AI80" s="8">
        <f t="shared" si="3"/>
        <v>74.074074074074076</v>
      </c>
    </row>
    <row r="81" spans="1:35" s="9" customFormat="1" ht="20.100000000000001" customHeight="1">
      <c r="A81" s="6">
        <v>79</v>
      </c>
      <c r="B81" s="16" t="s">
        <v>165</v>
      </c>
      <c r="C81" s="16" t="s">
        <v>166</v>
      </c>
      <c r="D81" s="16">
        <v>2012</v>
      </c>
      <c r="E81" s="19"/>
      <c r="F81" s="16">
        <v>0</v>
      </c>
      <c r="G81" s="16">
        <v>1</v>
      </c>
      <c r="H81" s="16">
        <v>1</v>
      </c>
      <c r="I81" s="16">
        <v>0</v>
      </c>
      <c r="J81" s="16">
        <v>0</v>
      </c>
      <c r="K81" s="16">
        <v>1</v>
      </c>
      <c r="L81" s="16">
        <v>1</v>
      </c>
      <c r="M81" s="16">
        <v>0</v>
      </c>
      <c r="N81" s="16">
        <v>0</v>
      </c>
      <c r="O81" s="16">
        <v>1</v>
      </c>
      <c r="P81" s="16">
        <v>1</v>
      </c>
      <c r="Q81" s="16">
        <v>0</v>
      </c>
      <c r="R81" s="16">
        <v>1</v>
      </c>
      <c r="S81" s="16">
        <v>1</v>
      </c>
      <c r="T81" s="16">
        <v>0</v>
      </c>
      <c r="U81" s="16">
        <v>0</v>
      </c>
      <c r="V81" s="16">
        <v>0</v>
      </c>
      <c r="W81" s="16">
        <v>0</v>
      </c>
      <c r="X81" s="16">
        <v>0</v>
      </c>
      <c r="Y81" s="16">
        <v>1</v>
      </c>
      <c r="Z81" s="16">
        <v>1</v>
      </c>
      <c r="AA81" s="16">
        <v>0</v>
      </c>
      <c r="AB81" s="16">
        <v>0</v>
      </c>
      <c r="AC81" s="16">
        <v>1</v>
      </c>
      <c r="AD81" s="16">
        <v>1</v>
      </c>
      <c r="AE81" s="16">
        <v>1</v>
      </c>
      <c r="AF81" s="16">
        <v>1</v>
      </c>
      <c r="AG81" s="16"/>
      <c r="AH81" s="7">
        <f t="shared" si="2"/>
        <v>14</v>
      </c>
      <c r="AI81" s="8">
        <f t="shared" si="3"/>
        <v>51.851851851851848</v>
      </c>
    </row>
    <row r="82" spans="1:35" s="22" customFormat="1" ht="20.100000000000001" customHeight="1">
      <c r="A82" s="6">
        <v>80</v>
      </c>
      <c r="B82" s="20" t="s">
        <v>167</v>
      </c>
      <c r="C82" s="20" t="s">
        <v>168</v>
      </c>
      <c r="D82" s="21">
        <v>2015</v>
      </c>
      <c r="F82" s="22">
        <v>1</v>
      </c>
      <c r="G82" s="22">
        <v>1</v>
      </c>
      <c r="H82" s="22">
        <v>1</v>
      </c>
      <c r="I82" s="22">
        <v>0</v>
      </c>
      <c r="J82" s="22">
        <v>0</v>
      </c>
      <c r="K82" s="22">
        <v>1</v>
      </c>
      <c r="L82" s="22">
        <v>1</v>
      </c>
      <c r="M82" s="22">
        <v>1</v>
      </c>
      <c r="N82" s="22">
        <v>1</v>
      </c>
      <c r="O82" s="22">
        <v>1</v>
      </c>
      <c r="P82" s="22">
        <v>1</v>
      </c>
      <c r="Q82" s="22">
        <v>1</v>
      </c>
      <c r="R82" s="22">
        <v>1</v>
      </c>
      <c r="S82" s="22">
        <v>1</v>
      </c>
      <c r="T82" s="22">
        <v>1</v>
      </c>
      <c r="U82" s="22">
        <v>1</v>
      </c>
      <c r="V82" s="22">
        <v>1</v>
      </c>
      <c r="W82" s="22">
        <v>1</v>
      </c>
      <c r="X82" s="22">
        <v>1</v>
      </c>
      <c r="Y82" s="22">
        <v>1</v>
      </c>
      <c r="Z82" s="22">
        <v>1</v>
      </c>
      <c r="AA82" s="22">
        <v>1</v>
      </c>
      <c r="AB82" s="22">
        <v>1</v>
      </c>
      <c r="AC82" s="22">
        <v>0</v>
      </c>
      <c r="AD82" s="22">
        <v>1</v>
      </c>
      <c r="AE82" s="22">
        <v>1</v>
      </c>
      <c r="AF82" s="22">
        <v>1</v>
      </c>
      <c r="AH82" s="22">
        <f t="shared" si="2"/>
        <v>24</v>
      </c>
      <c r="AI82" s="8">
        <f t="shared" si="3"/>
        <v>88.888888888888886</v>
      </c>
    </row>
    <row r="83" spans="1:35" ht="20.100000000000001" customHeight="1">
      <c r="A83" s="6">
        <v>81</v>
      </c>
      <c r="B83" s="23" t="s">
        <v>169</v>
      </c>
      <c r="C83" s="23" t="s">
        <v>170</v>
      </c>
      <c r="D83" s="16">
        <v>2015</v>
      </c>
      <c r="F83" s="16">
        <v>1</v>
      </c>
      <c r="G83" s="16">
        <v>1</v>
      </c>
      <c r="H83" s="16">
        <v>1</v>
      </c>
      <c r="I83" s="16">
        <v>0</v>
      </c>
      <c r="J83" s="16">
        <v>0</v>
      </c>
      <c r="K83" s="16">
        <v>1</v>
      </c>
      <c r="L83" s="16">
        <v>0</v>
      </c>
      <c r="M83" s="16">
        <v>0</v>
      </c>
      <c r="N83" s="16">
        <v>1</v>
      </c>
      <c r="O83" s="16">
        <v>0</v>
      </c>
      <c r="P83" s="16">
        <v>1</v>
      </c>
      <c r="Q83" s="16">
        <v>0</v>
      </c>
      <c r="R83" s="16">
        <v>1</v>
      </c>
      <c r="S83" s="16">
        <v>1</v>
      </c>
      <c r="T83" s="16">
        <v>0</v>
      </c>
      <c r="U83" s="16">
        <v>1</v>
      </c>
      <c r="V83" s="16">
        <v>1</v>
      </c>
      <c r="W83" s="16">
        <v>1</v>
      </c>
      <c r="X83" s="16">
        <v>1</v>
      </c>
      <c r="Y83" s="16">
        <v>1</v>
      </c>
      <c r="Z83" s="16">
        <v>1</v>
      </c>
      <c r="AA83" s="16">
        <v>1</v>
      </c>
      <c r="AB83" s="16">
        <v>1</v>
      </c>
      <c r="AC83" s="16">
        <v>0</v>
      </c>
      <c r="AD83" s="16">
        <v>1</v>
      </c>
      <c r="AE83" s="16">
        <v>1</v>
      </c>
      <c r="AF83" s="16">
        <v>1</v>
      </c>
      <c r="AG83" s="16"/>
      <c r="AH83" s="7">
        <f t="shared" si="2"/>
        <v>19</v>
      </c>
      <c r="AI83" s="8">
        <f t="shared" si="3"/>
        <v>70.370370370370367</v>
      </c>
    </row>
    <row r="84" spans="1:35" ht="20.100000000000001" customHeight="1">
      <c r="A84" s="6">
        <v>82</v>
      </c>
      <c r="B84" s="23" t="s">
        <v>171</v>
      </c>
      <c r="C84" s="23" t="s">
        <v>172</v>
      </c>
      <c r="D84" s="16">
        <v>2015</v>
      </c>
      <c r="F84" s="16">
        <v>1</v>
      </c>
      <c r="G84" s="16">
        <v>1</v>
      </c>
      <c r="H84" s="16">
        <v>1</v>
      </c>
      <c r="I84" s="16">
        <v>0</v>
      </c>
      <c r="J84" s="16">
        <v>0</v>
      </c>
      <c r="K84" s="16">
        <v>0</v>
      </c>
      <c r="L84" s="16">
        <v>1</v>
      </c>
      <c r="M84" s="16">
        <v>0</v>
      </c>
      <c r="N84" s="16">
        <v>1</v>
      </c>
      <c r="O84" s="16">
        <v>1</v>
      </c>
      <c r="P84" s="16">
        <v>1</v>
      </c>
      <c r="Q84" s="16">
        <v>1</v>
      </c>
      <c r="R84" s="16">
        <v>1</v>
      </c>
      <c r="S84" s="16">
        <v>1</v>
      </c>
      <c r="T84" s="16">
        <v>1</v>
      </c>
      <c r="U84" s="16">
        <v>0</v>
      </c>
      <c r="V84" s="16">
        <v>1</v>
      </c>
      <c r="W84" s="16">
        <v>1</v>
      </c>
      <c r="X84" s="16">
        <v>1</v>
      </c>
      <c r="Y84" s="16">
        <v>1</v>
      </c>
      <c r="Z84" s="16">
        <v>1</v>
      </c>
      <c r="AA84" s="16">
        <v>1</v>
      </c>
      <c r="AB84" s="16">
        <v>0</v>
      </c>
      <c r="AC84" s="16">
        <v>0</v>
      </c>
      <c r="AD84" s="16">
        <v>0</v>
      </c>
      <c r="AE84" s="16">
        <v>1</v>
      </c>
      <c r="AF84" s="16">
        <v>1</v>
      </c>
      <c r="AG84" s="16"/>
      <c r="AH84" s="7">
        <f t="shared" si="2"/>
        <v>19</v>
      </c>
      <c r="AI84" s="8">
        <f t="shared" si="3"/>
        <v>70.370370370370367</v>
      </c>
    </row>
    <row r="85" spans="1:35" ht="20.100000000000001" customHeight="1">
      <c r="A85" s="6">
        <v>83</v>
      </c>
      <c r="B85" s="23" t="s">
        <v>173</v>
      </c>
      <c r="C85" s="23" t="s">
        <v>174</v>
      </c>
      <c r="D85" s="16">
        <v>2015</v>
      </c>
      <c r="F85" s="16">
        <v>0</v>
      </c>
      <c r="G85" s="16">
        <v>1</v>
      </c>
      <c r="H85" s="16">
        <v>1</v>
      </c>
      <c r="I85" s="16">
        <v>0</v>
      </c>
      <c r="J85" s="16">
        <v>0</v>
      </c>
      <c r="K85" s="16">
        <v>0</v>
      </c>
      <c r="L85" s="16">
        <v>0</v>
      </c>
      <c r="M85" s="16">
        <v>0</v>
      </c>
      <c r="N85" s="16">
        <v>1</v>
      </c>
      <c r="O85" s="16">
        <v>1</v>
      </c>
      <c r="P85" s="16">
        <v>0</v>
      </c>
      <c r="Q85" s="16">
        <v>0</v>
      </c>
      <c r="R85" s="16">
        <v>0</v>
      </c>
      <c r="S85" s="16">
        <v>0</v>
      </c>
      <c r="T85" s="16">
        <v>0</v>
      </c>
      <c r="U85" s="16">
        <v>0</v>
      </c>
      <c r="V85" s="16">
        <v>1</v>
      </c>
      <c r="W85" s="16">
        <v>1</v>
      </c>
      <c r="X85" s="16">
        <v>0</v>
      </c>
      <c r="Y85" s="16">
        <v>0</v>
      </c>
      <c r="Z85" s="16">
        <v>0</v>
      </c>
      <c r="AA85" s="16">
        <v>0</v>
      </c>
      <c r="AB85" s="16">
        <v>0</v>
      </c>
      <c r="AC85" s="16">
        <v>0</v>
      </c>
      <c r="AD85" s="16">
        <v>0</v>
      </c>
      <c r="AE85" s="16">
        <v>1</v>
      </c>
      <c r="AF85" s="16">
        <v>1</v>
      </c>
      <c r="AG85" s="16"/>
      <c r="AH85" s="7">
        <f t="shared" si="2"/>
        <v>8</v>
      </c>
      <c r="AI85" s="8">
        <f t="shared" si="3"/>
        <v>29.629629629629626</v>
      </c>
    </row>
    <row r="86" spans="1:35" ht="20.100000000000001" customHeight="1">
      <c r="A86" s="6">
        <v>84</v>
      </c>
      <c r="B86" s="23" t="s">
        <v>175</v>
      </c>
      <c r="C86" s="23" t="s">
        <v>176</v>
      </c>
      <c r="D86" s="16">
        <v>2015</v>
      </c>
      <c r="F86" s="16">
        <v>1</v>
      </c>
      <c r="G86" s="16">
        <v>1</v>
      </c>
      <c r="H86" s="16">
        <v>1</v>
      </c>
      <c r="I86" s="16">
        <v>0</v>
      </c>
      <c r="J86" s="16">
        <v>1</v>
      </c>
      <c r="K86" s="16">
        <v>0</v>
      </c>
      <c r="L86" s="16">
        <v>1</v>
      </c>
      <c r="M86" s="16">
        <v>1</v>
      </c>
      <c r="N86" s="16">
        <v>1</v>
      </c>
      <c r="O86" s="16">
        <v>1</v>
      </c>
      <c r="P86" s="16">
        <v>1</v>
      </c>
      <c r="Q86" s="16">
        <v>1</v>
      </c>
      <c r="R86" s="16">
        <v>1</v>
      </c>
      <c r="S86" s="16">
        <v>1</v>
      </c>
      <c r="T86" s="16">
        <v>0</v>
      </c>
      <c r="U86" s="16">
        <v>0</v>
      </c>
      <c r="V86" s="16">
        <v>1</v>
      </c>
      <c r="W86" s="16">
        <v>1</v>
      </c>
      <c r="X86" s="16">
        <v>1</v>
      </c>
      <c r="Y86" s="16">
        <v>1</v>
      </c>
      <c r="Z86" s="16">
        <v>1</v>
      </c>
      <c r="AA86" s="16">
        <v>1</v>
      </c>
      <c r="AB86" s="16">
        <v>0</v>
      </c>
      <c r="AC86" s="16">
        <v>1</v>
      </c>
      <c r="AD86" s="16">
        <v>1</v>
      </c>
      <c r="AE86" s="16">
        <v>1</v>
      </c>
      <c r="AF86" s="16">
        <v>1</v>
      </c>
      <c r="AG86" s="16"/>
      <c r="AH86" s="7">
        <f t="shared" si="2"/>
        <v>22</v>
      </c>
      <c r="AI86" s="8">
        <f t="shared" si="3"/>
        <v>81.481481481481481</v>
      </c>
    </row>
    <row r="87" spans="1:35" ht="20.100000000000001" customHeight="1">
      <c r="A87" s="6">
        <v>85</v>
      </c>
      <c r="B87" s="23" t="s">
        <v>177</v>
      </c>
      <c r="C87" s="23" t="s">
        <v>178</v>
      </c>
      <c r="D87" s="16">
        <v>2015</v>
      </c>
      <c r="F87" s="16">
        <v>1</v>
      </c>
      <c r="G87" s="16">
        <v>1</v>
      </c>
      <c r="H87" s="16">
        <v>1</v>
      </c>
      <c r="I87" s="16">
        <v>0</v>
      </c>
      <c r="J87" s="16">
        <v>0</v>
      </c>
      <c r="K87" s="16">
        <v>1</v>
      </c>
      <c r="L87" s="16">
        <v>1</v>
      </c>
      <c r="M87" s="16">
        <v>1</v>
      </c>
      <c r="N87" s="16">
        <v>1</v>
      </c>
      <c r="O87" s="16">
        <v>1</v>
      </c>
      <c r="P87" s="16">
        <v>1</v>
      </c>
      <c r="Q87" s="16">
        <v>1</v>
      </c>
      <c r="R87" s="16">
        <v>1</v>
      </c>
      <c r="S87" s="16">
        <v>1</v>
      </c>
      <c r="T87" s="16">
        <v>0</v>
      </c>
      <c r="U87" s="16">
        <v>1</v>
      </c>
      <c r="V87" s="16">
        <v>1</v>
      </c>
      <c r="W87" s="16">
        <v>1</v>
      </c>
      <c r="X87" s="16">
        <v>1</v>
      </c>
      <c r="Y87" s="16">
        <v>1</v>
      </c>
      <c r="Z87" s="16">
        <v>1</v>
      </c>
      <c r="AA87" s="16">
        <v>0</v>
      </c>
      <c r="AB87" s="16">
        <v>1</v>
      </c>
      <c r="AC87" s="16">
        <v>1</v>
      </c>
      <c r="AD87" s="16">
        <v>1</v>
      </c>
      <c r="AE87" s="16">
        <v>1</v>
      </c>
      <c r="AF87" s="16">
        <v>1</v>
      </c>
      <c r="AG87" s="16"/>
      <c r="AH87" s="7">
        <f t="shared" si="2"/>
        <v>23</v>
      </c>
      <c r="AI87" s="8">
        <f t="shared" si="3"/>
        <v>85.18518518518519</v>
      </c>
    </row>
    <row r="88" spans="1:35" ht="20.100000000000001" customHeight="1">
      <c r="A88" s="6">
        <v>86</v>
      </c>
      <c r="B88" s="23" t="s">
        <v>179</v>
      </c>
      <c r="C88" s="23" t="s">
        <v>180</v>
      </c>
      <c r="D88" s="16">
        <v>2015</v>
      </c>
      <c r="F88" s="16">
        <v>0</v>
      </c>
      <c r="G88" s="16">
        <v>1</v>
      </c>
      <c r="H88" s="16">
        <v>1</v>
      </c>
      <c r="I88" s="16">
        <v>0</v>
      </c>
      <c r="J88" s="16">
        <v>0</v>
      </c>
      <c r="K88" s="16">
        <v>0</v>
      </c>
      <c r="L88" s="16">
        <v>1</v>
      </c>
      <c r="M88" s="16">
        <v>1</v>
      </c>
      <c r="N88" s="16">
        <v>1</v>
      </c>
      <c r="O88" s="16">
        <v>0</v>
      </c>
      <c r="P88" s="16">
        <v>1</v>
      </c>
      <c r="Q88" s="16">
        <v>0</v>
      </c>
      <c r="R88" s="16">
        <v>0</v>
      </c>
      <c r="S88" s="16">
        <v>0</v>
      </c>
      <c r="T88" s="16">
        <v>0</v>
      </c>
      <c r="U88" s="16">
        <v>0</v>
      </c>
      <c r="V88" s="16">
        <v>1</v>
      </c>
      <c r="W88" s="16">
        <v>1</v>
      </c>
      <c r="X88" s="16">
        <v>0</v>
      </c>
      <c r="Y88" s="16">
        <v>0</v>
      </c>
      <c r="Z88" s="16">
        <v>0</v>
      </c>
      <c r="AA88" s="16">
        <v>0</v>
      </c>
      <c r="AB88" s="16">
        <v>0</v>
      </c>
      <c r="AC88" s="16">
        <v>0</v>
      </c>
      <c r="AD88" s="16">
        <v>0</v>
      </c>
      <c r="AE88" s="16">
        <v>1</v>
      </c>
      <c r="AF88" s="16">
        <v>1</v>
      </c>
      <c r="AG88" s="16"/>
      <c r="AH88" s="7">
        <f t="shared" si="2"/>
        <v>10</v>
      </c>
      <c r="AI88" s="8">
        <f t="shared" si="3"/>
        <v>37.037037037037038</v>
      </c>
    </row>
    <row r="89" spans="1:35" ht="20.100000000000001" customHeight="1">
      <c r="A89" s="6">
        <v>87</v>
      </c>
      <c r="B89" s="23" t="s">
        <v>181</v>
      </c>
      <c r="C89" s="23" t="s">
        <v>182</v>
      </c>
      <c r="D89" s="16">
        <v>2015</v>
      </c>
      <c r="F89" s="16">
        <v>0</v>
      </c>
      <c r="G89" s="16">
        <v>1</v>
      </c>
      <c r="H89" s="16">
        <v>1</v>
      </c>
      <c r="I89" s="16">
        <v>0</v>
      </c>
      <c r="J89" s="16">
        <v>0</v>
      </c>
      <c r="K89" s="16">
        <v>1</v>
      </c>
      <c r="L89" s="16">
        <v>0</v>
      </c>
      <c r="M89" s="16">
        <v>1</v>
      </c>
      <c r="N89" s="16">
        <v>0</v>
      </c>
      <c r="O89" s="16">
        <v>0</v>
      </c>
      <c r="P89" s="16">
        <v>1</v>
      </c>
      <c r="Q89" s="16">
        <v>0</v>
      </c>
      <c r="R89" s="16">
        <v>1</v>
      </c>
      <c r="S89" s="16">
        <v>0</v>
      </c>
      <c r="T89" s="16">
        <v>0</v>
      </c>
      <c r="U89" s="16">
        <v>0</v>
      </c>
      <c r="V89" s="16">
        <v>1</v>
      </c>
      <c r="W89" s="16">
        <v>1</v>
      </c>
      <c r="X89" s="16">
        <v>0</v>
      </c>
      <c r="Y89" s="16">
        <v>1</v>
      </c>
      <c r="Z89" s="16">
        <v>1</v>
      </c>
      <c r="AA89" s="16">
        <v>0</v>
      </c>
      <c r="AB89" s="16">
        <v>0</v>
      </c>
      <c r="AC89" s="16">
        <v>1</v>
      </c>
      <c r="AD89" s="16">
        <v>1</v>
      </c>
      <c r="AE89" s="16">
        <v>1</v>
      </c>
      <c r="AF89" s="16">
        <v>1</v>
      </c>
      <c r="AG89" s="16"/>
      <c r="AH89" s="7">
        <f t="shared" si="2"/>
        <v>14</v>
      </c>
      <c r="AI89" s="8">
        <f t="shared" si="3"/>
        <v>51.851851851851848</v>
      </c>
    </row>
    <row r="90" spans="1:35" ht="20.100000000000001" customHeight="1">
      <c r="A90" s="6">
        <v>88</v>
      </c>
      <c r="B90" s="23" t="s">
        <v>183</v>
      </c>
      <c r="C90" s="23" t="s">
        <v>184</v>
      </c>
      <c r="D90" s="16">
        <v>2015</v>
      </c>
      <c r="F90" s="16">
        <v>0</v>
      </c>
      <c r="G90" s="16">
        <v>1</v>
      </c>
      <c r="H90" s="16">
        <v>1</v>
      </c>
      <c r="I90" s="16">
        <v>0</v>
      </c>
      <c r="J90" s="16">
        <v>0</v>
      </c>
      <c r="K90" s="16">
        <v>1</v>
      </c>
      <c r="L90" s="16">
        <v>1</v>
      </c>
      <c r="M90" s="16">
        <v>1</v>
      </c>
      <c r="N90" s="16">
        <v>0</v>
      </c>
      <c r="O90" s="16">
        <v>0</v>
      </c>
      <c r="P90" s="16">
        <v>1</v>
      </c>
      <c r="Q90" s="16">
        <v>0</v>
      </c>
      <c r="R90" s="16">
        <v>0</v>
      </c>
      <c r="S90" s="16">
        <v>0</v>
      </c>
      <c r="T90" s="16">
        <v>0</v>
      </c>
      <c r="U90" s="16">
        <v>0</v>
      </c>
      <c r="V90" s="16">
        <v>0</v>
      </c>
      <c r="W90" s="16">
        <v>1</v>
      </c>
      <c r="X90" s="16">
        <v>0</v>
      </c>
      <c r="Y90" s="16">
        <v>1</v>
      </c>
      <c r="Z90" s="16">
        <v>1</v>
      </c>
      <c r="AA90" s="16">
        <v>0</v>
      </c>
      <c r="AB90" s="16">
        <v>0</v>
      </c>
      <c r="AC90" s="16">
        <v>1</v>
      </c>
      <c r="AD90" s="16">
        <v>1</v>
      </c>
      <c r="AE90" s="16">
        <v>1</v>
      </c>
      <c r="AF90" s="16">
        <v>1</v>
      </c>
      <c r="AG90" s="16"/>
      <c r="AH90" s="7">
        <f t="shared" si="2"/>
        <v>13</v>
      </c>
      <c r="AI90" s="8">
        <f t="shared" si="3"/>
        <v>48.148148148148145</v>
      </c>
    </row>
    <row r="91" spans="1:35" ht="20.100000000000001" customHeight="1">
      <c r="A91" s="6">
        <v>89</v>
      </c>
      <c r="B91" s="23" t="s">
        <v>185</v>
      </c>
      <c r="C91" s="23" t="s">
        <v>186</v>
      </c>
      <c r="D91" s="16">
        <v>2015</v>
      </c>
      <c r="F91" s="16">
        <v>0</v>
      </c>
      <c r="G91" s="16">
        <v>1</v>
      </c>
      <c r="H91" s="16">
        <v>1</v>
      </c>
      <c r="I91" s="16">
        <v>0</v>
      </c>
      <c r="J91" s="16">
        <v>0</v>
      </c>
      <c r="K91" s="16">
        <v>1</v>
      </c>
      <c r="L91" s="16">
        <v>0</v>
      </c>
      <c r="M91" s="16">
        <v>0</v>
      </c>
      <c r="N91" s="16">
        <v>1</v>
      </c>
      <c r="O91" s="16">
        <v>0</v>
      </c>
      <c r="P91" s="16">
        <v>0</v>
      </c>
      <c r="Q91" s="16">
        <v>0</v>
      </c>
      <c r="R91" s="16">
        <v>0</v>
      </c>
      <c r="S91" s="16">
        <v>0</v>
      </c>
      <c r="T91" s="16">
        <v>0</v>
      </c>
      <c r="U91" s="16">
        <v>0</v>
      </c>
      <c r="V91" s="16">
        <v>0</v>
      </c>
      <c r="W91" s="16">
        <v>1</v>
      </c>
      <c r="X91" s="16">
        <v>0</v>
      </c>
      <c r="Y91" s="16">
        <v>1</v>
      </c>
      <c r="Z91" s="16">
        <v>1</v>
      </c>
      <c r="AA91" s="16">
        <v>0</v>
      </c>
      <c r="AB91" s="16">
        <v>0</v>
      </c>
      <c r="AC91" s="16">
        <v>0</v>
      </c>
      <c r="AD91" s="16">
        <v>0</v>
      </c>
      <c r="AE91" s="16">
        <v>1</v>
      </c>
      <c r="AF91" s="16">
        <v>1</v>
      </c>
      <c r="AG91" s="16"/>
      <c r="AH91" s="7">
        <f t="shared" si="2"/>
        <v>9</v>
      </c>
      <c r="AI91" s="8">
        <f t="shared" si="3"/>
        <v>33.333333333333329</v>
      </c>
    </row>
    <row r="92" spans="1:35" ht="20.100000000000001" customHeight="1">
      <c r="A92" s="6">
        <v>90</v>
      </c>
      <c r="B92" s="23" t="s">
        <v>187</v>
      </c>
      <c r="C92" s="23" t="s">
        <v>188</v>
      </c>
      <c r="D92" s="16">
        <v>2015</v>
      </c>
      <c r="F92" s="16">
        <v>1</v>
      </c>
      <c r="G92" s="16">
        <v>1</v>
      </c>
      <c r="H92" s="16">
        <v>1</v>
      </c>
      <c r="I92" s="16">
        <v>1</v>
      </c>
      <c r="J92" s="16">
        <v>0</v>
      </c>
      <c r="K92" s="16">
        <v>1</v>
      </c>
      <c r="L92" s="16">
        <v>0</v>
      </c>
      <c r="M92" s="16">
        <v>0</v>
      </c>
      <c r="N92" s="16">
        <v>1</v>
      </c>
      <c r="O92" s="16">
        <v>1</v>
      </c>
      <c r="P92" s="16">
        <v>1</v>
      </c>
      <c r="Q92" s="16">
        <v>0</v>
      </c>
      <c r="R92" s="16">
        <v>1</v>
      </c>
      <c r="S92" s="16">
        <v>1</v>
      </c>
      <c r="T92" s="16">
        <v>0</v>
      </c>
      <c r="U92" s="16">
        <v>0</v>
      </c>
      <c r="V92" s="16">
        <v>1</v>
      </c>
      <c r="W92" s="16">
        <v>1</v>
      </c>
      <c r="X92" s="16">
        <v>0</v>
      </c>
      <c r="Y92" s="16">
        <v>1</v>
      </c>
      <c r="Z92" s="16">
        <v>1</v>
      </c>
      <c r="AA92" s="16">
        <v>0</v>
      </c>
      <c r="AB92" s="16">
        <v>1</v>
      </c>
      <c r="AC92" s="16">
        <v>0</v>
      </c>
      <c r="AD92" s="16">
        <v>0</v>
      </c>
      <c r="AE92" s="16">
        <v>1</v>
      </c>
      <c r="AF92" s="16">
        <v>1</v>
      </c>
      <c r="AG92" s="16"/>
      <c r="AH92" s="7">
        <f t="shared" si="2"/>
        <v>17</v>
      </c>
      <c r="AI92" s="8">
        <f t="shared" si="3"/>
        <v>62.962962962962962</v>
      </c>
    </row>
    <row r="93" spans="1:35" ht="20.100000000000001" customHeight="1">
      <c r="A93" s="6">
        <v>91</v>
      </c>
      <c r="B93" s="23" t="s">
        <v>189</v>
      </c>
      <c r="C93" s="23" t="s">
        <v>190</v>
      </c>
      <c r="D93" s="16">
        <v>2015</v>
      </c>
      <c r="F93" s="16">
        <v>1</v>
      </c>
      <c r="G93" s="16">
        <v>1</v>
      </c>
      <c r="H93" s="16">
        <v>1</v>
      </c>
      <c r="I93" s="16">
        <v>0</v>
      </c>
      <c r="J93" s="16">
        <v>0</v>
      </c>
      <c r="K93" s="16">
        <v>1</v>
      </c>
      <c r="L93" s="16">
        <v>0</v>
      </c>
      <c r="M93" s="16">
        <v>1</v>
      </c>
      <c r="N93" s="16">
        <v>1</v>
      </c>
      <c r="O93" s="16">
        <v>1</v>
      </c>
      <c r="P93" s="16">
        <v>1</v>
      </c>
      <c r="Q93" s="16">
        <v>1</v>
      </c>
      <c r="R93" s="16">
        <v>0</v>
      </c>
      <c r="S93" s="16">
        <v>0</v>
      </c>
      <c r="T93" s="16">
        <v>1</v>
      </c>
      <c r="U93" s="16">
        <v>0</v>
      </c>
      <c r="V93" s="16">
        <v>1</v>
      </c>
      <c r="W93" s="16">
        <v>1</v>
      </c>
      <c r="X93" s="16">
        <v>1</v>
      </c>
      <c r="Y93" s="16">
        <v>1</v>
      </c>
      <c r="Z93" s="16">
        <v>1</v>
      </c>
      <c r="AA93" s="16">
        <v>1</v>
      </c>
      <c r="AB93" s="16">
        <v>0</v>
      </c>
      <c r="AC93" s="16">
        <v>1</v>
      </c>
      <c r="AD93" s="16">
        <v>1</v>
      </c>
      <c r="AE93" s="16">
        <v>1</v>
      </c>
      <c r="AF93" s="16">
        <v>1</v>
      </c>
      <c r="AG93" s="16"/>
      <c r="AH93" s="7">
        <f t="shared" si="2"/>
        <v>20</v>
      </c>
      <c r="AI93" s="8">
        <f t="shared" si="3"/>
        <v>74.074074074074076</v>
      </c>
    </row>
    <row r="94" spans="1:35" ht="20.100000000000001" customHeight="1">
      <c r="A94" s="6">
        <v>92</v>
      </c>
      <c r="B94" s="23" t="s">
        <v>191</v>
      </c>
      <c r="C94" s="23" t="s">
        <v>192</v>
      </c>
      <c r="D94" s="16">
        <v>2015</v>
      </c>
      <c r="F94" s="16">
        <v>1</v>
      </c>
      <c r="G94" s="16">
        <v>1</v>
      </c>
      <c r="H94" s="16">
        <v>1</v>
      </c>
      <c r="I94" s="16">
        <v>0</v>
      </c>
      <c r="J94" s="16">
        <v>0</v>
      </c>
      <c r="K94" s="16">
        <v>1</v>
      </c>
      <c r="L94" s="16">
        <v>0</v>
      </c>
      <c r="M94" s="16">
        <v>1</v>
      </c>
      <c r="N94" s="16">
        <v>1</v>
      </c>
      <c r="O94" s="16">
        <v>1</v>
      </c>
      <c r="P94" s="16">
        <v>1</v>
      </c>
      <c r="Q94" s="16">
        <v>0</v>
      </c>
      <c r="R94" s="16">
        <v>1</v>
      </c>
      <c r="S94" s="16">
        <v>0</v>
      </c>
      <c r="T94" s="16">
        <v>0</v>
      </c>
      <c r="U94" s="16">
        <v>1</v>
      </c>
      <c r="V94" s="16">
        <v>1</v>
      </c>
      <c r="W94" s="16">
        <v>1</v>
      </c>
      <c r="X94" s="16">
        <v>1</v>
      </c>
      <c r="Y94" s="16">
        <v>1</v>
      </c>
      <c r="Z94" s="16">
        <v>1</v>
      </c>
      <c r="AA94" s="16">
        <v>1</v>
      </c>
      <c r="AB94" s="16">
        <v>1</v>
      </c>
      <c r="AC94" s="16">
        <v>1</v>
      </c>
      <c r="AD94" s="16">
        <v>1</v>
      </c>
      <c r="AE94" s="16">
        <v>1</v>
      </c>
      <c r="AF94" s="16">
        <v>1</v>
      </c>
      <c r="AG94" s="16"/>
      <c r="AH94" s="7">
        <f t="shared" si="2"/>
        <v>21</v>
      </c>
      <c r="AI94" s="8">
        <f t="shared" si="3"/>
        <v>77.777777777777786</v>
      </c>
    </row>
    <row r="95" spans="1:35" ht="20.100000000000001" customHeight="1">
      <c r="A95" s="6">
        <v>93</v>
      </c>
      <c r="B95" s="23" t="s">
        <v>193</v>
      </c>
      <c r="C95" s="23" t="s">
        <v>194</v>
      </c>
      <c r="D95" s="16">
        <v>2015</v>
      </c>
      <c r="F95" s="16">
        <v>0</v>
      </c>
      <c r="G95" s="16">
        <v>1</v>
      </c>
      <c r="H95" s="16">
        <v>1</v>
      </c>
      <c r="I95" s="16">
        <v>1</v>
      </c>
      <c r="J95" s="16">
        <v>0</v>
      </c>
      <c r="K95" s="16">
        <v>0</v>
      </c>
      <c r="L95" s="16">
        <v>1</v>
      </c>
      <c r="M95" s="16">
        <v>1</v>
      </c>
      <c r="N95" s="16">
        <v>1</v>
      </c>
      <c r="O95" s="16">
        <v>0</v>
      </c>
      <c r="P95" s="16">
        <v>1</v>
      </c>
      <c r="Q95" s="16">
        <v>0</v>
      </c>
      <c r="R95" s="16">
        <v>0</v>
      </c>
      <c r="S95" s="16">
        <v>0</v>
      </c>
      <c r="T95" s="16">
        <v>0</v>
      </c>
      <c r="U95" s="16">
        <v>0</v>
      </c>
      <c r="V95" s="16">
        <v>1</v>
      </c>
      <c r="W95" s="16">
        <v>1</v>
      </c>
      <c r="X95" s="16">
        <v>0</v>
      </c>
      <c r="Y95" s="16">
        <v>1</v>
      </c>
      <c r="Z95" s="16">
        <v>1</v>
      </c>
      <c r="AA95" s="16">
        <v>0</v>
      </c>
      <c r="AB95" s="16">
        <v>1</v>
      </c>
      <c r="AC95" s="16">
        <v>0</v>
      </c>
      <c r="AD95" s="16">
        <v>1</v>
      </c>
      <c r="AE95" s="16">
        <v>1</v>
      </c>
      <c r="AF95" s="16">
        <v>1</v>
      </c>
      <c r="AG95" s="16"/>
      <c r="AH95" s="7">
        <f t="shared" si="2"/>
        <v>15</v>
      </c>
      <c r="AI95" s="8">
        <f t="shared" si="3"/>
        <v>55.555555555555557</v>
      </c>
    </row>
    <row r="96" spans="1:35" ht="20.100000000000001" customHeight="1">
      <c r="A96" s="6">
        <v>94</v>
      </c>
      <c r="B96" s="23" t="s">
        <v>195</v>
      </c>
      <c r="C96" s="23" t="s">
        <v>196</v>
      </c>
      <c r="D96" s="16">
        <v>2015</v>
      </c>
      <c r="F96" s="16">
        <v>0</v>
      </c>
      <c r="G96" s="16">
        <v>1</v>
      </c>
      <c r="H96" s="16">
        <v>1</v>
      </c>
      <c r="I96" s="16">
        <v>0</v>
      </c>
      <c r="J96" s="16">
        <v>0</v>
      </c>
      <c r="K96" s="16">
        <v>0</v>
      </c>
      <c r="L96" s="16">
        <v>0</v>
      </c>
      <c r="M96" s="16">
        <v>0</v>
      </c>
      <c r="N96" s="16">
        <v>1</v>
      </c>
      <c r="O96" s="16">
        <v>0</v>
      </c>
      <c r="P96" s="16">
        <v>1</v>
      </c>
      <c r="Q96" s="16">
        <v>0</v>
      </c>
      <c r="R96" s="16">
        <v>0</v>
      </c>
      <c r="S96" s="16">
        <v>0</v>
      </c>
      <c r="T96" s="16">
        <v>0</v>
      </c>
      <c r="U96" s="16">
        <v>0</v>
      </c>
      <c r="V96" s="16">
        <v>1</v>
      </c>
      <c r="W96" s="16">
        <v>1</v>
      </c>
      <c r="X96" s="16">
        <v>0</v>
      </c>
      <c r="Y96" s="16">
        <v>1</v>
      </c>
      <c r="Z96" s="16">
        <v>0</v>
      </c>
      <c r="AA96" s="16">
        <v>0</v>
      </c>
      <c r="AB96" s="16">
        <v>0</v>
      </c>
      <c r="AC96" s="16">
        <v>0</v>
      </c>
      <c r="AD96" s="16">
        <v>0</v>
      </c>
      <c r="AE96" s="16">
        <v>1</v>
      </c>
      <c r="AF96" s="16">
        <v>1</v>
      </c>
      <c r="AG96" s="16"/>
      <c r="AH96" s="7">
        <f t="shared" si="2"/>
        <v>9</v>
      </c>
      <c r="AI96" s="8">
        <f t="shared" si="3"/>
        <v>33.333333333333329</v>
      </c>
    </row>
    <row r="97" spans="1:35" ht="20.100000000000001" customHeight="1">
      <c r="A97" s="6">
        <v>95</v>
      </c>
      <c r="B97" s="23" t="s">
        <v>197</v>
      </c>
      <c r="C97" s="23" t="s">
        <v>198</v>
      </c>
      <c r="D97" s="16">
        <v>2015</v>
      </c>
      <c r="F97" s="16">
        <v>1</v>
      </c>
      <c r="G97" s="16">
        <v>1</v>
      </c>
      <c r="H97" s="16">
        <v>1</v>
      </c>
      <c r="I97" s="16">
        <v>1</v>
      </c>
      <c r="J97" s="16">
        <v>0</v>
      </c>
      <c r="K97" s="16">
        <v>1</v>
      </c>
      <c r="L97" s="16">
        <v>0</v>
      </c>
      <c r="M97" s="16">
        <v>0</v>
      </c>
      <c r="N97" s="16">
        <v>1</v>
      </c>
      <c r="O97" s="16">
        <v>1</v>
      </c>
      <c r="P97" s="16">
        <v>1</v>
      </c>
      <c r="Q97" s="16">
        <v>1</v>
      </c>
      <c r="R97" s="16">
        <v>1</v>
      </c>
      <c r="S97" s="16">
        <v>0</v>
      </c>
      <c r="T97" s="16">
        <v>1</v>
      </c>
      <c r="U97" s="16">
        <v>0</v>
      </c>
      <c r="V97" s="16">
        <v>1</v>
      </c>
      <c r="W97" s="16">
        <v>1</v>
      </c>
      <c r="X97" s="16">
        <v>1</v>
      </c>
      <c r="Y97" s="16">
        <v>1</v>
      </c>
      <c r="Z97" s="16">
        <v>0</v>
      </c>
      <c r="AA97" s="16">
        <v>1</v>
      </c>
      <c r="AB97" s="16">
        <v>0</v>
      </c>
      <c r="AC97" s="16">
        <v>1</v>
      </c>
      <c r="AD97" s="16">
        <v>1</v>
      </c>
      <c r="AE97" s="16">
        <v>1</v>
      </c>
      <c r="AF97" s="16">
        <v>1</v>
      </c>
      <c r="AG97" s="16"/>
      <c r="AH97" s="7">
        <f t="shared" si="2"/>
        <v>20</v>
      </c>
      <c r="AI97" s="8">
        <f t="shared" si="3"/>
        <v>74.074074074074076</v>
      </c>
    </row>
    <row r="98" spans="1:35" ht="20.100000000000001" customHeight="1">
      <c r="A98" s="6">
        <v>96</v>
      </c>
      <c r="B98" s="23" t="s">
        <v>199</v>
      </c>
      <c r="C98" s="23" t="s">
        <v>200</v>
      </c>
      <c r="D98" s="16">
        <v>2015</v>
      </c>
      <c r="F98" s="16">
        <v>1</v>
      </c>
      <c r="G98" s="16">
        <v>1</v>
      </c>
      <c r="H98" s="16">
        <v>1</v>
      </c>
      <c r="I98" s="16">
        <v>0</v>
      </c>
      <c r="J98" s="16">
        <v>0</v>
      </c>
      <c r="K98" s="16">
        <v>1</v>
      </c>
      <c r="L98" s="16">
        <v>1</v>
      </c>
      <c r="M98" s="16">
        <v>0</v>
      </c>
      <c r="N98" s="16">
        <v>1</v>
      </c>
      <c r="O98" s="16">
        <v>1</v>
      </c>
      <c r="P98" s="16">
        <v>1</v>
      </c>
      <c r="Q98" s="16">
        <v>1</v>
      </c>
      <c r="R98" s="16">
        <v>1</v>
      </c>
      <c r="S98" s="16">
        <v>1</v>
      </c>
      <c r="T98" s="16">
        <v>0</v>
      </c>
      <c r="U98" s="16">
        <v>1</v>
      </c>
      <c r="V98" s="16">
        <v>1</v>
      </c>
      <c r="W98" s="16">
        <v>1</v>
      </c>
      <c r="X98" s="16">
        <v>1</v>
      </c>
      <c r="Y98" s="16">
        <v>1</v>
      </c>
      <c r="Z98" s="16">
        <v>1</v>
      </c>
      <c r="AA98" s="16">
        <v>1</v>
      </c>
      <c r="AB98" s="16">
        <v>1</v>
      </c>
      <c r="AC98" s="16">
        <v>1</v>
      </c>
      <c r="AD98" s="16">
        <v>0</v>
      </c>
      <c r="AE98" s="16">
        <v>1</v>
      </c>
      <c r="AF98" s="16">
        <v>0</v>
      </c>
      <c r="AG98" s="16"/>
      <c r="AH98" s="7">
        <f t="shared" si="2"/>
        <v>21</v>
      </c>
      <c r="AI98" s="8">
        <f t="shared" si="3"/>
        <v>77.777777777777786</v>
      </c>
    </row>
    <row r="99" spans="1:35" ht="20.100000000000001" customHeight="1">
      <c r="A99" s="6">
        <v>97</v>
      </c>
      <c r="B99" s="23" t="s">
        <v>201</v>
      </c>
      <c r="C99" s="23" t="s">
        <v>202</v>
      </c>
      <c r="D99" s="16">
        <v>2015</v>
      </c>
      <c r="F99" s="16">
        <v>1</v>
      </c>
      <c r="G99" s="16">
        <v>1</v>
      </c>
      <c r="H99" s="16">
        <v>1</v>
      </c>
      <c r="I99" s="16">
        <v>0</v>
      </c>
      <c r="J99" s="16">
        <v>1</v>
      </c>
      <c r="K99" s="16">
        <v>1</v>
      </c>
      <c r="L99" s="16">
        <v>1</v>
      </c>
      <c r="M99" s="16">
        <v>1</v>
      </c>
      <c r="N99" s="16">
        <v>1</v>
      </c>
      <c r="O99" s="16">
        <v>1</v>
      </c>
      <c r="P99" s="16">
        <v>1</v>
      </c>
      <c r="Q99" s="16">
        <v>1</v>
      </c>
      <c r="R99" s="16">
        <v>1</v>
      </c>
      <c r="S99" s="16">
        <v>1</v>
      </c>
      <c r="T99" s="16">
        <v>1</v>
      </c>
      <c r="U99" s="16">
        <v>1</v>
      </c>
      <c r="V99" s="16">
        <v>1</v>
      </c>
      <c r="W99" s="16">
        <v>1</v>
      </c>
      <c r="X99" s="16">
        <v>1</v>
      </c>
      <c r="Y99" s="16">
        <v>1</v>
      </c>
      <c r="Z99" s="16">
        <v>1</v>
      </c>
      <c r="AA99" s="16">
        <v>1</v>
      </c>
      <c r="AB99" s="16">
        <v>1</v>
      </c>
      <c r="AC99" s="16">
        <v>1</v>
      </c>
      <c r="AD99" s="16">
        <v>1</v>
      </c>
      <c r="AE99" s="16">
        <v>1</v>
      </c>
      <c r="AF99" s="16">
        <v>1</v>
      </c>
      <c r="AG99" s="16"/>
      <c r="AH99" s="7">
        <f t="shared" si="2"/>
        <v>26</v>
      </c>
      <c r="AI99" s="8">
        <f t="shared" si="3"/>
        <v>96.296296296296291</v>
      </c>
    </row>
    <row r="100" spans="1:35" ht="20.100000000000001" customHeight="1">
      <c r="A100" s="6">
        <v>98</v>
      </c>
      <c r="B100" s="23" t="s">
        <v>203</v>
      </c>
      <c r="C100" s="23" t="s">
        <v>204</v>
      </c>
      <c r="D100" s="16">
        <v>2015</v>
      </c>
      <c r="F100" s="16">
        <v>0</v>
      </c>
      <c r="G100" s="16">
        <v>0</v>
      </c>
      <c r="H100" s="16">
        <v>1</v>
      </c>
      <c r="I100" s="16">
        <v>0</v>
      </c>
      <c r="J100" s="16">
        <v>1</v>
      </c>
      <c r="K100" s="16">
        <v>1</v>
      </c>
      <c r="L100" s="16">
        <v>0</v>
      </c>
      <c r="M100" s="16">
        <v>0</v>
      </c>
      <c r="N100" s="16">
        <v>0</v>
      </c>
      <c r="O100" s="16">
        <v>0</v>
      </c>
      <c r="P100" s="16">
        <v>0</v>
      </c>
      <c r="Q100" s="16">
        <v>0</v>
      </c>
      <c r="R100" s="16">
        <v>1</v>
      </c>
      <c r="S100" s="16">
        <v>0</v>
      </c>
      <c r="T100" s="16">
        <v>0</v>
      </c>
      <c r="U100" s="16">
        <v>0</v>
      </c>
      <c r="V100" s="16">
        <v>0</v>
      </c>
      <c r="W100" s="16">
        <v>0</v>
      </c>
      <c r="X100" s="16">
        <v>0</v>
      </c>
      <c r="Y100" s="16">
        <v>0</v>
      </c>
      <c r="Z100" s="16">
        <v>0</v>
      </c>
      <c r="AA100" s="16">
        <v>0</v>
      </c>
      <c r="AB100" s="16">
        <v>0</v>
      </c>
      <c r="AC100" s="16">
        <v>1</v>
      </c>
      <c r="AD100" s="16">
        <v>0</v>
      </c>
      <c r="AE100" s="16">
        <v>1</v>
      </c>
      <c r="AF100" s="16">
        <v>0</v>
      </c>
      <c r="AG100" s="16"/>
      <c r="AH100" s="7">
        <f t="shared" si="2"/>
        <v>6</v>
      </c>
      <c r="AI100" s="8">
        <f t="shared" si="3"/>
        <v>22.222222222222221</v>
      </c>
    </row>
    <row r="101" spans="1:35" ht="20.100000000000001" customHeight="1">
      <c r="A101" s="6">
        <v>99</v>
      </c>
      <c r="B101" s="23" t="s">
        <v>205</v>
      </c>
      <c r="C101" s="23" t="s">
        <v>206</v>
      </c>
      <c r="D101" s="16">
        <v>2015</v>
      </c>
      <c r="F101" s="16">
        <v>1</v>
      </c>
      <c r="G101" s="16">
        <v>0</v>
      </c>
      <c r="H101" s="16">
        <v>1</v>
      </c>
      <c r="I101" s="16">
        <v>0</v>
      </c>
      <c r="J101" s="16">
        <v>0</v>
      </c>
      <c r="K101" s="16">
        <v>0</v>
      </c>
      <c r="L101" s="16">
        <v>1</v>
      </c>
      <c r="M101" s="16">
        <v>0</v>
      </c>
      <c r="N101" s="16">
        <v>1</v>
      </c>
      <c r="O101" s="16">
        <v>1</v>
      </c>
      <c r="P101" s="16">
        <v>1</v>
      </c>
      <c r="Q101" s="16">
        <v>1</v>
      </c>
      <c r="R101" s="16">
        <v>1</v>
      </c>
      <c r="S101" s="16">
        <v>0</v>
      </c>
      <c r="T101" s="16">
        <v>1</v>
      </c>
      <c r="U101" s="16">
        <v>0</v>
      </c>
      <c r="V101" s="16">
        <v>1</v>
      </c>
      <c r="W101" s="16">
        <v>1</v>
      </c>
      <c r="X101" s="16">
        <v>1</v>
      </c>
      <c r="Y101" s="16">
        <v>0</v>
      </c>
      <c r="Z101" s="16">
        <v>0</v>
      </c>
      <c r="AA101" s="16">
        <v>0</v>
      </c>
      <c r="AB101" s="16">
        <v>0</v>
      </c>
      <c r="AC101" s="16">
        <v>1</v>
      </c>
      <c r="AD101" s="16">
        <v>1</v>
      </c>
      <c r="AE101" s="16">
        <v>1</v>
      </c>
      <c r="AF101" s="16">
        <v>1</v>
      </c>
      <c r="AG101" s="16"/>
      <c r="AH101" s="7">
        <f t="shared" si="2"/>
        <v>16</v>
      </c>
      <c r="AI101" s="8">
        <f t="shared" si="3"/>
        <v>59.259259259259252</v>
      </c>
    </row>
    <row r="102" spans="1:35" ht="20.100000000000001" customHeight="1">
      <c r="A102" s="6">
        <v>100</v>
      </c>
      <c r="B102" s="23" t="s">
        <v>207</v>
      </c>
      <c r="C102" s="23" t="s">
        <v>208</v>
      </c>
      <c r="D102" s="16">
        <v>2014</v>
      </c>
      <c r="F102" s="16">
        <v>0</v>
      </c>
      <c r="G102" s="16">
        <v>0</v>
      </c>
      <c r="H102" s="16">
        <v>1</v>
      </c>
      <c r="I102" s="16">
        <v>0</v>
      </c>
      <c r="J102" s="16">
        <v>1</v>
      </c>
      <c r="K102" s="16">
        <v>1</v>
      </c>
      <c r="L102" s="16">
        <v>1</v>
      </c>
      <c r="M102" s="16">
        <v>0</v>
      </c>
      <c r="N102" s="16">
        <v>0</v>
      </c>
      <c r="O102" s="16">
        <v>0</v>
      </c>
      <c r="P102" s="16">
        <v>0</v>
      </c>
      <c r="Q102" s="16">
        <v>0</v>
      </c>
      <c r="R102" s="16">
        <v>1</v>
      </c>
      <c r="S102" s="16">
        <v>0</v>
      </c>
      <c r="T102" s="16">
        <v>0</v>
      </c>
      <c r="U102" s="16">
        <v>1</v>
      </c>
      <c r="V102" s="16">
        <v>0</v>
      </c>
      <c r="W102" s="16">
        <v>1</v>
      </c>
      <c r="X102" s="16">
        <v>0</v>
      </c>
      <c r="Y102" s="16">
        <v>1</v>
      </c>
      <c r="Z102" s="16">
        <v>1</v>
      </c>
      <c r="AA102" s="16">
        <v>0</v>
      </c>
      <c r="AB102" s="16">
        <v>1</v>
      </c>
      <c r="AC102" s="16">
        <v>1</v>
      </c>
      <c r="AD102" s="16">
        <v>0</v>
      </c>
      <c r="AE102" s="16">
        <v>1</v>
      </c>
      <c r="AF102" s="16">
        <v>0</v>
      </c>
      <c r="AG102" s="16"/>
      <c r="AH102" s="7">
        <f t="shared" si="2"/>
        <v>12</v>
      </c>
      <c r="AI102" s="8">
        <f t="shared" si="3"/>
        <v>44.444444444444443</v>
      </c>
    </row>
    <row r="103" spans="1:35" ht="20.100000000000001" customHeight="1">
      <c r="A103" s="6">
        <v>101</v>
      </c>
      <c r="B103" s="23" t="s">
        <v>209</v>
      </c>
      <c r="C103" s="23" t="s">
        <v>210</v>
      </c>
      <c r="D103" s="16">
        <v>2014</v>
      </c>
      <c r="F103" s="16">
        <v>1</v>
      </c>
      <c r="G103" s="16">
        <v>0</v>
      </c>
      <c r="H103" s="16">
        <v>1</v>
      </c>
      <c r="I103" s="16">
        <v>1</v>
      </c>
      <c r="J103" s="16">
        <v>0</v>
      </c>
      <c r="K103" s="16">
        <v>0</v>
      </c>
      <c r="L103" s="16">
        <v>1</v>
      </c>
      <c r="M103" s="16">
        <v>0</v>
      </c>
      <c r="N103" s="16">
        <v>1</v>
      </c>
      <c r="O103" s="16">
        <v>1</v>
      </c>
      <c r="P103" s="16">
        <v>1</v>
      </c>
      <c r="Q103" s="16">
        <v>1</v>
      </c>
      <c r="R103" s="16">
        <v>1</v>
      </c>
      <c r="S103" s="16">
        <v>0</v>
      </c>
      <c r="T103" s="16">
        <v>1</v>
      </c>
      <c r="U103" s="16">
        <v>1</v>
      </c>
      <c r="V103" s="16">
        <v>1</v>
      </c>
      <c r="W103" s="16">
        <v>0</v>
      </c>
      <c r="X103" s="16">
        <v>1</v>
      </c>
      <c r="Y103" s="16">
        <v>1</v>
      </c>
      <c r="Z103" s="16">
        <v>0</v>
      </c>
      <c r="AA103" s="16">
        <v>1</v>
      </c>
      <c r="AB103" s="16">
        <v>0</v>
      </c>
      <c r="AC103" s="16">
        <v>1</v>
      </c>
      <c r="AD103" s="16">
        <v>0</v>
      </c>
      <c r="AE103" s="16">
        <v>1</v>
      </c>
      <c r="AF103" s="16">
        <v>0</v>
      </c>
      <c r="AG103" s="16"/>
      <c r="AH103" s="7">
        <f t="shared" ref="AH103:AH121" si="4">SUM(F103:AF103)</f>
        <v>17</v>
      </c>
      <c r="AI103" s="8">
        <f t="shared" si="3"/>
        <v>62.962962962962962</v>
      </c>
    </row>
    <row r="104" spans="1:35" ht="20.100000000000001" customHeight="1">
      <c r="A104" s="6">
        <v>102</v>
      </c>
      <c r="B104" s="23" t="s">
        <v>211</v>
      </c>
      <c r="C104" s="23" t="s">
        <v>212</v>
      </c>
      <c r="D104" s="16">
        <v>2014</v>
      </c>
      <c r="F104" s="16">
        <v>1</v>
      </c>
      <c r="G104" s="16">
        <v>0</v>
      </c>
      <c r="H104" s="16">
        <v>1</v>
      </c>
      <c r="I104" s="16">
        <v>1</v>
      </c>
      <c r="J104" s="16">
        <v>0</v>
      </c>
      <c r="K104" s="16">
        <v>0</v>
      </c>
      <c r="L104" s="16">
        <v>0</v>
      </c>
      <c r="M104" s="16">
        <v>0</v>
      </c>
      <c r="N104" s="16">
        <v>0</v>
      </c>
      <c r="O104" s="16">
        <v>0</v>
      </c>
      <c r="P104" s="16">
        <v>1</v>
      </c>
      <c r="Q104" s="16">
        <v>0</v>
      </c>
      <c r="R104" s="16">
        <v>0</v>
      </c>
      <c r="S104" s="16">
        <v>0</v>
      </c>
      <c r="T104" s="16">
        <v>0</v>
      </c>
      <c r="U104" s="16">
        <v>0</v>
      </c>
      <c r="V104" s="16">
        <v>0</v>
      </c>
      <c r="W104" s="16">
        <v>0</v>
      </c>
      <c r="X104" s="16">
        <v>0</v>
      </c>
      <c r="Y104" s="16">
        <v>0</v>
      </c>
      <c r="Z104" s="16">
        <v>0</v>
      </c>
      <c r="AA104" s="16">
        <v>0</v>
      </c>
      <c r="AB104" s="16">
        <v>0</v>
      </c>
      <c r="AC104" s="16">
        <v>1</v>
      </c>
      <c r="AD104" s="16">
        <v>0</v>
      </c>
      <c r="AE104" s="16">
        <v>1</v>
      </c>
      <c r="AF104" s="16">
        <v>0</v>
      </c>
      <c r="AG104" s="16"/>
      <c r="AH104" s="7">
        <f t="shared" si="4"/>
        <v>6</v>
      </c>
      <c r="AI104" s="8">
        <f t="shared" si="3"/>
        <v>22.222222222222221</v>
      </c>
    </row>
    <row r="105" spans="1:35" ht="20.100000000000001" customHeight="1">
      <c r="A105" s="6">
        <v>103</v>
      </c>
      <c r="B105" s="23" t="s">
        <v>213</v>
      </c>
      <c r="C105" s="23" t="s">
        <v>214</v>
      </c>
      <c r="D105" s="16">
        <v>2014</v>
      </c>
      <c r="F105" s="16">
        <v>1</v>
      </c>
      <c r="G105" s="16">
        <v>0</v>
      </c>
      <c r="H105" s="16">
        <v>1</v>
      </c>
      <c r="I105" s="16">
        <v>0</v>
      </c>
      <c r="J105" s="16">
        <v>0</v>
      </c>
      <c r="K105" s="16">
        <v>1</v>
      </c>
      <c r="L105" s="16">
        <v>1</v>
      </c>
      <c r="M105" s="16">
        <v>0</v>
      </c>
      <c r="N105" s="16">
        <v>1</v>
      </c>
      <c r="O105" s="16">
        <v>1</v>
      </c>
      <c r="P105" s="16">
        <v>1</v>
      </c>
      <c r="Q105" s="16">
        <v>1</v>
      </c>
      <c r="R105" s="16">
        <v>1</v>
      </c>
      <c r="S105" s="16">
        <v>1</v>
      </c>
      <c r="T105" s="16">
        <v>1</v>
      </c>
      <c r="U105" s="16">
        <v>1</v>
      </c>
      <c r="V105" s="16">
        <v>1</v>
      </c>
      <c r="W105" s="16">
        <v>1</v>
      </c>
      <c r="X105" s="16">
        <v>1</v>
      </c>
      <c r="Y105" s="16">
        <v>1</v>
      </c>
      <c r="Z105" s="16">
        <v>1</v>
      </c>
      <c r="AA105" s="16">
        <v>1</v>
      </c>
      <c r="AB105" s="16">
        <v>0</v>
      </c>
      <c r="AC105" s="16">
        <v>1</v>
      </c>
      <c r="AD105" s="16">
        <v>1</v>
      </c>
      <c r="AE105" s="16">
        <v>1</v>
      </c>
      <c r="AF105" s="16">
        <v>0</v>
      </c>
      <c r="AG105" s="16"/>
      <c r="AH105" s="7">
        <f t="shared" si="4"/>
        <v>21</v>
      </c>
      <c r="AI105" s="8">
        <f t="shared" si="3"/>
        <v>77.777777777777786</v>
      </c>
    </row>
    <row r="106" spans="1:35" ht="20.100000000000001" customHeight="1">
      <c r="A106" s="6">
        <v>104</v>
      </c>
      <c r="B106" s="23" t="s">
        <v>215</v>
      </c>
      <c r="C106" s="23" t="s">
        <v>216</v>
      </c>
      <c r="D106" s="16">
        <v>2014</v>
      </c>
      <c r="F106" s="16">
        <v>1</v>
      </c>
      <c r="G106" s="16">
        <v>1</v>
      </c>
      <c r="H106" s="16">
        <v>1</v>
      </c>
      <c r="I106" s="16">
        <v>1</v>
      </c>
      <c r="J106" s="16">
        <v>0</v>
      </c>
      <c r="K106" s="16">
        <v>1</v>
      </c>
      <c r="L106" s="16">
        <v>1</v>
      </c>
      <c r="M106" s="16">
        <v>0</v>
      </c>
      <c r="N106" s="16">
        <v>1</v>
      </c>
      <c r="O106" s="16">
        <v>0</v>
      </c>
      <c r="P106" s="16">
        <v>0</v>
      </c>
      <c r="Q106" s="16">
        <v>0</v>
      </c>
      <c r="R106" s="16">
        <v>1</v>
      </c>
      <c r="S106" s="16">
        <v>0</v>
      </c>
      <c r="T106" s="16">
        <v>1</v>
      </c>
      <c r="U106" s="16">
        <v>0</v>
      </c>
      <c r="V106" s="16">
        <v>0</v>
      </c>
      <c r="W106" s="16">
        <v>0</v>
      </c>
      <c r="X106" s="16">
        <v>0</v>
      </c>
      <c r="Y106" s="16">
        <v>0</v>
      </c>
      <c r="Z106" s="16">
        <v>0</v>
      </c>
      <c r="AA106" s="16">
        <v>0</v>
      </c>
      <c r="AB106" s="16">
        <v>0</v>
      </c>
      <c r="AC106" s="16">
        <v>1</v>
      </c>
      <c r="AD106" s="16">
        <v>0</v>
      </c>
      <c r="AE106" s="16">
        <v>1</v>
      </c>
      <c r="AF106" s="16">
        <v>0</v>
      </c>
      <c r="AG106" s="16"/>
      <c r="AH106" s="7">
        <f t="shared" si="4"/>
        <v>11</v>
      </c>
      <c r="AI106" s="8">
        <f t="shared" si="3"/>
        <v>40.74074074074074</v>
      </c>
    </row>
    <row r="107" spans="1:35" ht="20.100000000000001" customHeight="1">
      <c r="A107" s="6">
        <v>105</v>
      </c>
      <c r="B107" s="23" t="s">
        <v>217</v>
      </c>
      <c r="C107" s="23" t="s">
        <v>218</v>
      </c>
      <c r="D107" s="16">
        <v>2013</v>
      </c>
      <c r="F107" s="16">
        <v>1</v>
      </c>
      <c r="G107" s="16">
        <v>0</v>
      </c>
      <c r="H107" s="16">
        <v>1</v>
      </c>
      <c r="I107" s="16">
        <v>0</v>
      </c>
      <c r="J107" s="16">
        <v>0</v>
      </c>
      <c r="K107" s="16">
        <v>1</v>
      </c>
      <c r="L107" s="16">
        <v>0</v>
      </c>
      <c r="M107" s="16">
        <v>0</v>
      </c>
      <c r="N107" s="16">
        <v>0</v>
      </c>
      <c r="O107" s="16">
        <v>0</v>
      </c>
      <c r="P107" s="16">
        <v>0</v>
      </c>
      <c r="Q107" s="16">
        <v>0</v>
      </c>
      <c r="R107" s="16">
        <v>0</v>
      </c>
      <c r="S107" s="16">
        <v>0</v>
      </c>
      <c r="T107" s="16">
        <v>0</v>
      </c>
      <c r="U107" s="16">
        <v>0</v>
      </c>
      <c r="V107" s="16">
        <v>0</v>
      </c>
      <c r="W107" s="16">
        <v>0</v>
      </c>
      <c r="X107" s="16">
        <v>0</v>
      </c>
      <c r="Y107" s="16">
        <v>0</v>
      </c>
      <c r="Z107" s="16">
        <v>0</v>
      </c>
      <c r="AA107" s="16">
        <v>0</v>
      </c>
      <c r="AB107" s="16">
        <v>0</v>
      </c>
      <c r="AC107" s="16">
        <v>1</v>
      </c>
      <c r="AD107" s="16">
        <v>0</v>
      </c>
      <c r="AE107" s="16">
        <v>1</v>
      </c>
      <c r="AF107" s="16">
        <v>0</v>
      </c>
      <c r="AG107" s="16"/>
      <c r="AH107" s="7">
        <f t="shared" si="4"/>
        <v>5</v>
      </c>
      <c r="AI107" s="8">
        <f t="shared" si="3"/>
        <v>18.518518518518519</v>
      </c>
    </row>
    <row r="108" spans="1:35" ht="20.100000000000001" customHeight="1">
      <c r="A108" s="6">
        <v>106</v>
      </c>
      <c r="B108" s="23" t="s">
        <v>219</v>
      </c>
      <c r="C108" s="23" t="s">
        <v>220</v>
      </c>
      <c r="D108" s="16">
        <v>2012</v>
      </c>
      <c r="F108" s="16">
        <v>1</v>
      </c>
      <c r="G108" s="16">
        <v>0</v>
      </c>
      <c r="H108" s="16">
        <v>1</v>
      </c>
      <c r="I108" s="16">
        <v>1</v>
      </c>
      <c r="J108" s="16">
        <v>0</v>
      </c>
      <c r="K108" s="16">
        <v>0</v>
      </c>
      <c r="L108" s="16">
        <v>1</v>
      </c>
      <c r="M108" s="16">
        <v>0</v>
      </c>
      <c r="N108" s="16">
        <v>1</v>
      </c>
      <c r="O108" s="16">
        <v>1</v>
      </c>
      <c r="P108" s="16">
        <v>0</v>
      </c>
      <c r="Q108" s="16">
        <v>0</v>
      </c>
      <c r="R108" s="16">
        <v>0</v>
      </c>
      <c r="S108" s="16">
        <v>0</v>
      </c>
      <c r="T108" s="16">
        <v>0</v>
      </c>
      <c r="U108" s="16">
        <v>1</v>
      </c>
      <c r="V108" s="16">
        <v>0</v>
      </c>
      <c r="W108" s="16">
        <v>0</v>
      </c>
      <c r="X108" s="16">
        <v>0</v>
      </c>
      <c r="Y108" s="16">
        <v>0</v>
      </c>
      <c r="Z108" s="16">
        <v>0</v>
      </c>
      <c r="AA108" s="16">
        <v>0</v>
      </c>
      <c r="AB108" s="16">
        <v>0</v>
      </c>
      <c r="AC108" s="16">
        <v>1</v>
      </c>
      <c r="AD108" s="16">
        <v>0</v>
      </c>
      <c r="AE108" s="16">
        <v>1</v>
      </c>
      <c r="AF108" s="16">
        <v>0</v>
      </c>
      <c r="AG108" s="16"/>
      <c r="AH108" s="7">
        <f t="shared" si="4"/>
        <v>9</v>
      </c>
      <c r="AI108" s="8">
        <f t="shared" si="3"/>
        <v>33.333333333333329</v>
      </c>
    </row>
    <row r="109" spans="1:35" ht="20.100000000000001" customHeight="1">
      <c r="A109" s="6">
        <v>107</v>
      </c>
      <c r="B109" s="23" t="s">
        <v>221</v>
      </c>
      <c r="C109" s="23" t="s">
        <v>222</v>
      </c>
      <c r="D109" s="16">
        <v>2012</v>
      </c>
      <c r="F109" s="16">
        <v>0</v>
      </c>
      <c r="G109" s="16">
        <v>1</v>
      </c>
      <c r="H109" s="16">
        <v>1</v>
      </c>
      <c r="I109" s="16">
        <v>0</v>
      </c>
      <c r="J109" s="16">
        <v>0</v>
      </c>
      <c r="K109" s="16">
        <v>1</v>
      </c>
      <c r="L109" s="16">
        <v>1</v>
      </c>
      <c r="M109" s="16">
        <v>0</v>
      </c>
      <c r="N109" s="16">
        <v>0</v>
      </c>
      <c r="O109" s="16">
        <v>0</v>
      </c>
      <c r="P109" s="16">
        <v>0</v>
      </c>
      <c r="Q109" s="16">
        <v>0</v>
      </c>
      <c r="R109" s="16">
        <v>1</v>
      </c>
      <c r="S109" s="16">
        <v>1</v>
      </c>
      <c r="T109" s="16">
        <v>0</v>
      </c>
      <c r="U109" s="16">
        <v>1</v>
      </c>
      <c r="V109" s="16">
        <v>0</v>
      </c>
      <c r="W109" s="16">
        <v>1</v>
      </c>
      <c r="X109" s="16">
        <v>0</v>
      </c>
      <c r="Y109" s="16">
        <v>0</v>
      </c>
      <c r="Z109" s="16">
        <v>1</v>
      </c>
      <c r="AA109" s="16">
        <v>0</v>
      </c>
      <c r="AB109" s="16">
        <v>0</v>
      </c>
      <c r="AC109" s="16">
        <v>1</v>
      </c>
      <c r="AD109" s="16">
        <v>0</v>
      </c>
      <c r="AE109" s="16">
        <v>1</v>
      </c>
      <c r="AF109" s="16">
        <v>0</v>
      </c>
      <c r="AG109" s="16"/>
      <c r="AH109" s="7">
        <f t="shared" si="4"/>
        <v>11</v>
      </c>
      <c r="AI109" s="8">
        <f t="shared" si="3"/>
        <v>40.74074074074074</v>
      </c>
    </row>
    <row r="110" spans="1:35" ht="20.100000000000001" customHeight="1">
      <c r="A110" s="6">
        <v>108</v>
      </c>
      <c r="B110" s="23" t="s">
        <v>223</v>
      </c>
      <c r="C110" s="23" t="s">
        <v>224</v>
      </c>
      <c r="D110" s="16">
        <v>2012</v>
      </c>
      <c r="F110" s="16">
        <v>1</v>
      </c>
      <c r="G110" s="16">
        <v>1</v>
      </c>
      <c r="H110" s="16">
        <v>1</v>
      </c>
      <c r="I110" s="16">
        <v>1</v>
      </c>
      <c r="J110" s="16">
        <v>0</v>
      </c>
      <c r="K110" s="16">
        <v>0</v>
      </c>
      <c r="L110" s="16">
        <v>0</v>
      </c>
      <c r="M110" s="16">
        <v>0</v>
      </c>
      <c r="N110" s="16">
        <v>0</v>
      </c>
      <c r="O110" s="16">
        <v>0</v>
      </c>
      <c r="P110" s="16">
        <v>0</v>
      </c>
      <c r="Q110" s="16">
        <v>0</v>
      </c>
      <c r="R110" s="16">
        <v>0</v>
      </c>
      <c r="S110" s="16">
        <v>0</v>
      </c>
      <c r="T110" s="16">
        <v>0</v>
      </c>
      <c r="U110" s="16">
        <v>1</v>
      </c>
      <c r="V110" s="16">
        <v>0</v>
      </c>
      <c r="W110" s="16">
        <v>0</v>
      </c>
      <c r="X110" s="16">
        <v>0</v>
      </c>
      <c r="Y110" s="16">
        <v>0</v>
      </c>
      <c r="Z110" s="16">
        <v>0</v>
      </c>
      <c r="AA110" s="16">
        <v>0</v>
      </c>
      <c r="AB110" s="16">
        <v>0</v>
      </c>
      <c r="AC110" s="16">
        <v>1</v>
      </c>
      <c r="AD110" s="16">
        <v>1</v>
      </c>
      <c r="AE110" s="16">
        <v>1</v>
      </c>
      <c r="AF110" s="16">
        <v>0</v>
      </c>
      <c r="AG110" s="16"/>
      <c r="AH110" s="7">
        <f t="shared" si="4"/>
        <v>8</v>
      </c>
      <c r="AI110" s="8">
        <f t="shared" si="3"/>
        <v>29.629629629629626</v>
      </c>
    </row>
    <row r="111" spans="1:35" ht="20.100000000000001" customHeight="1">
      <c r="A111" s="6">
        <v>109</v>
      </c>
      <c r="B111" s="23" t="s">
        <v>225</v>
      </c>
      <c r="C111" s="23" t="s">
        <v>226</v>
      </c>
      <c r="D111" s="16">
        <v>2013</v>
      </c>
      <c r="F111" s="16">
        <v>0</v>
      </c>
      <c r="G111" s="16">
        <v>1</v>
      </c>
      <c r="H111" s="16">
        <v>1</v>
      </c>
      <c r="I111" s="16">
        <v>1</v>
      </c>
      <c r="J111" s="16">
        <v>0</v>
      </c>
      <c r="K111" s="16">
        <v>0</v>
      </c>
      <c r="L111" s="16">
        <v>1</v>
      </c>
      <c r="M111" s="16">
        <v>0</v>
      </c>
      <c r="N111" s="16">
        <v>0</v>
      </c>
      <c r="O111" s="16">
        <v>0</v>
      </c>
      <c r="P111" s="16">
        <v>0</v>
      </c>
      <c r="Q111" s="16">
        <v>0</v>
      </c>
      <c r="R111" s="16">
        <v>0</v>
      </c>
      <c r="S111" s="16">
        <v>0</v>
      </c>
      <c r="T111" s="16">
        <v>0</v>
      </c>
      <c r="U111" s="16">
        <v>0</v>
      </c>
      <c r="V111" s="16">
        <v>0</v>
      </c>
      <c r="W111" s="16">
        <v>1</v>
      </c>
      <c r="X111" s="16">
        <v>0</v>
      </c>
      <c r="Y111" s="16">
        <v>0</v>
      </c>
      <c r="Z111" s="16">
        <v>0</v>
      </c>
      <c r="AA111" s="16">
        <v>0</v>
      </c>
      <c r="AB111" s="16">
        <v>0</v>
      </c>
      <c r="AC111" s="16">
        <v>1</v>
      </c>
      <c r="AD111" s="16">
        <v>0</v>
      </c>
      <c r="AE111" s="16">
        <v>1</v>
      </c>
      <c r="AF111" s="16">
        <v>0</v>
      </c>
      <c r="AG111" s="16"/>
      <c r="AH111" s="7">
        <f t="shared" si="4"/>
        <v>7</v>
      </c>
      <c r="AI111" s="8">
        <f t="shared" si="3"/>
        <v>25.925925925925924</v>
      </c>
    </row>
    <row r="112" spans="1:35" ht="20.100000000000001" customHeight="1">
      <c r="A112" s="6">
        <v>110</v>
      </c>
      <c r="B112" s="23" t="s">
        <v>227</v>
      </c>
      <c r="C112" s="23" t="s">
        <v>228</v>
      </c>
      <c r="D112" s="16">
        <v>2013</v>
      </c>
      <c r="F112" s="16">
        <v>1</v>
      </c>
      <c r="G112" s="16">
        <v>1</v>
      </c>
      <c r="H112" s="16">
        <v>1</v>
      </c>
      <c r="I112" s="16">
        <v>1</v>
      </c>
      <c r="J112" s="16">
        <v>0</v>
      </c>
      <c r="K112" s="16">
        <v>0</v>
      </c>
      <c r="L112" s="16">
        <v>1</v>
      </c>
      <c r="M112" s="16">
        <v>0</v>
      </c>
      <c r="N112" s="16">
        <v>0</v>
      </c>
      <c r="O112" s="16">
        <v>0</v>
      </c>
      <c r="P112" s="16">
        <v>0</v>
      </c>
      <c r="Q112" s="16">
        <v>0</v>
      </c>
      <c r="R112" s="16">
        <v>1</v>
      </c>
      <c r="S112" s="16">
        <v>1</v>
      </c>
      <c r="T112" s="16">
        <v>0</v>
      </c>
      <c r="U112" s="16">
        <v>0</v>
      </c>
      <c r="V112" s="16">
        <v>1</v>
      </c>
      <c r="W112" s="16">
        <v>1</v>
      </c>
      <c r="X112" s="16">
        <v>0</v>
      </c>
      <c r="Y112" s="16">
        <v>1</v>
      </c>
      <c r="Z112" s="16">
        <v>0</v>
      </c>
      <c r="AA112" s="16">
        <v>0</v>
      </c>
      <c r="AB112" s="16">
        <v>0</v>
      </c>
      <c r="AC112" s="16">
        <v>1</v>
      </c>
      <c r="AD112" s="16">
        <v>1</v>
      </c>
      <c r="AE112" s="16">
        <v>1</v>
      </c>
      <c r="AF112" s="16">
        <v>0</v>
      </c>
      <c r="AG112" s="16"/>
      <c r="AH112" s="7">
        <f t="shared" si="4"/>
        <v>13</v>
      </c>
      <c r="AI112" s="8">
        <f t="shared" si="3"/>
        <v>48.148148148148145</v>
      </c>
    </row>
    <row r="113" spans="1:35" ht="20.100000000000001" customHeight="1">
      <c r="A113" s="6">
        <v>111</v>
      </c>
      <c r="B113" s="23" t="s">
        <v>229</v>
      </c>
      <c r="C113" s="23" t="s">
        <v>230</v>
      </c>
      <c r="D113" s="16">
        <v>2012</v>
      </c>
      <c r="F113" s="16">
        <v>0</v>
      </c>
      <c r="G113" s="16">
        <v>0</v>
      </c>
      <c r="H113" s="16">
        <v>1</v>
      </c>
      <c r="I113" s="16">
        <v>0</v>
      </c>
      <c r="J113" s="16">
        <v>0</v>
      </c>
      <c r="K113" s="16">
        <v>0</v>
      </c>
      <c r="L113" s="16">
        <v>1</v>
      </c>
      <c r="M113" s="16">
        <v>0</v>
      </c>
      <c r="N113" s="16">
        <v>0</v>
      </c>
      <c r="O113" s="16">
        <v>0</v>
      </c>
      <c r="P113" s="16">
        <v>0</v>
      </c>
      <c r="Q113" s="16">
        <v>0</v>
      </c>
      <c r="R113" s="16">
        <v>0</v>
      </c>
      <c r="S113" s="16">
        <v>0</v>
      </c>
      <c r="T113" s="16">
        <v>0</v>
      </c>
      <c r="U113" s="16">
        <v>0</v>
      </c>
      <c r="V113" s="16">
        <v>0</v>
      </c>
      <c r="W113" s="16">
        <v>1</v>
      </c>
      <c r="X113" s="16">
        <v>0</v>
      </c>
      <c r="Y113" s="16">
        <v>0</v>
      </c>
      <c r="Z113" s="16">
        <v>1</v>
      </c>
      <c r="AA113" s="16">
        <v>0</v>
      </c>
      <c r="AB113" s="16">
        <v>0</v>
      </c>
      <c r="AC113" s="16">
        <v>1</v>
      </c>
      <c r="AD113" s="16">
        <v>0</v>
      </c>
      <c r="AE113" s="16">
        <v>1</v>
      </c>
      <c r="AF113" s="16">
        <v>0</v>
      </c>
      <c r="AG113" s="16"/>
      <c r="AH113" s="7">
        <f t="shared" si="4"/>
        <v>6</v>
      </c>
      <c r="AI113" s="8">
        <f t="shared" si="3"/>
        <v>22.222222222222221</v>
      </c>
    </row>
    <row r="114" spans="1:35" ht="20.100000000000001" customHeight="1">
      <c r="A114" s="6">
        <v>112</v>
      </c>
      <c r="B114" s="23" t="s">
        <v>231</v>
      </c>
      <c r="C114" s="23" t="s">
        <v>232</v>
      </c>
      <c r="D114" s="16">
        <v>2012</v>
      </c>
      <c r="F114" s="16">
        <v>1</v>
      </c>
      <c r="G114" s="16">
        <v>1</v>
      </c>
      <c r="H114" s="16">
        <v>1</v>
      </c>
      <c r="I114" s="16">
        <v>1</v>
      </c>
      <c r="J114" s="16">
        <v>0</v>
      </c>
      <c r="K114" s="16">
        <v>1</v>
      </c>
      <c r="L114" s="16">
        <v>1</v>
      </c>
      <c r="M114" s="16">
        <v>0</v>
      </c>
      <c r="N114" s="16">
        <v>0</v>
      </c>
      <c r="O114" s="16">
        <v>0</v>
      </c>
      <c r="P114" s="16">
        <v>0</v>
      </c>
      <c r="Q114" s="16">
        <v>1</v>
      </c>
      <c r="R114" s="16">
        <v>1</v>
      </c>
      <c r="S114" s="16">
        <v>0</v>
      </c>
      <c r="T114" s="16">
        <v>0</v>
      </c>
      <c r="U114" s="16">
        <v>1</v>
      </c>
      <c r="V114" s="16">
        <v>0</v>
      </c>
      <c r="W114" s="16">
        <v>1</v>
      </c>
      <c r="X114" s="16">
        <v>0</v>
      </c>
      <c r="Y114" s="16">
        <v>0</v>
      </c>
      <c r="Z114" s="16">
        <v>0</v>
      </c>
      <c r="AA114" s="16">
        <v>0</v>
      </c>
      <c r="AB114" s="16">
        <v>1</v>
      </c>
      <c r="AC114" s="16">
        <v>1</v>
      </c>
      <c r="AD114" s="16">
        <v>0</v>
      </c>
      <c r="AE114" s="16">
        <v>1</v>
      </c>
      <c r="AF114" s="16">
        <v>1</v>
      </c>
      <c r="AG114" s="16"/>
      <c r="AH114" s="7">
        <f t="shared" si="4"/>
        <v>14</v>
      </c>
      <c r="AI114" s="8">
        <f t="shared" si="3"/>
        <v>51.851851851851848</v>
      </c>
    </row>
    <row r="115" spans="1:35" ht="20.100000000000001" customHeight="1">
      <c r="A115" s="6">
        <v>113</v>
      </c>
      <c r="B115" s="23" t="s">
        <v>233</v>
      </c>
      <c r="C115" s="23" t="s">
        <v>234</v>
      </c>
      <c r="D115" s="16">
        <v>2011</v>
      </c>
      <c r="F115" s="16">
        <v>1</v>
      </c>
      <c r="G115" s="16">
        <v>0</v>
      </c>
      <c r="H115" s="16">
        <v>1</v>
      </c>
      <c r="I115" s="16">
        <v>1</v>
      </c>
      <c r="J115" s="16">
        <v>1</v>
      </c>
      <c r="K115" s="16">
        <v>1</v>
      </c>
      <c r="L115" s="16">
        <v>1</v>
      </c>
      <c r="M115" s="16">
        <v>0</v>
      </c>
      <c r="N115" s="16">
        <v>1</v>
      </c>
      <c r="O115" s="16">
        <v>1</v>
      </c>
      <c r="P115" s="16">
        <v>1</v>
      </c>
      <c r="Q115" s="16">
        <v>0</v>
      </c>
      <c r="R115" s="16">
        <v>1</v>
      </c>
      <c r="S115" s="16">
        <v>1</v>
      </c>
      <c r="T115" s="16">
        <v>1</v>
      </c>
      <c r="U115" s="16">
        <v>1</v>
      </c>
      <c r="V115" s="16">
        <v>1</v>
      </c>
      <c r="W115" s="16">
        <v>1</v>
      </c>
      <c r="X115" s="16">
        <v>0</v>
      </c>
      <c r="Y115" s="16">
        <v>1</v>
      </c>
      <c r="Z115" s="16">
        <v>1</v>
      </c>
      <c r="AA115" s="16">
        <v>1</v>
      </c>
      <c r="AB115" s="16">
        <v>1</v>
      </c>
      <c r="AC115" s="16">
        <v>1</v>
      </c>
      <c r="AD115" s="16">
        <v>1</v>
      </c>
      <c r="AE115" s="16">
        <v>1</v>
      </c>
      <c r="AF115" s="16">
        <v>0</v>
      </c>
      <c r="AG115" s="16"/>
      <c r="AH115" s="7">
        <f t="shared" si="4"/>
        <v>22</v>
      </c>
      <c r="AI115" s="8">
        <f t="shared" si="3"/>
        <v>81.481481481481481</v>
      </c>
    </row>
    <row r="116" spans="1:35" ht="20.100000000000001" customHeight="1">
      <c r="A116" s="6">
        <v>114</v>
      </c>
      <c r="B116" s="23" t="s">
        <v>235</v>
      </c>
      <c r="C116" s="23" t="s">
        <v>236</v>
      </c>
      <c r="D116" s="16">
        <v>2011</v>
      </c>
      <c r="F116" s="16">
        <v>1</v>
      </c>
      <c r="G116" s="16">
        <v>1</v>
      </c>
      <c r="H116" s="16">
        <v>1</v>
      </c>
      <c r="I116" s="16">
        <v>1</v>
      </c>
      <c r="J116" s="16">
        <v>1</v>
      </c>
      <c r="K116" s="16">
        <v>1</v>
      </c>
      <c r="L116" s="16">
        <v>1</v>
      </c>
      <c r="M116" s="16">
        <v>0</v>
      </c>
      <c r="N116" s="16">
        <v>1</v>
      </c>
      <c r="O116" s="16">
        <v>1</v>
      </c>
      <c r="P116" s="16">
        <v>1</v>
      </c>
      <c r="Q116" s="16">
        <v>0</v>
      </c>
      <c r="R116" s="16">
        <v>1</v>
      </c>
      <c r="S116" s="16">
        <v>1</v>
      </c>
      <c r="T116" s="16">
        <v>0</v>
      </c>
      <c r="U116" s="16">
        <v>1</v>
      </c>
      <c r="V116" s="16">
        <v>1</v>
      </c>
      <c r="W116" s="16">
        <v>1</v>
      </c>
      <c r="X116" s="16">
        <v>0</v>
      </c>
      <c r="Y116" s="16">
        <v>1</v>
      </c>
      <c r="Z116" s="16">
        <v>1</v>
      </c>
      <c r="AA116" s="16">
        <v>0</v>
      </c>
      <c r="AB116" s="16">
        <v>1</v>
      </c>
      <c r="AC116" s="16">
        <v>1</v>
      </c>
      <c r="AD116" s="16">
        <v>1</v>
      </c>
      <c r="AE116" s="16">
        <v>1</v>
      </c>
      <c r="AF116" s="16">
        <v>0</v>
      </c>
      <c r="AG116" s="16"/>
      <c r="AH116" s="7">
        <f t="shared" si="4"/>
        <v>21</v>
      </c>
      <c r="AI116" s="8">
        <f t="shared" si="3"/>
        <v>77.777777777777786</v>
      </c>
    </row>
    <row r="117" spans="1:35" ht="20.100000000000001" customHeight="1">
      <c r="A117" s="6">
        <v>115</v>
      </c>
      <c r="B117" s="23" t="s">
        <v>237</v>
      </c>
      <c r="C117" s="23" t="s">
        <v>238</v>
      </c>
      <c r="D117" s="16">
        <v>2010</v>
      </c>
      <c r="F117" s="16">
        <v>0</v>
      </c>
      <c r="G117" s="16">
        <v>0</v>
      </c>
      <c r="H117" s="16">
        <v>1</v>
      </c>
      <c r="I117" s="16">
        <v>0</v>
      </c>
      <c r="J117" s="16">
        <v>0</v>
      </c>
      <c r="K117" s="16">
        <v>1</v>
      </c>
      <c r="L117" s="16">
        <v>1</v>
      </c>
      <c r="M117" s="16">
        <v>0</v>
      </c>
      <c r="N117" s="16">
        <v>0</v>
      </c>
      <c r="O117" s="16">
        <v>0</v>
      </c>
      <c r="P117" s="16">
        <v>0</v>
      </c>
      <c r="Q117" s="16">
        <v>0</v>
      </c>
      <c r="R117" s="16">
        <v>0</v>
      </c>
      <c r="S117" s="16">
        <v>0</v>
      </c>
      <c r="T117" s="16">
        <v>1</v>
      </c>
      <c r="U117" s="16">
        <v>0</v>
      </c>
      <c r="V117" s="16">
        <v>0</v>
      </c>
      <c r="W117" s="16">
        <v>1</v>
      </c>
      <c r="X117" s="16">
        <v>0</v>
      </c>
      <c r="Y117" s="16">
        <v>0</v>
      </c>
      <c r="Z117" s="16">
        <v>0</v>
      </c>
      <c r="AA117" s="16">
        <v>0</v>
      </c>
      <c r="AB117" s="16">
        <v>0</v>
      </c>
      <c r="AC117" s="16">
        <v>1</v>
      </c>
      <c r="AD117" s="16">
        <v>0</v>
      </c>
      <c r="AE117" s="16">
        <v>1</v>
      </c>
      <c r="AF117" s="16">
        <v>1</v>
      </c>
      <c r="AG117" s="16"/>
      <c r="AH117" s="7">
        <f t="shared" si="4"/>
        <v>8</v>
      </c>
      <c r="AI117" s="8">
        <f t="shared" si="3"/>
        <v>29.629629629629626</v>
      </c>
    </row>
    <row r="120" spans="1:35">
      <c r="B120" s="25" t="s">
        <v>239</v>
      </c>
      <c r="D120" s="24" t="s">
        <v>240</v>
      </c>
      <c r="F120" s="24">
        <f>SUM(F3:F117)</f>
        <v>62</v>
      </c>
      <c r="G120" s="24">
        <f t="shared" ref="G120:AF120" si="5">SUM(G3:G117)</f>
        <v>103</v>
      </c>
      <c r="H120" s="24">
        <f t="shared" si="5"/>
        <v>115</v>
      </c>
      <c r="I120" s="24">
        <f t="shared" si="5"/>
        <v>30</v>
      </c>
      <c r="J120" s="24">
        <f t="shared" si="5"/>
        <v>10</v>
      </c>
      <c r="K120" s="24">
        <f t="shared" si="5"/>
        <v>91</v>
      </c>
      <c r="L120" s="24">
        <f t="shared" si="5"/>
        <v>97</v>
      </c>
      <c r="M120" s="24">
        <f t="shared" si="5"/>
        <v>55</v>
      </c>
      <c r="N120" s="24">
        <f t="shared" si="5"/>
        <v>86</v>
      </c>
      <c r="O120" s="24">
        <f t="shared" si="5"/>
        <v>78</v>
      </c>
      <c r="P120" s="24">
        <f t="shared" si="5"/>
        <v>77</v>
      </c>
      <c r="Q120" s="24">
        <f t="shared" si="5"/>
        <v>46</v>
      </c>
      <c r="R120" s="24">
        <f t="shared" si="5"/>
        <v>71</v>
      </c>
      <c r="S120" s="24">
        <f t="shared" si="5"/>
        <v>53</v>
      </c>
      <c r="T120" s="24">
        <f t="shared" si="5"/>
        <v>27</v>
      </c>
      <c r="U120" s="24">
        <f t="shared" si="5"/>
        <v>38</v>
      </c>
      <c r="V120" s="24">
        <f t="shared" si="5"/>
        <v>73</v>
      </c>
      <c r="W120" s="24">
        <f t="shared" si="5"/>
        <v>96</v>
      </c>
      <c r="X120" s="24">
        <f t="shared" si="5"/>
        <v>42</v>
      </c>
      <c r="Y120" s="24">
        <f t="shared" si="5"/>
        <v>65</v>
      </c>
      <c r="Z120" s="24">
        <f t="shared" si="5"/>
        <v>61</v>
      </c>
      <c r="AA120" s="24">
        <f t="shared" si="5"/>
        <v>35</v>
      </c>
      <c r="AB120" s="24">
        <f t="shared" si="5"/>
        <v>33</v>
      </c>
      <c r="AC120" s="24">
        <f t="shared" si="5"/>
        <v>98</v>
      </c>
      <c r="AD120" s="24">
        <f t="shared" si="5"/>
        <v>80</v>
      </c>
      <c r="AE120" s="24">
        <f t="shared" si="5"/>
        <v>110</v>
      </c>
      <c r="AF120" s="24">
        <f t="shared" si="5"/>
        <v>85</v>
      </c>
      <c r="AH120" s="24">
        <f>SUM(AH3:AH117)</f>
        <v>1817</v>
      </c>
    </row>
    <row r="121" spans="1:35">
      <c r="D121" s="24" t="s">
        <v>5</v>
      </c>
      <c r="F121" s="26">
        <f>F120/115*100</f>
        <v>53.913043478260867</v>
      </c>
      <c r="G121" s="26">
        <f t="shared" ref="G121:AF121" si="6">G120/115*100</f>
        <v>89.565217391304358</v>
      </c>
      <c r="H121" s="26">
        <f t="shared" si="6"/>
        <v>100</v>
      </c>
      <c r="I121" s="26">
        <f t="shared" si="6"/>
        <v>26.086956521739129</v>
      </c>
      <c r="J121" s="26">
        <f t="shared" si="6"/>
        <v>8.695652173913043</v>
      </c>
      <c r="K121" s="26">
        <f t="shared" si="6"/>
        <v>79.130434782608688</v>
      </c>
      <c r="L121" s="26">
        <f t="shared" si="6"/>
        <v>84.34782608695653</v>
      </c>
      <c r="M121" s="26">
        <f t="shared" si="6"/>
        <v>47.826086956521742</v>
      </c>
      <c r="N121" s="26">
        <f t="shared" si="6"/>
        <v>74.782608695652172</v>
      </c>
      <c r="O121" s="26">
        <f t="shared" si="6"/>
        <v>67.826086956521735</v>
      </c>
      <c r="P121" s="26">
        <f t="shared" si="6"/>
        <v>66.956521739130437</v>
      </c>
      <c r="Q121" s="26">
        <f t="shared" si="6"/>
        <v>40</v>
      </c>
      <c r="R121" s="26">
        <f t="shared" si="6"/>
        <v>61.739130434782609</v>
      </c>
      <c r="S121" s="26">
        <f t="shared" si="6"/>
        <v>46.086956521739133</v>
      </c>
      <c r="T121" s="26">
        <f t="shared" si="6"/>
        <v>23.478260869565219</v>
      </c>
      <c r="U121" s="26">
        <f t="shared" si="6"/>
        <v>33.043478260869563</v>
      </c>
      <c r="V121" s="26">
        <f t="shared" si="6"/>
        <v>63.478260869565219</v>
      </c>
      <c r="W121" s="26">
        <f t="shared" si="6"/>
        <v>83.478260869565219</v>
      </c>
      <c r="X121" s="26">
        <f t="shared" si="6"/>
        <v>36.521739130434781</v>
      </c>
      <c r="Y121" s="26">
        <f t="shared" si="6"/>
        <v>56.521739130434781</v>
      </c>
      <c r="Z121" s="26">
        <f t="shared" si="6"/>
        <v>53.04347826086957</v>
      </c>
      <c r="AA121" s="26">
        <f t="shared" si="6"/>
        <v>30.434782608695656</v>
      </c>
      <c r="AB121" s="26">
        <f t="shared" si="6"/>
        <v>28.695652173913043</v>
      </c>
      <c r="AC121" s="26">
        <f t="shared" si="6"/>
        <v>85.217391304347828</v>
      </c>
      <c r="AD121" s="26">
        <f t="shared" si="6"/>
        <v>69.565217391304344</v>
      </c>
      <c r="AE121" s="26">
        <f t="shared" si="6"/>
        <v>95.652173913043484</v>
      </c>
      <c r="AF121" s="26">
        <f t="shared" si="6"/>
        <v>73.91304347826086</v>
      </c>
      <c r="AG121" s="26"/>
    </row>
    <row r="122" spans="1:35">
      <c r="AG122" s="24" t="s">
        <v>241</v>
      </c>
      <c r="AH122" s="24">
        <f>MEDIAN(AH3:AH117)</f>
        <v>15</v>
      </c>
    </row>
    <row r="123" spans="1:35">
      <c r="AG123" s="24" t="s">
        <v>242</v>
      </c>
      <c r="AH123" s="24">
        <f>MAX(AH3:AH117)</f>
        <v>26</v>
      </c>
    </row>
    <row r="124" spans="1:35">
      <c r="AG124" s="24" t="s">
        <v>243</v>
      </c>
      <c r="AH124" s="24">
        <f>MIN(AH3:AH117)</f>
        <v>5</v>
      </c>
    </row>
    <row r="125" spans="1:35">
      <c r="AG125" s="24" t="s">
        <v>244</v>
      </c>
      <c r="AH125" s="26">
        <f>AVERAGE(AH3:AH117)</f>
        <v>15.8</v>
      </c>
      <c r="AI125" s="26">
        <f>AVERAGE(AI3:AI117)</f>
        <v>58.518518518518505</v>
      </c>
    </row>
    <row r="126" spans="1:35">
      <c r="AC126" s="24">
        <f>17/27*100</f>
        <v>62.962962962962962</v>
      </c>
      <c r="AG126" s="24" t="s">
        <v>245</v>
      </c>
      <c r="AH126" s="26">
        <f>STDEV(AH3:AH117)</f>
        <v>5.8207131654451052</v>
      </c>
    </row>
    <row r="127" spans="1:35">
      <c r="AC127" s="24">
        <f>26/27*100</f>
        <v>96.296296296296291</v>
      </c>
      <c r="AG127" s="24" t="s">
        <v>246</v>
      </c>
      <c r="AH127" s="26" t="e">
        <f ca="1">_xlfn.CONFIDENCE.NORM(0.05,AH126,115)</f>
        <v>#NAME?</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Company>MyCompany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Customer</cp:lastModifiedBy>
  <dcterms:created xsi:type="dcterms:W3CDTF">2017-07-09T08:54:32Z</dcterms:created>
  <dcterms:modified xsi:type="dcterms:W3CDTF">2017-07-09T08:56:13Z</dcterms:modified>
</cp:coreProperties>
</file>