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tnd-my.sharepoint.com/personal/tmiyaga_m_juntendo_ac_jp/Documents/Hospitalist 研究/"/>
    </mc:Choice>
  </mc:AlternateContent>
  <xr:revisionPtr revIDLastSave="4" documentId="8_{87E07B78-0FFD-4D07-8A9A-7BAB8A6C0A2C}" xr6:coauthVersionLast="47" xr6:coauthVersionMax="47" xr10:uidLastSave="{C31F847C-A3B8-4BAF-9545-1E5AF76533B7}"/>
  <bookViews>
    <workbookView xWindow="-110" yWindow="-110" windowWidth="21820" windowHeight="13900" xr2:uid="{7D3CDC49-D61F-4410-8ABB-492F203ABF48}"/>
  </bookViews>
  <sheets>
    <sheet name="Appendix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P3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O3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8" i="1"/>
  <c r="O7" i="1"/>
  <c r="O6" i="1"/>
  <c r="O5" i="1"/>
  <c r="O4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K29" i="1"/>
  <c r="N29" i="1" s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N3" i="1" s="1"/>
</calcChain>
</file>

<file path=xl/sharedStrings.xml><?xml version="1.0" encoding="utf-8"?>
<sst xmlns="http://schemas.openxmlformats.org/spreadsheetml/2006/main" count="82" uniqueCount="60">
  <si>
    <t>1 Inpatient medical management (rehabilitation, nutrition, etc.)</t>
  </si>
  <si>
    <t xml:space="preserve">2 Palliative care </t>
  </si>
  <si>
    <t>3 Patient education</t>
  </si>
  <si>
    <t>4 Patient Safety(Diagnostic Safety)</t>
  </si>
  <si>
    <t xml:space="preserve">5 Evidence-based medicine </t>
  </si>
  <si>
    <t xml:space="preserve">6 Diagnostic Reasoning </t>
  </si>
  <si>
    <t>7 Patient Safety(Medication)</t>
  </si>
  <si>
    <t xml:space="preserve">8 Education for residents </t>
  </si>
  <si>
    <t xml:space="preserve">9 Education for staff </t>
  </si>
  <si>
    <t xml:space="preserve">10 Education for students </t>
  </si>
  <si>
    <t xml:space="preserve">11 Lifelong self-education </t>
  </si>
  <si>
    <t>12 Inter-professional work</t>
  </si>
  <si>
    <t xml:space="preserve">13 Communication with medical staff </t>
  </si>
  <si>
    <t xml:space="preserve">14 Cooperation with other departments </t>
  </si>
  <si>
    <t xml:space="preserve">15 Hospital management </t>
  </si>
  <si>
    <t xml:space="preserve">16 Out-of-hospital activities </t>
  </si>
  <si>
    <t xml:space="preserve">17 Leadership </t>
  </si>
  <si>
    <t>18 Patient Safety(Infection control)</t>
  </si>
  <si>
    <t xml:space="preserve">19 Research </t>
  </si>
  <si>
    <t xml:space="preserve">20 Elderly care </t>
  </si>
  <si>
    <t xml:space="preserve">21 Social work </t>
  </si>
  <si>
    <t xml:space="preserve">22 Professionalism and medical ethics </t>
  </si>
  <si>
    <t xml:space="preserve">23 Emergency visit </t>
  </si>
  <si>
    <t>24 First outpatient visit</t>
  </si>
  <si>
    <t xml:space="preserve">25 Home visit care </t>
  </si>
  <si>
    <t>26 Preventive Medicine (Primary, Secondary and Tertiary)</t>
  </si>
  <si>
    <t>None</t>
  </si>
  <si>
    <t>Respondents were asked to select each of the three items they thought were most important roles for hospitalist practice, ranking them first to third.</t>
    <phoneticPr fontId="2"/>
  </si>
  <si>
    <t>Responses were scored by applying 3 points to the first ranked item, 2 points to the second, 1 point to the third, and 0 points for “not applicable.”</t>
    <phoneticPr fontId="2"/>
  </si>
  <si>
    <t>This scoring method was created based on the Borda count.</t>
    <phoneticPr fontId="2"/>
  </si>
  <si>
    <t>Appendix 6 Compare resident of specialty training program, attending with manager</t>
    <phoneticPr fontId="2"/>
  </si>
  <si>
    <t>1st rank number of resident</t>
    <phoneticPr fontId="2"/>
  </si>
  <si>
    <t>1st rank number of attending</t>
    <phoneticPr fontId="2"/>
  </si>
  <si>
    <t>1st rank number of manager</t>
    <phoneticPr fontId="2"/>
  </si>
  <si>
    <t>2nd rank number of resident</t>
    <phoneticPr fontId="2"/>
  </si>
  <si>
    <t>2nd rank number of attending</t>
    <phoneticPr fontId="2"/>
  </si>
  <si>
    <t>2nd rank number of manager</t>
    <phoneticPr fontId="2"/>
  </si>
  <si>
    <t>3rd rank number of resident</t>
    <phoneticPr fontId="2"/>
  </si>
  <si>
    <t>3rd rank number of attending</t>
    <phoneticPr fontId="2"/>
  </si>
  <si>
    <t>3rd rank number of manager</t>
    <phoneticPr fontId="2"/>
  </si>
  <si>
    <t>Total point of  resident</t>
    <phoneticPr fontId="2"/>
  </si>
  <si>
    <t>Total point of manager</t>
    <phoneticPr fontId="2"/>
  </si>
  <si>
    <t>Total point of attending</t>
    <phoneticPr fontId="2"/>
  </si>
  <si>
    <t>Total percent of  resident</t>
    <phoneticPr fontId="2"/>
  </si>
  <si>
    <t>Total percent of attending</t>
    <phoneticPr fontId="2"/>
  </si>
  <si>
    <t>Total percent of manager</t>
    <phoneticPr fontId="2"/>
  </si>
  <si>
    <t>Rank of resident</t>
    <phoneticPr fontId="2"/>
  </si>
  <si>
    <t>Rank of attending</t>
    <phoneticPr fontId="2"/>
  </si>
  <si>
    <t>Rank of manager</t>
    <phoneticPr fontId="2"/>
  </si>
  <si>
    <t>Best 1</t>
    <phoneticPr fontId="2"/>
  </si>
  <si>
    <t>Best 3</t>
    <phoneticPr fontId="2"/>
  </si>
  <si>
    <t>Best 4</t>
    <phoneticPr fontId="2"/>
  </si>
  <si>
    <t>Best 5</t>
    <phoneticPr fontId="2"/>
  </si>
  <si>
    <t>Best 2</t>
    <phoneticPr fontId="2"/>
  </si>
  <si>
    <t>Worst 1</t>
    <phoneticPr fontId="2"/>
  </si>
  <si>
    <t>Worst 4</t>
    <phoneticPr fontId="2"/>
  </si>
  <si>
    <t>Worst 5</t>
    <phoneticPr fontId="2"/>
  </si>
  <si>
    <t>Worst 2</t>
    <phoneticPr fontId="2"/>
  </si>
  <si>
    <t>Worst 3</t>
    <phoneticPr fontId="2"/>
  </si>
  <si>
    <t>Legend: There were 76 respondents were resident, 392 respondents were attending  and 224 were manager.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</si>
</sst>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A9DC-A1B0-4FF9-BEB2-DD6C93BBA343}">
  <dimension ref="A1:S33"/>
  <sheetViews>
    <sheetView tabSelected="1" workbookViewId="0"/>
  </sheetViews>
  <sheetFormatPr defaultRowHeight="18" x14ac:dyDescent="0.55000000000000004"/>
  <cols>
    <col min="1" max="1" width="46" customWidth="1"/>
    <col min="2" max="2" width="21.75" customWidth="1"/>
    <col min="3" max="3" width="21.58203125" customWidth="1"/>
    <col min="4" max="4" width="21.08203125" customWidth="1"/>
    <col min="5" max="5" width="21" customWidth="1"/>
    <col min="6" max="7" width="22.25" customWidth="1"/>
    <col min="8" max="8" width="21" customWidth="1"/>
    <col min="9" max="9" width="21.33203125" customWidth="1"/>
    <col min="10" max="10" width="21.4140625" customWidth="1"/>
    <col min="11" max="11" width="17.9140625" customWidth="1"/>
    <col min="12" max="12" width="17.6640625" customWidth="1"/>
    <col min="13" max="13" width="17.1640625" customWidth="1"/>
    <col min="14" max="14" width="18.83203125" customWidth="1"/>
    <col min="15" max="15" width="19.4140625" bestFit="1" customWidth="1"/>
    <col min="16" max="16" width="19" customWidth="1"/>
    <col min="17" max="17" width="12.9140625" customWidth="1"/>
    <col min="18" max="18" width="13.75" customWidth="1"/>
    <col min="19" max="19" width="13.1640625" customWidth="1"/>
  </cols>
  <sheetData>
    <row r="1" spans="1:19" x14ac:dyDescent="0.55000000000000004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55000000000000004">
      <c r="A2" s="1"/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42</v>
      </c>
      <c r="M2" s="1" t="s">
        <v>41</v>
      </c>
      <c r="N2" s="1" t="s">
        <v>43</v>
      </c>
      <c r="O2" s="1" t="s">
        <v>44</v>
      </c>
      <c r="P2" s="1" t="s">
        <v>45</v>
      </c>
      <c r="Q2" s="1" t="s">
        <v>46</v>
      </c>
      <c r="R2" s="1" t="s">
        <v>47</v>
      </c>
      <c r="S2" s="1" t="s">
        <v>48</v>
      </c>
    </row>
    <row r="3" spans="1:19" x14ac:dyDescent="0.55000000000000004">
      <c r="A3" s="1" t="s">
        <v>0</v>
      </c>
      <c r="B3" s="1">
        <v>19</v>
      </c>
      <c r="C3" s="1">
        <v>65</v>
      </c>
      <c r="D3" s="1">
        <v>31</v>
      </c>
      <c r="E3" s="1">
        <v>8</v>
      </c>
      <c r="F3" s="1">
        <v>26</v>
      </c>
      <c r="G3" s="1">
        <v>11</v>
      </c>
      <c r="H3" s="1">
        <v>3</v>
      </c>
      <c r="I3" s="1">
        <v>20</v>
      </c>
      <c r="J3" s="1">
        <v>7</v>
      </c>
      <c r="K3" s="1">
        <f>B3*3+E3*2+H3</f>
        <v>76</v>
      </c>
      <c r="L3" s="1">
        <f>C3*3+F3*2+I3</f>
        <v>267</v>
      </c>
      <c r="M3" s="1">
        <f>D3*3+G3*2+J3</f>
        <v>122</v>
      </c>
      <c r="N3" s="2">
        <f>K3/456*100</f>
        <v>16.666666666666664</v>
      </c>
      <c r="O3" s="2">
        <f>L3/2352*100</f>
        <v>11.352040816326531</v>
      </c>
      <c r="P3" s="2">
        <f>M3/1344*100</f>
        <v>9.0773809523809526</v>
      </c>
      <c r="Q3" s="3" t="s">
        <v>53</v>
      </c>
      <c r="R3" s="3" t="s">
        <v>50</v>
      </c>
      <c r="S3" s="3" t="s">
        <v>50</v>
      </c>
    </row>
    <row r="4" spans="1:19" x14ac:dyDescent="0.55000000000000004">
      <c r="A4" s="1" t="s">
        <v>1</v>
      </c>
      <c r="B4" s="1">
        <v>1</v>
      </c>
      <c r="C4" s="1">
        <v>5</v>
      </c>
      <c r="D4" s="1">
        <v>1</v>
      </c>
      <c r="E4" s="1">
        <v>2</v>
      </c>
      <c r="F4" s="1">
        <v>3</v>
      </c>
      <c r="G4" s="1">
        <v>4</v>
      </c>
      <c r="H4" s="1">
        <v>3</v>
      </c>
      <c r="I4" s="1">
        <v>4</v>
      </c>
      <c r="J4" s="1">
        <v>1</v>
      </c>
      <c r="K4" s="1">
        <f t="shared" ref="K4:K29" si="0">B4*3+E4*2+H4</f>
        <v>10</v>
      </c>
      <c r="L4" s="1">
        <f t="shared" ref="L4:L29" si="1">C4*3+F4*2+I4</f>
        <v>25</v>
      </c>
      <c r="M4" s="1">
        <f t="shared" ref="M4:M29" si="2">D4*3+G4*2+J4</f>
        <v>12</v>
      </c>
      <c r="N4" s="2">
        <f t="shared" ref="N4:N29" si="3">K4/456*100</f>
        <v>2.1929824561403506</v>
      </c>
      <c r="O4" s="2">
        <f t="shared" ref="O4:O29" si="4">L4/2352*100</f>
        <v>1.0629251700680271</v>
      </c>
      <c r="P4" s="2">
        <f t="shared" ref="P4:P29" si="5">M4/1344*100</f>
        <v>0.89285714285714279</v>
      </c>
      <c r="Q4" s="3"/>
      <c r="R4" s="3" t="s">
        <v>56</v>
      </c>
      <c r="S4" s="3" t="s">
        <v>55</v>
      </c>
    </row>
    <row r="5" spans="1:19" x14ac:dyDescent="0.55000000000000004">
      <c r="A5" s="1" t="s">
        <v>2</v>
      </c>
      <c r="B5" s="1">
        <v>0</v>
      </c>
      <c r="C5" s="1">
        <v>9</v>
      </c>
      <c r="D5" s="1">
        <v>2</v>
      </c>
      <c r="E5" s="1">
        <v>1</v>
      </c>
      <c r="F5" s="1">
        <v>13</v>
      </c>
      <c r="G5" s="1">
        <v>5</v>
      </c>
      <c r="H5" s="1">
        <v>4</v>
      </c>
      <c r="I5" s="1">
        <v>10</v>
      </c>
      <c r="J5" s="1">
        <v>4</v>
      </c>
      <c r="K5" s="1">
        <f t="shared" si="0"/>
        <v>6</v>
      </c>
      <c r="L5" s="1">
        <f t="shared" si="1"/>
        <v>63</v>
      </c>
      <c r="M5" s="1">
        <f t="shared" si="2"/>
        <v>20</v>
      </c>
      <c r="N5" s="2">
        <f t="shared" si="3"/>
        <v>1.3157894736842104</v>
      </c>
      <c r="O5" s="2">
        <f t="shared" si="4"/>
        <v>2.6785714285714284</v>
      </c>
      <c r="P5" s="2">
        <f t="shared" si="5"/>
        <v>1.4880952380952379</v>
      </c>
      <c r="Q5" s="3"/>
      <c r="R5" s="3"/>
      <c r="S5" s="3"/>
    </row>
    <row r="6" spans="1:19" x14ac:dyDescent="0.55000000000000004">
      <c r="A6" s="1" t="s">
        <v>3</v>
      </c>
      <c r="B6" s="1">
        <v>3</v>
      </c>
      <c r="C6" s="1">
        <v>31</v>
      </c>
      <c r="D6" s="1">
        <v>14</v>
      </c>
      <c r="E6" s="1">
        <v>3</v>
      </c>
      <c r="F6" s="1">
        <v>29</v>
      </c>
      <c r="G6" s="1">
        <v>16</v>
      </c>
      <c r="H6" s="1">
        <v>4</v>
      </c>
      <c r="I6" s="1">
        <v>16</v>
      </c>
      <c r="J6" s="1">
        <v>15</v>
      </c>
      <c r="K6" s="1">
        <f t="shared" si="0"/>
        <v>19</v>
      </c>
      <c r="L6" s="1">
        <f t="shared" si="1"/>
        <v>167</v>
      </c>
      <c r="M6" s="1">
        <f t="shared" si="2"/>
        <v>89</v>
      </c>
      <c r="N6" s="2">
        <f t="shared" si="3"/>
        <v>4.1666666666666661</v>
      </c>
      <c r="O6" s="2">
        <f t="shared" si="4"/>
        <v>7.1003401360544212</v>
      </c>
      <c r="P6" s="2">
        <f t="shared" si="5"/>
        <v>6.6220238095238093</v>
      </c>
      <c r="Q6" s="3"/>
      <c r="R6" s="3"/>
      <c r="S6" s="3" t="s">
        <v>51</v>
      </c>
    </row>
    <row r="7" spans="1:19" x14ac:dyDescent="0.55000000000000004">
      <c r="A7" s="1" t="s">
        <v>4</v>
      </c>
      <c r="B7" s="1">
        <v>15</v>
      </c>
      <c r="C7" s="1">
        <v>52</v>
      </c>
      <c r="D7" s="1">
        <v>31</v>
      </c>
      <c r="E7" s="1">
        <v>15</v>
      </c>
      <c r="F7" s="1">
        <v>64</v>
      </c>
      <c r="G7" s="1">
        <v>24</v>
      </c>
      <c r="H7" s="1">
        <v>3</v>
      </c>
      <c r="I7" s="1">
        <v>27</v>
      </c>
      <c r="J7" s="1">
        <v>11</v>
      </c>
      <c r="K7" s="1">
        <f t="shared" si="0"/>
        <v>78</v>
      </c>
      <c r="L7" s="1">
        <f t="shared" si="1"/>
        <v>311</v>
      </c>
      <c r="M7" s="1">
        <f t="shared" si="2"/>
        <v>152</v>
      </c>
      <c r="N7" s="2">
        <f t="shared" si="3"/>
        <v>17.105263157894736</v>
      </c>
      <c r="O7" s="2">
        <f t="shared" si="4"/>
        <v>13.222789115646258</v>
      </c>
      <c r="P7" s="2">
        <f t="shared" si="5"/>
        <v>11.30952380952381</v>
      </c>
      <c r="Q7" s="3" t="s">
        <v>49</v>
      </c>
      <c r="R7" s="3" t="s">
        <v>49</v>
      </c>
      <c r="S7" s="3" t="s">
        <v>53</v>
      </c>
    </row>
    <row r="8" spans="1:19" x14ac:dyDescent="0.55000000000000004">
      <c r="A8" s="1" t="s">
        <v>5</v>
      </c>
      <c r="B8" s="1">
        <v>8</v>
      </c>
      <c r="C8" s="1">
        <v>60</v>
      </c>
      <c r="D8" s="1">
        <v>31</v>
      </c>
      <c r="E8" s="1">
        <v>7</v>
      </c>
      <c r="F8" s="1">
        <v>45</v>
      </c>
      <c r="G8" s="1">
        <v>24</v>
      </c>
      <c r="H8" s="1">
        <v>5</v>
      </c>
      <c r="I8" s="1">
        <v>23</v>
      </c>
      <c r="J8" s="1">
        <v>13</v>
      </c>
      <c r="K8" s="1">
        <f t="shared" si="0"/>
        <v>43</v>
      </c>
      <c r="L8" s="1">
        <f t="shared" si="1"/>
        <v>293</v>
      </c>
      <c r="M8" s="1">
        <f t="shared" si="2"/>
        <v>154</v>
      </c>
      <c r="N8" s="2">
        <f t="shared" si="3"/>
        <v>9.4298245614035086</v>
      </c>
      <c r="O8" s="2">
        <f t="shared" si="4"/>
        <v>12.45748299319728</v>
      </c>
      <c r="P8" s="2">
        <f t="shared" si="5"/>
        <v>11.458333333333332</v>
      </c>
      <c r="Q8" s="3" t="s">
        <v>50</v>
      </c>
      <c r="R8" s="3" t="s">
        <v>53</v>
      </c>
      <c r="S8" s="3" t="s">
        <v>49</v>
      </c>
    </row>
    <row r="9" spans="1:19" x14ac:dyDescent="0.55000000000000004">
      <c r="A9" s="1" t="s">
        <v>6</v>
      </c>
      <c r="B9" s="1">
        <v>0</v>
      </c>
      <c r="C9" s="1">
        <v>2</v>
      </c>
      <c r="D9" s="1">
        <v>1</v>
      </c>
      <c r="E9" s="1">
        <v>3</v>
      </c>
      <c r="F9" s="1">
        <v>3</v>
      </c>
      <c r="G9" s="1">
        <v>0</v>
      </c>
      <c r="H9" s="1">
        <v>1</v>
      </c>
      <c r="I9" s="1">
        <v>3</v>
      </c>
      <c r="J9" s="1">
        <v>3</v>
      </c>
      <c r="K9" s="1">
        <f t="shared" si="0"/>
        <v>7</v>
      </c>
      <c r="L9" s="1">
        <f t="shared" si="1"/>
        <v>15</v>
      </c>
      <c r="M9" s="1">
        <f t="shared" si="2"/>
        <v>6</v>
      </c>
      <c r="N9" s="2">
        <f t="shared" si="3"/>
        <v>1.5350877192982455</v>
      </c>
      <c r="O9" s="2">
        <f>L9/2352*100</f>
        <v>0.63775510204081631</v>
      </c>
      <c r="P9" s="2">
        <f t="shared" si="5"/>
        <v>0.4464285714285714</v>
      </c>
      <c r="Q9" s="3"/>
      <c r="R9" s="3" t="s">
        <v>58</v>
      </c>
      <c r="S9" s="3" t="s">
        <v>58</v>
      </c>
    </row>
    <row r="10" spans="1:19" x14ac:dyDescent="0.55000000000000004">
      <c r="A10" s="1" t="s">
        <v>7</v>
      </c>
      <c r="B10" s="1">
        <v>0</v>
      </c>
      <c r="C10" s="1">
        <v>11</v>
      </c>
      <c r="D10" s="1">
        <v>11</v>
      </c>
      <c r="E10" s="1">
        <v>0</v>
      </c>
      <c r="F10" s="1">
        <v>22</v>
      </c>
      <c r="G10" s="1">
        <v>13</v>
      </c>
      <c r="H10" s="1">
        <v>11</v>
      </c>
      <c r="I10" s="1">
        <v>40</v>
      </c>
      <c r="J10" s="1">
        <v>16</v>
      </c>
      <c r="K10" s="1">
        <f t="shared" si="0"/>
        <v>11</v>
      </c>
      <c r="L10" s="1">
        <f t="shared" si="1"/>
        <v>117</v>
      </c>
      <c r="M10" s="1">
        <f t="shared" si="2"/>
        <v>75</v>
      </c>
      <c r="N10" s="2">
        <f t="shared" si="3"/>
        <v>2.4122807017543857</v>
      </c>
      <c r="O10" s="2">
        <f t="shared" si="4"/>
        <v>4.9744897959183669</v>
      </c>
      <c r="P10" s="2">
        <f t="shared" si="5"/>
        <v>5.5803571428571432</v>
      </c>
      <c r="Q10" s="3"/>
      <c r="R10" s="3"/>
      <c r="S10" s="3" t="s">
        <v>52</v>
      </c>
    </row>
    <row r="11" spans="1:19" x14ac:dyDescent="0.55000000000000004">
      <c r="A11" s="1" t="s">
        <v>8</v>
      </c>
      <c r="B11" s="1">
        <v>0</v>
      </c>
      <c r="C11" s="1">
        <v>1</v>
      </c>
      <c r="D11" s="1">
        <v>4</v>
      </c>
      <c r="E11" s="1">
        <v>1</v>
      </c>
      <c r="F11" s="1">
        <v>6</v>
      </c>
      <c r="G11" s="1">
        <v>8</v>
      </c>
      <c r="H11" s="1">
        <v>1</v>
      </c>
      <c r="I11" s="1">
        <v>17</v>
      </c>
      <c r="J11" s="1">
        <v>15</v>
      </c>
      <c r="K11" s="1">
        <f t="shared" si="0"/>
        <v>3</v>
      </c>
      <c r="L11" s="1">
        <f t="shared" si="1"/>
        <v>32</v>
      </c>
      <c r="M11" s="1">
        <f t="shared" si="2"/>
        <v>43</v>
      </c>
      <c r="N11" s="2">
        <f t="shared" si="3"/>
        <v>0.6578947368421052</v>
      </c>
      <c r="O11" s="2">
        <f t="shared" si="4"/>
        <v>1.3605442176870748</v>
      </c>
      <c r="P11" s="2">
        <f t="shared" si="5"/>
        <v>3.1994047619047619</v>
      </c>
      <c r="Q11" s="3" t="s">
        <v>56</v>
      </c>
      <c r="R11" s="3"/>
      <c r="S11" s="3"/>
    </row>
    <row r="12" spans="1:19" x14ac:dyDescent="0.55000000000000004">
      <c r="A12" s="1" t="s">
        <v>9</v>
      </c>
      <c r="B12" s="1">
        <v>0</v>
      </c>
      <c r="C12" s="1">
        <v>4</v>
      </c>
      <c r="D12" s="1">
        <v>2</v>
      </c>
      <c r="E12" s="1">
        <v>1</v>
      </c>
      <c r="F12" s="1">
        <v>10</v>
      </c>
      <c r="G12" s="1">
        <v>4</v>
      </c>
      <c r="H12" s="1">
        <v>1</v>
      </c>
      <c r="I12" s="1">
        <v>7</v>
      </c>
      <c r="J12" s="1">
        <v>7</v>
      </c>
      <c r="K12" s="1">
        <f t="shared" si="0"/>
        <v>3</v>
      </c>
      <c r="L12" s="1">
        <f t="shared" si="1"/>
        <v>39</v>
      </c>
      <c r="M12" s="1">
        <f t="shared" si="2"/>
        <v>21</v>
      </c>
      <c r="N12" s="2">
        <f t="shared" si="3"/>
        <v>0.6578947368421052</v>
      </c>
      <c r="O12" s="2">
        <f t="shared" si="4"/>
        <v>1.6581632653061225</v>
      </c>
      <c r="P12" s="2">
        <f t="shared" si="5"/>
        <v>1.5625</v>
      </c>
      <c r="Q12" s="3" t="s">
        <v>56</v>
      </c>
      <c r="R12" s="3"/>
      <c r="S12" s="3"/>
    </row>
    <row r="13" spans="1:19" x14ac:dyDescent="0.55000000000000004">
      <c r="A13" s="1" t="s">
        <v>10</v>
      </c>
      <c r="B13" s="1">
        <v>3</v>
      </c>
      <c r="C13" s="1">
        <v>16</v>
      </c>
      <c r="D13" s="1">
        <v>6</v>
      </c>
      <c r="E13" s="1">
        <v>3</v>
      </c>
      <c r="F13" s="1">
        <v>11</v>
      </c>
      <c r="G13" s="1">
        <v>12</v>
      </c>
      <c r="H13" s="1">
        <v>5</v>
      </c>
      <c r="I13" s="1">
        <v>23</v>
      </c>
      <c r="J13" s="1">
        <v>10</v>
      </c>
      <c r="K13" s="1">
        <f t="shared" si="0"/>
        <v>20</v>
      </c>
      <c r="L13" s="1">
        <f t="shared" si="1"/>
        <v>93</v>
      </c>
      <c r="M13" s="1">
        <f t="shared" si="2"/>
        <v>52</v>
      </c>
      <c r="N13" s="2">
        <f t="shared" si="3"/>
        <v>4.3859649122807012</v>
      </c>
      <c r="O13" s="2">
        <f t="shared" si="4"/>
        <v>3.9540816326530615</v>
      </c>
      <c r="P13" s="2">
        <f t="shared" si="5"/>
        <v>3.8690476190476191</v>
      </c>
      <c r="Q13" s="3"/>
      <c r="R13" s="3"/>
      <c r="S13" s="3"/>
    </row>
    <row r="14" spans="1:19" x14ac:dyDescent="0.55000000000000004">
      <c r="A14" s="1" t="s">
        <v>11</v>
      </c>
      <c r="B14" s="1">
        <v>4</v>
      </c>
      <c r="C14" s="1">
        <v>13</v>
      </c>
      <c r="D14" s="1">
        <v>11</v>
      </c>
      <c r="E14" s="1">
        <v>3</v>
      </c>
      <c r="F14" s="1">
        <v>39</v>
      </c>
      <c r="G14" s="1">
        <v>12</v>
      </c>
      <c r="H14" s="1">
        <v>7</v>
      </c>
      <c r="I14" s="1">
        <v>32</v>
      </c>
      <c r="J14" s="1">
        <v>24</v>
      </c>
      <c r="K14" s="1">
        <f t="shared" si="0"/>
        <v>25</v>
      </c>
      <c r="L14" s="1">
        <f t="shared" si="1"/>
        <v>149</v>
      </c>
      <c r="M14" s="1">
        <f t="shared" si="2"/>
        <v>81</v>
      </c>
      <c r="N14" s="2">
        <f t="shared" si="3"/>
        <v>5.4824561403508767</v>
      </c>
      <c r="O14" s="2">
        <f t="shared" si="4"/>
        <v>6.3350340136054424</v>
      </c>
      <c r="P14" s="2">
        <f t="shared" si="5"/>
        <v>6.0267857142857144</v>
      </c>
      <c r="Q14" s="3" t="s">
        <v>52</v>
      </c>
      <c r="R14" s="3" t="s">
        <v>51</v>
      </c>
      <c r="S14" s="3"/>
    </row>
    <row r="15" spans="1:19" x14ac:dyDescent="0.55000000000000004">
      <c r="A15" s="1" t="s">
        <v>12</v>
      </c>
      <c r="B15" s="1">
        <v>4</v>
      </c>
      <c r="C15" s="1">
        <v>8</v>
      </c>
      <c r="D15" s="1">
        <v>1</v>
      </c>
      <c r="E15" s="1">
        <v>3</v>
      </c>
      <c r="F15" s="1">
        <v>17</v>
      </c>
      <c r="G15" s="1">
        <v>6</v>
      </c>
      <c r="H15" s="1">
        <v>3</v>
      </c>
      <c r="I15" s="1">
        <v>26</v>
      </c>
      <c r="J15" s="1">
        <v>7</v>
      </c>
      <c r="K15" s="1">
        <f t="shared" si="0"/>
        <v>21</v>
      </c>
      <c r="L15" s="1">
        <f t="shared" si="1"/>
        <v>84</v>
      </c>
      <c r="M15" s="1">
        <f t="shared" si="2"/>
        <v>22</v>
      </c>
      <c r="N15" s="2">
        <f t="shared" si="3"/>
        <v>4.6052631578947363</v>
      </c>
      <c r="O15" s="2">
        <f t="shared" si="4"/>
        <v>3.5714285714285712</v>
      </c>
      <c r="P15" s="2">
        <f t="shared" si="5"/>
        <v>1.6369047619047621</v>
      </c>
      <c r="Q15" s="3"/>
      <c r="R15" s="3"/>
      <c r="S15" s="3"/>
    </row>
    <row r="16" spans="1:19" x14ac:dyDescent="0.55000000000000004">
      <c r="A16" s="1" t="s">
        <v>13</v>
      </c>
      <c r="B16" s="1">
        <v>0</v>
      </c>
      <c r="C16" s="1">
        <v>8</v>
      </c>
      <c r="D16" s="1">
        <v>2</v>
      </c>
      <c r="E16" s="1">
        <v>1</v>
      </c>
      <c r="F16" s="1">
        <v>14</v>
      </c>
      <c r="G16" s="1">
        <v>5</v>
      </c>
      <c r="H16" s="1">
        <v>3</v>
      </c>
      <c r="I16" s="1">
        <v>14</v>
      </c>
      <c r="J16" s="1">
        <v>8</v>
      </c>
      <c r="K16" s="1">
        <f t="shared" si="0"/>
        <v>5</v>
      </c>
      <c r="L16" s="1">
        <f t="shared" si="1"/>
        <v>66</v>
      </c>
      <c r="M16" s="1">
        <f t="shared" si="2"/>
        <v>24</v>
      </c>
      <c r="N16" s="2">
        <f t="shared" si="3"/>
        <v>1.0964912280701753</v>
      </c>
      <c r="O16" s="2">
        <f t="shared" si="4"/>
        <v>2.806122448979592</v>
      </c>
      <c r="P16" s="2">
        <f t="shared" si="5"/>
        <v>1.7857142857142856</v>
      </c>
      <c r="Q16" s="3"/>
      <c r="R16" s="3"/>
      <c r="S16" s="3"/>
    </row>
    <row r="17" spans="1:19" x14ac:dyDescent="0.55000000000000004">
      <c r="A17" s="1" t="s">
        <v>14</v>
      </c>
      <c r="B17" s="1">
        <v>0</v>
      </c>
      <c r="C17" s="1">
        <v>4</v>
      </c>
      <c r="D17" s="1">
        <v>7</v>
      </c>
      <c r="E17" s="1">
        <v>0</v>
      </c>
      <c r="F17" s="1">
        <v>9</v>
      </c>
      <c r="G17" s="1">
        <v>16</v>
      </c>
      <c r="H17" s="1">
        <v>0</v>
      </c>
      <c r="I17" s="1">
        <v>19</v>
      </c>
      <c r="J17" s="1">
        <v>18</v>
      </c>
      <c r="K17" s="1">
        <f t="shared" si="0"/>
        <v>0</v>
      </c>
      <c r="L17" s="1">
        <f t="shared" si="1"/>
        <v>49</v>
      </c>
      <c r="M17" s="1">
        <f t="shared" si="2"/>
        <v>71</v>
      </c>
      <c r="N17" s="2">
        <f t="shared" si="3"/>
        <v>0</v>
      </c>
      <c r="O17" s="2">
        <f t="shared" si="4"/>
        <v>2.083333333333333</v>
      </c>
      <c r="P17" s="2">
        <f t="shared" si="5"/>
        <v>5.2827380952380949</v>
      </c>
      <c r="Q17" s="3" t="s">
        <v>54</v>
      </c>
      <c r="R17" s="3"/>
      <c r="S17" s="3"/>
    </row>
    <row r="18" spans="1:19" x14ac:dyDescent="0.55000000000000004">
      <c r="A18" s="1" t="s">
        <v>15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3</v>
      </c>
      <c r="H18" s="1">
        <v>1</v>
      </c>
      <c r="I18" s="1">
        <v>1</v>
      </c>
      <c r="J18" s="1">
        <v>4</v>
      </c>
      <c r="K18" s="1">
        <f t="shared" si="0"/>
        <v>1</v>
      </c>
      <c r="L18" s="1">
        <f t="shared" si="1"/>
        <v>1</v>
      </c>
      <c r="M18" s="1">
        <f t="shared" si="2"/>
        <v>10</v>
      </c>
      <c r="N18" s="2">
        <f t="shared" si="3"/>
        <v>0.21929824561403508</v>
      </c>
      <c r="O18" s="2">
        <f t="shared" si="4"/>
        <v>4.2517006802721087E-2</v>
      </c>
      <c r="P18" s="2">
        <f t="shared" si="5"/>
        <v>0.74404761904761896</v>
      </c>
      <c r="Q18" s="3" t="s">
        <v>55</v>
      </c>
      <c r="R18" s="3" t="s">
        <v>54</v>
      </c>
      <c r="S18" s="3"/>
    </row>
    <row r="19" spans="1:19" x14ac:dyDescent="0.55000000000000004">
      <c r="A19" s="1" t="s">
        <v>16</v>
      </c>
      <c r="B19" s="1">
        <v>0</v>
      </c>
      <c r="C19" s="1">
        <v>7</v>
      </c>
      <c r="D19" s="1">
        <v>18</v>
      </c>
      <c r="E19" s="1">
        <v>0</v>
      </c>
      <c r="F19" s="1">
        <v>6</v>
      </c>
      <c r="G19" s="1">
        <v>8</v>
      </c>
      <c r="H19" s="1">
        <v>0</v>
      </c>
      <c r="I19" s="1">
        <v>6</v>
      </c>
      <c r="J19" s="1">
        <v>4</v>
      </c>
      <c r="K19" s="1">
        <f t="shared" si="0"/>
        <v>0</v>
      </c>
      <c r="L19" s="1">
        <f t="shared" si="1"/>
        <v>39</v>
      </c>
      <c r="M19" s="1">
        <f t="shared" si="2"/>
        <v>74</v>
      </c>
      <c r="N19" s="2">
        <f t="shared" si="3"/>
        <v>0</v>
      </c>
      <c r="O19" s="2">
        <f t="shared" si="4"/>
        <v>1.6581632653061225</v>
      </c>
      <c r="P19" s="2">
        <f t="shared" si="5"/>
        <v>5.5059523809523805</v>
      </c>
      <c r="Q19" s="3" t="s">
        <v>54</v>
      </c>
      <c r="R19" s="3"/>
      <c r="S19" s="3"/>
    </row>
    <row r="20" spans="1:19" x14ac:dyDescent="0.55000000000000004">
      <c r="A20" s="1" t="s">
        <v>17</v>
      </c>
      <c r="B20" s="1">
        <v>0</v>
      </c>
      <c r="C20" s="1">
        <v>3</v>
      </c>
      <c r="D20" s="1">
        <v>4</v>
      </c>
      <c r="E20" s="1">
        <v>0</v>
      </c>
      <c r="F20" s="1">
        <v>9</v>
      </c>
      <c r="G20" s="1">
        <v>4</v>
      </c>
      <c r="H20" s="1">
        <v>0</v>
      </c>
      <c r="I20" s="1">
        <v>13</v>
      </c>
      <c r="J20" s="1">
        <v>8</v>
      </c>
      <c r="K20" s="1">
        <f t="shared" si="0"/>
        <v>0</v>
      </c>
      <c r="L20" s="1">
        <f t="shared" si="1"/>
        <v>40</v>
      </c>
      <c r="M20" s="1">
        <f t="shared" si="2"/>
        <v>28</v>
      </c>
      <c r="N20" s="2">
        <f t="shared" si="3"/>
        <v>0</v>
      </c>
      <c r="O20" s="2">
        <f t="shared" si="4"/>
        <v>1.7006802721088436</v>
      </c>
      <c r="P20" s="2">
        <f t="shared" si="5"/>
        <v>2.083333333333333</v>
      </c>
      <c r="Q20" s="3" t="s">
        <v>54</v>
      </c>
      <c r="R20" s="3"/>
      <c r="S20" s="3"/>
    </row>
    <row r="21" spans="1:19" x14ac:dyDescent="0.55000000000000004">
      <c r="A21" s="1" t="s">
        <v>18</v>
      </c>
      <c r="B21" s="1">
        <v>0</v>
      </c>
      <c r="C21" s="1">
        <v>7</v>
      </c>
      <c r="D21" s="1">
        <v>0</v>
      </c>
      <c r="E21" s="1">
        <v>1</v>
      </c>
      <c r="F21" s="1">
        <v>6</v>
      </c>
      <c r="G21" s="1">
        <v>2</v>
      </c>
      <c r="H21" s="1">
        <v>2</v>
      </c>
      <c r="I21" s="1">
        <v>9</v>
      </c>
      <c r="J21" s="1">
        <v>9</v>
      </c>
      <c r="K21" s="1">
        <f t="shared" si="0"/>
        <v>4</v>
      </c>
      <c r="L21" s="1">
        <f t="shared" si="1"/>
        <v>42</v>
      </c>
      <c r="M21" s="1">
        <f t="shared" si="2"/>
        <v>13</v>
      </c>
      <c r="N21" s="2">
        <f t="shared" si="3"/>
        <v>0.8771929824561403</v>
      </c>
      <c r="O21" s="2">
        <f t="shared" si="4"/>
        <v>1.7857142857142856</v>
      </c>
      <c r="P21" s="2">
        <f t="shared" si="5"/>
        <v>0.96726190476190477</v>
      </c>
      <c r="Q21" s="3"/>
      <c r="R21" s="3"/>
      <c r="S21" s="3" t="s">
        <v>56</v>
      </c>
    </row>
    <row r="22" spans="1:19" x14ac:dyDescent="0.55000000000000004">
      <c r="A22" s="1" t="s">
        <v>19</v>
      </c>
      <c r="B22" s="1">
        <v>4</v>
      </c>
      <c r="C22" s="1">
        <v>21</v>
      </c>
      <c r="D22" s="1">
        <v>14</v>
      </c>
      <c r="E22" s="1">
        <v>4</v>
      </c>
      <c r="F22" s="1">
        <v>13</v>
      </c>
      <c r="G22" s="1">
        <v>12</v>
      </c>
      <c r="H22" s="1">
        <v>5</v>
      </c>
      <c r="I22" s="1">
        <v>21</v>
      </c>
      <c r="J22" s="1">
        <v>7</v>
      </c>
      <c r="K22" s="1">
        <f t="shared" si="0"/>
        <v>25</v>
      </c>
      <c r="L22" s="1">
        <f t="shared" si="1"/>
        <v>110</v>
      </c>
      <c r="M22" s="1">
        <f t="shared" si="2"/>
        <v>73</v>
      </c>
      <c r="N22" s="2">
        <f t="shared" si="3"/>
        <v>5.4824561403508767</v>
      </c>
      <c r="O22" s="2">
        <f t="shared" si="4"/>
        <v>4.6768707482993204</v>
      </c>
      <c r="P22" s="2">
        <f t="shared" si="5"/>
        <v>5.4315476190476195</v>
      </c>
      <c r="Q22" s="3" t="s">
        <v>52</v>
      </c>
      <c r="R22" s="3"/>
      <c r="S22" s="3"/>
    </row>
    <row r="23" spans="1:19" x14ac:dyDescent="0.55000000000000004">
      <c r="A23" s="1" t="s">
        <v>20</v>
      </c>
      <c r="B23" s="1">
        <v>1</v>
      </c>
      <c r="C23" s="1">
        <v>2</v>
      </c>
      <c r="D23" s="1">
        <v>0</v>
      </c>
      <c r="E23" s="1">
        <v>1</v>
      </c>
      <c r="F23" s="1">
        <v>4</v>
      </c>
      <c r="G23" s="1">
        <v>0</v>
      </c>
      <c r="H23" s="1">
        <v>1</v>
      </c>
      <c r="I23" s="1">
        <v>4</v>
      </c>
      <c r="J23" s="1">
        <v>2</v>
      </c>
      <c r="K23" s="1">
        <f t="shared" si="0"/>
        <v>6</v>
      </c>
      <c r="L23" s="1">
        <f t="shared" si="1"/>
        <v>18</v>
      </c>
      <c r="M23" s="1">
        <f t="shared" si="2"/>
        <v>2</v>
      </c>
      <c r="N23" s="2">
        <f t="shared" si="3"/>
        <v>1.3157894736842104</v>
      </c>
      <c r="O23" s="2">
        <f t="shared" si="4"/>
        <v>0.76530612244897955</v>
      </c>
      <c r="P23" s="2">
        <f t="shared" si="5"/>
        <v>0.14880952380952381</v>
      </c>
      <c r="Q23" s="3"/>
      <c r="R23" s="3" t="s">
        <v>55</v>
      </c>
      <c r="S23" s="3" t="s">
        <v>54</v>
      </c>
    </row>
    <row r="24" spans="1:19" x14ac:dyDescent="0.55000000000000004">
      <c r="A24" s="1" t="s">
        <v>21</v>
      </c>
      <c r="B24" s="1">
        <v>4</v>
      </c>
      <c r="C24" s="1">
        <v>37</v>
      </c>
      <c r="D24" s="1">
        <v>10</v>
      </c>
      <c r="E24" s="1">
        <v>3</v>
      </c>
      <c r="F24" s="1">
        <v>8</v>
      </c>
      <c r="G24" s="1">
        <v>10</v>
      </c>
      <c r="H24" s="1">
        <v>2</v>
      </c>
      <c r="I24" s="1">
        <v>14</v>
      </c>
      <c r="J24" s="1">
        <v>9</v>
      </c>
      <c r="K24" s="1">
        <f t="shared" si="0"/>
        <v>20</v>
      </c>
      <c r="L24" s="1">
        <f t="shared" si="1"/>
        <v>141</v>
      </c>
      <c r="M24" s="1">
        <f t="shared" si="2"/>
        <v>59</v>
      </c>
      <c r="N24" s="2">
        <f t="shared" si="3"/>
        <v>4.3859649122807012</v>
      </c>
      <c r="O24" s="2">
        <f t="shared" si="4"/>
        <v>5.9948979591836729</v>
      </c>
      <c r="P24" s="2">
        <f t="shared" si="5"/>
        <v>4.3898809523809517</v>
      </c>
      <c r="Q24" s="3"/>
      <c r="R24" s="3" t="s">
        <v>52</v>
      </c>
      <c r="S24" s="3"/>
    </row>
    <row r="25" spans="1:19" x14ac:dyDescent="0.55000000000000004">
      <c r="A25" s="1" t="s">
        <v>22</v>
      </c>
      <c r="B25" s="1">
        <v>1</v>
      </c>
      <c r="C25" s="1">
        <v>4</v>
      </c>
      <c r="D25" s="1">
        <v>7</v>
      </c>
      <c r="E25" s="1">
        <v>3</v>
      </c>
      <c r="F25" s="1">
        <v>7</v>
      </c>
      <c r="G25" s="1">
        <v>6</v>
      </c>
      <c r="H25" s="1">
        <v>1</v>
      </c>
      <c r="I25" s="1">
        <v>9</v>
      </c>
      <c r="J25" s="1">
        <v>4</v>
      </c>
      <c r="K25" s="1">
        <f t="shared" si="0"/>
        <v>10</v>
      </c>
      <c r="L25" s="1">
        <f t="shared" si="1"/>
        <v>35</v>
      </c>
      <c r="M25" s="1">
        <f t="shared" si="2"/>
        <v>37</v>
      </c>
      <c r="N25" s="2">
        <f t="shared" si="3"/>
        <v>2.1929824561403506</v>
      </c>
      <c r="O25" s="2">
        <f t="shared" si="4"/>
        <v>1.4880952380952379</v>
      </c>
      <c r="P25" s="2">
        <f t="shared" si="5"/>
        <v>2.7529761904761902</v>
      </c>
      <c r="Q25" s="3"/>
      <c r="R25" s="3"/>
      <c r="S25" s="3"/>
    </row>
    <row r="26" spans="1:19" x14ac:dyDescent="0.55000000000000004">
      <c r="A26" s="1" t="s">
        <v>23</v>
      </c>
      <c r="B26" s="1">
        <v>5</v>
      </c>
      <c r="C26" s="1">
        <v>16</v>
      </c>
      <c r="D26" s="1">
        <v>12</v>
      </c>
      <c r="E26" s="1">
        <v>8</v>
      </c>
      <c r="F26" s="1">
        <v>15</v>
      </c>
      <c r="G26" s="1">
        <v>12</v>
      </c>
      <c r="H26" s="1">
        <v>2</v>
      </c>
      <c r="I26" s="1">
        <v>11</v>
      </c>
      <c r="J26" s="1">
        <v>11</v>
      </c>
      <c r="K26" s="1">
        <f t="shared" si="0"/>
        <v>33</v>
      </c>
      <c r="L26" s="1">
        <f t="shared" si="1"/>
        <v>89</v>
      </c>
      <c r="M26" s="1">
        <f t="shared" si="2"/>
        <v>71</v>
      </c>
      <c r="N26" s="2">
        <f t="shared" si="3"/>
        <v>7.2368421052631584</v>
      </c>
      <c r="O26" s="2">
        <f t="shared" si="4"/>
        <v>3.7840136054421771</v>
      </c>
      <c r="P26" s="2">
        <f t="shared" si="5"/>
        <v>5.2827380952380949</v>
      </c>
      <c r="Q26" s="3" t="s">
        <v>51</v>
      </c>
      <c r="R26" s="3"/>
      <c r="S26" s="3"/>
    </row>
    <row r="27" spans="1:19" x14ac:dyDescent="0.55000000000000004">
      <c r="A27" s="1" t="s">
        <v>24</v>
      </c>
      <c r="B27" s="1">
        <v>0</v>
      </c>
      <c r="C27" s="1">
        <v>0</v>
      </c>
      <c r="D27" s="1">
        <v>0</v>
      </c>
      <c r="E27" s="1">
        <v>2</v>
      </c>
      <c r="F27" s="1">
        <v>1</v>
      </c>
      <c r="G27" s="1">
        <v>1</v>
      </c>
      <c r="H27" s="1">
        <v>2</v>
      </c>
      <c r="I27" s="1">
        <v>2</v>
      </c>
      <c r="J27" s="1">
        <v>1</v>
      </c>
      <c r="K27" s="1">
        <f t="shared" si="0"/>
        <v>6</v>
      </c>
      <c r="L27" s="1">
        <f t="shared" si="1"/>
        <v>4</v>
      </c>
      <c r="M27" s="1">
        <f t="shared" si="2"/>
        <v>3</v>
      </c>
      <c r="N27" s="2">
        <f t="shared" si="3"/>
        <v>1.3157894736842104</v>
      </c>
      <c r="O27" s="2">
        <f t="shared" si="4"/>
        <v>0.17006802721088435</v>
      </c>
      <c r="P27" s="2">
        <f t="shared" si="5"/>
        <v>0.2232142857142857</v>
      </c>
      <c r="Q27" s="3"/>
      <c r="R27" s="3" t="s">
        <v>57</v>
      </c>
      <c r="S27" s="3" t="s">
        <v>57</v>
      </c>
    </row>
    <row r="28" spans="1:19" x14ac:dyDescent="0.55000000000000004">
      <c r="A28" s="1" t="s">
        <v>25</v>
      </c>
      <c r="B28" s="1">
        <v>4</v>
      </c>
      <c r="C28" s="1">
        <v>6</v>
      </c>
      <c r="D28" s="1">
        <v>4</v>
      </c>
      <c r="E28" s="1">
        <v>2</v>
      </c>
      <c r="F28" s="1">
        <v>5</v>
      </c>
      <c r="G28" s="1">
        <v>4</v>
      </c>
      <c r="H28" s="1">
        <v>3</v>
      </c>
      <c r="I28" s="1">
        <v>10</v>
      </c>
      <c r="J28" s="1">
        <v>1</v>
      </c>
      <c r="K28" s="1">
        <f t="shared" si="0"/>
        <v>19</v>
      </c>
      <c r="L28" s="1">
        <f t="shared" si="1"/>
        <v>38</v>
      </c>
      <c r="M28" s="1">
        <f t="shared" si="2"/>
        <v>21</v>
      </c>
      <c r="N28" s="2">
        <f t="shared" si="3"/>
        <v>4.1666666666666661</v>
      </c>
      <c r="O28" s="2">
        <f t="shared" si="4"/>
        <v>1.6156462585034015</v>
      </c>
      <c r="P28" s="2">
        <f t="shared" si="5"/>
        <v>1.5625</v>
      </c>
      <c r="Q28" s="3"/>
      <c r="R28" s="3"/>
      <c r="S28" s="3"/>
    </row>
    <row r="29" spans="1:19" x14ac:dyDescent="0.55000000000000004">
      <c r="A29" s="1" t="s">
        <v>26</v>
      </c>
      <c r="B29" s="1"/>
      <c r="C29" s="1"/>
      <c r="D29" s="1"/>
      <c r="E29" s="1">
        <v>1</v>
      </c>
      <c r="F29" s="1">
        <v>7</v>
      </c>
      <c r="G29" s="1">
        <v>2</v>
      </c>
      <c r="H29" s="1">
        <v>3</v>
      </c>
      <c r="I29" s="1">
        <v>11</v>
      </c>
      <c r="J29" s="1">
        <v>5</v>
      </c>
      <c r="K29" s="1">
        <f t="shared" si="0"/>
        <v>5</v>
      </c>
      <c r="L29" s="1">
        <f t="shared" si="1"/>
        <v>25</v>
      </c>
      <c r="M29" s="1">
        <f t="shared" si="2"/>
        <v>9</v>
      </c>
      <c r="N29" s="2">
        <f t="shared" si="3"/>
        <v>1.0964912280701753</v>
      </c>
      <c r="O29" s="2">
        <f t="shared" si="4"/>
        <v>1.0629251700680271</v>
      </c>
      <c r="P29" s="2">
        <f t="shared" si="5"/>
        <v>0.6696428571428571</v>
      </c>
      <c r="Q29" s="3"/>
      <c r="R29" s="3"/>
      <c r="S29" s="3"/>
    </row>
    <row r="30" spans="1:19" x14ac:dyDescent="0.55000000000000004">
      <c r="A30" s="1" t="s">
        <v>59</v>
      </c>
    </row>
    <row r="31" spans="1:19" x14ac:dyDescent="0.55000000000000004">
      <c r="A31" s="1" t="s">
        <v>27</v>
      </c>
    </row>
    <row r="32" spans="1:19" x14ac:dyDescent="0.55000000000000004">
      <c r="A32" s="1" t="s">
        <v>28</v>
      </c>
    </row>
    <row r="33" spans="1:1" x14ac:dyDescent="0.55000000000000004">
      <c r="A33" s="1" t="s">
        <v>29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Appendix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宮上泰樹</dc:creator>
  <cp:lastModifiedBy>宮上 泰樹</cp:lastModifiedBy>
  <dcterms:created xsi:type="dcterms:W3CDTF">2023-03-09T05:55:19Z</dcterms:created>
  <dcterms:modified xsi:type="dcterms:W3CDTF">2023-03-10T06:05:45Z</dcterms:modified>
</cp:coreProperties>
</file>