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rejo\Dropbox\Mario\Fred_Hutch\NAFLD_CVD\Manuscript\Submissions\4_Clinical Gastroenterology and Hepatology\"/>
    </mc:Choice>
  </mc:AlternateContent>
  <xr:revisionPtr revIDLastSave="0" documentId="8_{D968723B-2718-480D-9D1E-BC3404A5B66F}" xr6:coauthVersionLast="47" xr6:coauthVersionMax="47" xr10:uidLastSave="{00000000-0000-0000-0000-000000000000}"/>
  <bookViews>
    <workbookView xWindow="-120" yWindow="-120" windowWidth="29040" windowHeight="15840" tabRatio="648" xr2:uid="{1C2E1FA1-17EF-4E70-9970-796A754390ED}"/>
  </bookViews>
  <sheets>
    <sheet name="Table S1" sheetId="1" r:id="rId1"/>
    <sheet name="Table S2" sheetId="3" r:id="rId2"/>
    <sheet name="Table S3" sheetId="4" r:id="rId3"/>
    <sheet name="Table S4" sheetId="5" r:id="rId4"/>
    <sheet name="Table S5" sheetId="13" r:id="rId5"/>
    <sheet name="Table S6" sheetId="14" r:id="rId6"/>
    <sheet name="Table S7" sheetId="1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3" l="1"/>
  <c r="D12" i="13"/>
  <c r="D8" i="13"/>
  <c r="D6" i="13"/>
  <c r="D7" i="12"/>
  <c r="D9" i="12"/>
  <c r="D7" i="13"/>
  <c r="D10" i="13"/>
  <c r="D10" i="12"/>
  <c r="D13" i="13"/>
  <c r="D11" i="13"/>
  <c r="D5" i="13"/>
  <c r="D8" i="12"/>
</calcChain>
</file>

<file path=xl/sharedStrings.xml><?xml version="1.0" encoding="utf-8"?>
<sst xmlns="http://schemas.openxmlformats.org/spreadsheetml/2006/main" count="491" uniqueCount="363">
  <si>
    <t> Characteristic</t>
  </si>
  <si>
    <t>Cuban</t>
  </si>
  <si>
    <t>Mexican</t>
  </si>
  <si>
    <t>Puerto Rican</t>
  </si>
  <si>
    <t>Age, year (SE)</t>
  </si>
  <si>
    <t>Sex, % female</t>
  </si>
  <si>
    <t>Current alcohol use %</t>
  </si>
  <si>
    <t>Current smoker %</t>
  </si>
  <si>
    <t>Hypertension, %</t>
  </si>
  <si>
    <t>Obesity, %</t>
  </si>
  <si>
    <t>Waist Circumference, cm (SE)</t>
  </si>
  <si>
    <t>96.8 (0.4)</t>
  </si>
  <si>
    <t>97.3 (0.3)</t>
  </si>
  <si>
    <t>98.5 (0.5)</t>
  </si>
  <si>
    <t>Waist/Hip Ratio (SE)</t>
  </si>
  <si>
    <t>1.0 (0.01)</t>
  </si>
  <si>
    <t>0.9 (0.01)</t>
  </si>
  <si>
    <t>Diabetes, %</t>
  </si>
  <si>
    <t>Dyslipidemia, %</t>
  </si>
  <si>
    <t>LDL, mg/DL (SE)</t>
  </si>
  <si>
    <t>249.5 (2.0)</t>
  </si>
  <si>
    <t>FIB-4 Categories, %</t>
  </si>
  <si>
    <t>No to intermediate fibrosis</t>
  </si>
  <si>
    <t>High Fibrosis</t>
  </si>
  <si>
    <t>MASLD, %</t>
  </si>
  <si>
    <t>Red meat intake, servings/day (SE)</t>
  </si>
  <si>
    <t>1.4 (0.01)</t>
  </si>
  <si>
    <t>1.0 (0.04)</t>
  </si>
  <si>
    <t>1.1 (0.02)</t>
  </si>
  <si>
    <t>Vegetable intake, servings/day (SE)</t>
  </si>
  <si>
    <t>2.2 (0.02)</t>
  </si>
  <si>
    <t>2.2 (0.01)</t>
  </si>
  <si>
    <t>1.4 (0.1)</t>
  </si>
  <si>
    <t>1.4 (0.02)</t>
  </si>
  <si>
    <t>Excellent</t>
  </si>
  <si>
    <t>Very Good</t>
  </si>
  <si>
    <t>Good</t>
  </si>
  <si>
    <t>Fair</t>
  </si>
  <si>
    <t>Poor</t>
  </si>
  <si>
    <t>Taking NSAID</t>
  </si>
  <si>
    <t>Everyone</t>
  </si>
  <si>
    <t>All (n=15,216)</t>
  </si>
  <si>
    <t>40.3 (0.2)</t>
  </si>
  <si>
    <t>96.9 (0.2)</t>
  </si>
  <si>
    <t>120.1 (0.5)</t>
  </si>
  <si>
    <t>252.5 (0.9)</t>
  </si>
  <si>
    <t>1.1 (0.01)</t>
  </si>
  <si>
    <t>1.9 (0.01)</t>
  </si>
  <si>
    <t>Hispanic background, %</t>
  </si>
  <si>
    <t>Dominican</t>
  </si>
  <si>
    <t>Central American</t>
  </si>
  <si>
    <t>South American</t>
  </si>
  <si>
    <t>More than one heritage</t>
  </si>
  <si>
    <t>Other</t>
  </si>
  <si>
    <t>Platelet Count (x109/L)</t>
  </si>
  <si>
    <t>All participants (n = 15,216)</t>
  </si>
  <si>
    <t>High alcohol use, %</t>
  </si>
  <si>
    <t>HDL, mg/dL (IQR)</t>
  </si>
  <si>
    <t>BMI, kg/m2 (IQR)*</t>
  </si>
  <si>
    <t>HbA1c, mmol/mol (IQR)*</t>
  </si>
  <si>
    <t>Fasting insulin, mU/L (IQR)*</t>
  </si>
  <si>
    <t>Fasting glucose, mg/dL (IQR)*</t>
  </si>
  <si>
    <t>Physical activity, MET-min/day (IQR)*</t>
  </si>
  <si>
    <t>Grain intake, servings/day (IQR)*</t>
  </si>
  <si>
    <t>FIB-4 (IQR)*</t>
  </si>
  <si>
    <t>AST IU/L (IQR)*</t>
  </si>
  <si>
    <t>ALT IU/L (IQR)*</t>
  </si>
  <si>
    <t>GGT IU/L (IQR)*</t>
  </si>
  <si>
    <t>Triglycerides, mg/DL (IQR)*</t>
  </si>
  <si>
    <t>5.4 (5.2-5.7)</t>
  </si>
  <si>
    <t>10.0 (6.6-15.9)</t>
  </si>
  <si>
    <t>20.8 (15.0-31.6)</t>
  </si>
  <si>
    <t>1.1 (0.4-2.3)</t>
  </si>
  <si>
    <t>28.4 (25.2-32.3)</t>
  </si>
  <si>
    <t>93.6 (88.0-100.8)</t>
  </si>
  <si>
    <t>107.7 (73.9-158.8)</t>
  </si>
  <si>
    <t>46.3 (39.3-55.2)</t>
  </si>
  <si>
    <t>21.4 (14.2-35.0)</t>
  </si>
  <si>
    <t>20.5 (17.0-25.7)</t>
  </si>
  <si>
    <t>0.7 (0.5-1.0)</t>
  </si>
  <si>
    <t>46.8 (42.1-52.1)</t>
  </si>
  <si>
    <t>5.4 (5.1-5.7)</t>
  </si>
  <si>
    <t>10.7 (7.0-16.6)</t>
  </si>
  <si>
    <t>22.0 (14.4-34.5)</t>
  </si>
  <si>
    <t>0.3 (0.3-0.6)</t>
  </si>
  <si>
    <t>28.3 (25.2-32.0)</t>
  </si>
  <si>
    <t>10.0 (6.5-15.9)</t>
  </si>
  <si>
    <t>93.4 (88.1-100.2)</t>
  </si>
  <si>
    <t>20.7 (17.2-26.3)</t>
  </si>
  <si>
    <t>0.6 (0.5-0.9)</t>
  </si>
  <si>
    <t>2.6 (1.9-3.4)</t>
  </si>
  <si>
    <t>5.5 (5.2-5.8)</t>
  </si>
  <si>
    <t>9.8 (6.5-16.1)</t>
  </si>
  <si>
    <t>45.5 (38.8-55.0)</t>
  </si>
  <si>
    <t>20.5 (16.8-25.5)</t>
  </si>
  <si>
    <t>0.6 (0.3-1.0)</t>
  </si>
  <si>
    <t>20.3 (16.8-25.1)</t>
  </si>
  <si>
    <t>1.1 (0.9-1.6)</t>
  </si>
  <si>
    <t>0.5 (0.4-1.0)</t>
  </si>
  <si>
    <t>0.7 (0.5-1.1)</t>
  </si>
  <si>
    <t>Platelet Count (x109/L) (SE)</t>
  </si>
  <si>
    <t>Inactive</t>
  </si>
  <si>
    <t>Low Activity</t>
  </si>
  <si>
    <t>Medium Activity</t>
  </si>
  <si>
    <t>High Activity</t>
  </si>
  <si>
    <t>Hazard  Ratio (95%CI)</t>
  </si>
  <si>
    <t xml:space="preserve">Elevated ALT </t>
  </si>
  <si>
    <t>Elevated AST</t>
  </si>
  <si>
    <t xml:space="preserve">Elevated GGT </t>
  </si>
  <si>
    <t>n/Events</t>
  </si>
  <si>
    <t>MASLD</t>
  </si>
  <si>
    <t>Incident CVD + ACM</t>
  </si>
  <si>
    <t>Stratum</t>
  </si>
  <si>
    <t>Model</t>
  </si>
  <si>
    <t>Strata n/events</t>
  </si>
  <si>
    <t>No MASLD</t>
  </si>
  <si>
    <t>Elevated ALT</t>
  </si>
  <si>
    <t>Elevated GGT</t>
  </si>
  <si>
    <t xml:space="preserve">Cuban </t>
  </si>
  <si>
    <t xml:space="preserve">Mexican </t>
  </si>
  <si>
    <t xml:space="preserve">Puerto Rican </t>
  </si>
  <si>
    <t>Background</t>
  </si>
  <si>
    <t>All Participants</t>
  </si>
  <si>
    <t>Elevated ALT or AST, %</t>
  </si>
  <si>
    <t>ACM: All-cause mortality; ALT: Alanine aminotransferase; AST: Aspartate aminotransferase; FIB-4: Fibrosis-4 index for liver fibrosis; GGT: Gamma-glutamyl transpeptidase; CVD: Incident Cardiovascular disease; MASLD: Metabolic dysfunction-associated steatotic liver disease; NSAID:Nonsteroidal anti-inflammatory drugs</t>
  </si>
  <si>
    <r>
      <t>Elevated ALT/AST</t>
    </r>
    <r>
      <rPr>
        <b/>
        <vertAlign val="superscript"/>
        <sz val="11"/>
        <color rgb="FF000000"/>
        <rFont val="Arial"/>
        <family val="2"/>
      </rPr>
      <t>4</t>
    </r>
    <r>
      <rPr>
        <b/>
        <sz val="11"/>
        <color rgb="FF000000"/>
        <rFont val="Arial"/>
        <family val="2"/>
      </rPr>
      <t xml:space="preserve">  (Yes vs No) Hazard  Ratio (95%CI)</t>
    </r>
  </si>
  <si>
    <r>
      <t xml:space="preserve">4 </t>
    </r>
    <r>
      <rPr>
        <sz val="11"/>
        <color theme="1"/>
        <rFont val="Arial"/>
        <family val="2"/>
      </rPr>
      <t>Elevated ALT/AST were defined as aspartate aminotransferase (AST) &gt; 37 IU/mL or alanine aminotransferase(ALT) &gt; 40 IU/mL for men, and AST or ALT &gt; 31 IU/mL for women.</t>
    </r>
  </si>
  <si>
    <t>Alternative healthy eating index (IQR)*</t>
  </si>
  <si>
    <t>Female</t>
  </si>
  <si>
    <t>Male</t>
  </si>
  <si>
    <t>Sex</t>
  </si>
  <si>
    <t>Hazard Ratio (95% CI)</t>
  </si>
  <si>
    <t>HR</t>
  </si>
  <si>
    <t>Lower</t>
  </si>
  <si>
    <t>Upper</t>
  </si>
  <si>
    <t>*&lt;0.05</t>
  </si>
  <si>
    <t>**&lt;0.001</t>
  </si>
  <si>
    <t>***&lt;0.0001</t>
  </si>
  <si>
    <r>
      <t>Cuban</t>
    </r>
    <r>
      <rPr>
        <vertAlign val="superscript"/>
        <sz val="11"/>
        <color rgb="FF000000"/>
        <rFont val="Arial"/>
        <family val="2"/>
      </rPr>
      <t>1</t>
    </r>
  </si>
  <si>
    <r>
      <t>Mexican</t>
    </r>
    <r>
      <rPr>
        <vertAlign val="superscript"/>
        <sz val="11"/>
        <color rgb="FF000000"/>
        <rFont val="Arial"/>
        <family val="2"/>
      </rPr>
      <t>2</t>
    </r>
  </si>
  <si>
    <r>
      <t>Puerto Rican</t>
    </r>
    <r>
      <rPr>
        <vertAlign val="superscript"/>
        <sz val="11"/>
        <color rgb="FF000000"/>
        <rFont val="Arial"/>
        <family val="2"/>
      </rPr>
      <t>3</t>
    </r>
  </si>
  <si>
    <t>Hepatitis B or C, %</t>
  </si>
  <si>
    <t>Taking NSAID, %</t>
  </si>
  <si>
    <t>Self-reported health, %</t>
  </si>
  <si>
    <t>Hepatitis B, %</t>
  </si>
  <si>
    <t>Hepatitis C, %</t>
  </si>
  <si>
    <t>Healthcare provider in last year, %</t>
  </si>
  <si>
    <t>Physical activity level (2008 recommendations), %</t>
  </si>
  <si>
    <r>
      <t>Elevated ALT</t>
    </r>
    <r>
      <rPr>
        <vertAlign val="superscript"/>
        <sz val="11"/>
        <color rgb="FF000000"/>
        <rFont val="Arial"/>
        <family val="2"/>
      </rPr>
      <t>1</t>
    </r>
  </si>
  <si>
    <r>
      <t>Elevated AST</t>
    </r>
    <r>
      <rPr>
        <vertAlign val="superscript"/>
        <sz val="11"/>
        <color rgb="FF000000"/>
        <rFont val="Arial"/>
        <family val="2"/>
      </rPr>
      <t>2</t>
    </r>
  </si>
  <si>
    <r>
      <t>Elevated GGT</t>
    </r>
    <r>
      <rPr>
        <vertAlign val="superscript"/>
        <sz val="11"/>
        <color rgb="FF000000"/>
        <rFont val="Arial"/>
        <family val="2"/>
      </rPr>
      <t>3</t>
    </r>
  </si>
  <si>
    <r>
      <t>Male</t>
    </r>
    <r>
      <rPr>
        <vertAlign val="superscript"/>
        <sz val="11"/>
        <color rgb="FF000000"/>
        <rFont val="Arial"/>
        <family val="2"/>
      </rPr>
      <t>2</t>
    </r>
  </si>
  <si>
    <r>
      <t>Female</t>
    </r>
    <r>
      <rPr>
        <vertAlign val="superscript"/>
        <sz val="11"/>
        <color rgb="FF000000"/>
        <rFont val="Arial"/>
        <family val="2"/>
      </rPr>
      <t>1</t>
    </r>
  </si>
  <si>
    <t>Elevated ALT/AST, %</t>
  </si>
  <si>
    <t>Elevated ALT/AST were defined as aspartate aminotransferase (AST) &gt; 37 IU/mL or alanine aminotransferase(ALT) &gt; 40 IU/mL for men, and AST or ALT &gt; 31 IU/mL for women.</t>
  </si>
  <si>
    <t>Physical activity level, %</t>
  </si>
  <si>
    <t xml:space="preserve">Physical activity levels were categorized using the 2008 US Department of Health &amp; Human Services </t>
  </si>
  <si>
    <r>
      <t>Elevated ALT/AST</t>
    </r>
    <r>
      <rPr>
        <b/>
        <vertAlign val="superscript"/>
        <sz val="11"/>
        <color rgb="FF000000"/>
        <rFont val="Arial"/>
        <family val="2"/>
      </rPr>
      <t>1</t>
    </r>
  </si>
  <si>
    <r>
      <t>Elevated ALT/AST</t>
    </r>
    <r>
      <rPr>
        <b/>
        <vertAlign val="superscript"/>
        <sz val="11"/>
        <color rgb="FF000000"/>
        <rFont val="Arial"/>
        <family val="2"/>
      </rPr>
      <t>3</t>
    </r>
    <r>
      <rPr>
        <b/>
        <sz val="11"/>
        <color rgb="FF000000"/>
        <rFont val="Arial"/>
        <family val="2"/>
      </rPr>
      <t xml:space="preserve">  (Yes vs No) Hazard  Ratio (95%CI)</t>
    </r>
  </si>
  <si>
    <r>
      <t xml:space="preserve">3 </t>
    </r>
    <r>
      <rPr>
        <sz val="11"/>
        <color theme="1"/>
        <rFont val="Arial"/>
        <family val="2"/>
      </rPr>
      <t>Elevated ALT/AST were defined as aspartate aminotransferase (AST) &gt; 37 IU/mL or alanine aminotransferase(ALT) &gt; 40 IU/mL for men, and AST or ALT &gt; 31 IU/mL for women.</t>
    </r>
  </si>
  <si>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>Elevated ALT/AST and MASLD among Females interaction P=0.59</t>
    </r>
  </si>
  <si>
    <t>Hazard ratios are from survey-weighted cox proportional hazards models adjusting for age, center, AHEI2010, physical activity, smoking, alcohol use. MASLD: Metabolic-dysfunction associated steatotic liver disease</t>
  </si>
  <si>
    <t>Hazard ratios are from survey-weighted cox proportional hazards models adjusting for age, sex, center, Hispanic origin, AHEI2010, physical activity, smoking, alcohol use, body mass index, waist-to-hip ratio, hypertension, and diabetes (except when already included in the MASLD definition). MASLD: Metabolic-dysfunction associated steatotic liver disease</t>
  </si>
  <si>
    <t>Hazard ratios are from survey-weighted cox proportional hazards models adjusting for age, sex, center, AHEI2010, physical activity, smoking, alcohol use, body mass index, waist-to-hip ratio, hypertension, and diabetes (except when already included in the MASLD definition).MASLD: Metabolic-dysfunction associated steatotic liver disease</t>
  </si>
  <si>
    <t xml:space="preserve">Hazard ratios are from survey-weighted cox proportional hazards models adjusting for age, sex, center, alternative healthy eating index, physical activity, smoking, alcohol use, BMI, waist-to-hip ratio, hypertension, and diabetes (except when already included in the MASLD definition). MASLD: Metabolic-dysfunction associated steatotic liver disease. Elevated ALT were values above 31 IU/mL for women and above 40 IU/mL for men. Elevated AST were values above 31 IU/mL for women and above 37 IU/mL for men. Elevated GGT were values above 36 U/L. </t>
  </si>
  <si>
    <t>Female (n = 9,205)</t>
  </si>
  <si>
    <t>Male (n = 6,008)</t>
  </si>
  <si>
    <t>39.4 (0.3)</t>
  </si>
  <si>
    <t>41.2 (0.3)</t>
  </si>
  <si>
    <t>28.1 (25.3-31.7)</t>
  </si>
  <si>
    <t>28.6 (25.1-33.2)</t>
  </si>
  <si>
    <t>0.9 (0.001)</t>
  </si>
  <si>
    <t>121.9 (0.7)</t>
  </si>
  <si>
    <t>118.6 (0.6)</t>
  </si>
  <si>
    <t>271.5 (1.2)</t>
  </si>
  <si>
    <t>231.2 (1.0)</t>
  </si>
  <si>
    <t>0.8 (0.01)</t>
  </si>
  <si>
    <t>1.3 (0.01)</t>
  </si>
  <si>
    <t>2.1 (0.02)</t>
  </si>
  <si>
    <t>1.8 (0.01)</t>
  </si>
  <si>
    <t>97.8 (0.3)</t>
  </si>
  <si>
    <t>96.1 (0.3)</t>
  </si>
  <si>
    <t>9.8 (6.0-15.8)</t>
  </si>
  <si>
    <t>95.6 (90.2-102.6)</t>
  </si>
  <si>
    <t>115.8 (78.0-176.5)</t>
  </si>
  <si>
    <t>42.9 (36.8-50.4)</t>
  </si>
  <si>
    <t>27.5 (18.4-44.1)</t>
  </si>
  <si>
    <t>26.6 (18.9-38.6)</t>
  </si>
  <si>
    <t>22.8 (18.8-28.5)</t>
  </si>
  <si>
    <t>466.8 (100.4-1539.4)</t>
  </si>
  <si>
    <t>1.2 (0.4-2.5)</t>
  </si>
  <si>
    <t>47.7 (43.1-53.3)</t>
  </si>
  <si>
    <t>10.5 (6.9-16.0)</t>
  </si>
  <si>
    <t>91.6 (86.4-98.5)</t>
  </si>
  <si>
    <t>99.9 (69.8-145.9)</t>
  </si>
  <si>
    <t>49.7 (42.4-58.7)</t>
  </si>
  <si>
    <t>17.0 (12.1-26.5)</t>
  </si>
  <si>
    <t>17.2 (13.1-23.9)</t>
  </si>
  <si>
    <t>18.7 (15.8-22.7)</t>
  </si>
  <si>
    <t>134.8 (0-511.3)</t>
  </si>
  <si>
    <t>1.1 (0.4-2.2)</t>
  </si>
  <si>
    <t>45.8 (41.2-51.0)</t>
  </si>
  <si>
    <t>Elevated FIB-4 were values indicative of high fibrosis (&gt;2.67)</t>
  </si>
  <si>
    <t>Hazard ratios are from survey-weighted cox proportional hazards models adjusting for age, sex, center, Hispanic origin, AHEI2010, physical activity, smoking, alcohol use, body mass index, waist-to-hip ratio, hypertension, and diabetes.  Elevated ALT were values above 31 IU/mL for women and above 40 IU/mL for men. Elevated AST were values above 31 IU/mL for women and above 37 IU/mL for men. Elevated GGT were values above 36 U/L. Elevated FIB-4 were values indicative of high fibrosis (&gt;2.67).</t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</si>
  <si>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Age not included in FIB-4 models because age is included in FIB-4 definition.</t>
    </r>
  </si>
  <si>
    <r>
      <t>Elevated FIB-4</t>
    </r>
    <r>
      <rPr>
        <b/>
        <vertAlign val="superscript"/>
        <sz val="11"/>
        <color rgb="FF000000"/>
        <rFont val="Arial"/>
        <family val="2"/>
      </rPr>
      <t>1</t>
    </r>
    <r>
      <rPr>
        <b/>
        <sz val="11"/>
        <color rgb="FF000000"/>
        <rFont val="Arial"/>
        <family val="2"/>
      </rPr>
      <t xml:space="preserve"> </t>
    </r>
  </si>
  <si>
    <t>238.6 (34.2-957.9)</t>
  </si>
  <si>
    <t>7,106/400</t>
  </si>
  <si>
    <t>7,478/282</t>
  </si>
  <si>
    <t>8,868/342</t>
  </si>
  <si>
    <t>5,718/340</t>
  </si>
  <si>
    <t>1.20 (0.81-1.78)</t>
  </si>
  <si>
    <t>1.03 (0.72-1.48)</t>
  </si>
  <si>
    <t>4,837/155</t>
  </si>
  <si>
    <t>4,031/187</t>
  </si>
  <si>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Elevated ALT/AST and MASLD among Males interaction P=0.006</t>
    </r>
  </si>
  <si>
    <t>3,075/213</t>
  </si>
  <si>
    <t>2,641/127</t>
  </si>
  <si>
    <t>CVD or ACM (n=155)</t>
  </si>
  <si>
    <t>No outcome (n=2,013)</t>
  </si>
  <si>
    <t>CVD or ACM (n=230)</t>
  </si>
  <si>
    <t>No outcome (n=5,872)</t>
  </si>
  <si>
    <t>CVD or ACM (n=176)</t>
  </si>
  <si>
    <t>No outcome (n=2,230)</t>
  </si>
  <si>
    <t>44.7 (0.5)</t>
  </si>
  <si>
    <t>127.1 (1.1)</t>
  </si>
  <si>
    <t>247.2 (1.5)</t>
  </si>
  <si>
    <t>37.6 (0.4)</t>
  </si>
  <si>
    <t>118.9 (0.7)</t>
  </si>
  <si>
    <t>254.6 (1.4)</t>
  </si>
  <si>
    <t>41.2 (0.5)</t>
  </si>
  <si>
    <t>115.6 (1.3)</t>
  </si>
  <si>
    <t>59.1 (1.2)</t>
  </si>
  <si>
    <t>100.5 (1.2)</t>
  </si>
  <si>
    <t>122.1 (3.6)</t>
  </si>
  <si>
    <t>240.0 (5.5)</t>
  </si>
  <si>
    <t>1.3 (0.04)</t>
  </si>
  <si>
    <t>2.3 (0.1)</t>
  </si>
  <si>
    <t>55.4 (1.5)</t>
  </si>
  <si>
    <t>101.3 (1.1)</t>
  </si>
  <si>
    <t>123.5 (4.3)</t>
  </si>
  <si>
    <t>232.7 (8.8)</t>
  </si>
  <si>
    <t>0.9 (0.03)</t>
  </si>
  <si>
    <t>2.2 (0.05)</t>
  </si>
  <si>
    <t>53.9 (1.3)</t>
  </si>
  <si>
    <t>107.7 (2.6)</t>
  </si>
  <si>
    <t>115.4 (3.6)</t>
  </si>
  <si>
    <t>219.1 (9.4)</t>
  </si>
  <si>
    <t>28.3 (25.0-31.9)</t>
  </si>
  <si>
    <t>94.4 (89.0-101.5)</t>
  </si>
  <si>
    <t>115.4 (79.4-166.5)</t>
  </si>
  <si>
    <t>45.9 (39.1-55.0)</t>
  </si>
  <si>
    <t>21.1 (15.1-31.3)</t>
  </si>
  <si>
    <t>0.8 (0.5-1.1)</t>
  </si>
  <si>
    <t>119.6 (0.0-581.3)</t>
  </si>
  <si>
    <t>43.2 (40.1-46.9)</t>
  </si>
  <si>
    <t>109.9 (75.1-161.9)</t>
  </si>
  <si>
    <t>46.2 (39.4-54.9)</t>
  </si>
  <si>
    <t>21.6 (14.1-36.1)</t>
  </si>
  <si>
    <t>21.9 (15.6-33.6)</t>
  </si>
  <si>
    <t>319.5 (61.3-1129.1)</t>
  </si>
  <si>
    <t>51.4 (47.2-56.3)</t>
  </si>
  <si>
    <t>29.1 (25.5-34.2)</t>
  </si>
  <si>
    <t>93.2 (87.2-101.7)</t>
  </si>
  <si>
    <t>98.8 (70.0-151.5)</t>
  </si>
  <si>
    <t>21.4 (14.9-35.6)</t>
  </si>
  <si>
    <t>20.2 (14.8-31.0)</t>
  </si>
  <si>
    <t>297.7 (54.2-959.0)</t>
  </si>
  <si>
    <t>40.8 (37.1-44.8)</t>
  </si>
  <si>
    <t>27.9 (24.6-32.5)</t>
  </si>
  <si>
    <t>5.7 (5.4-6.1)</t>
  </si>
  <si>
    <t>11.6 (6.7-16.2)</t>
  </si>
  <si>
    <t>99.0 (89.5-110.2)</t>
  </si>
  <si>
    <t>125.0 (90.7-160.3)</t>
  </si>
  <si>
    <t>45.3 (37.9-54.3)</t>
  </si>
  <si>
    <t>24.7 (15.9-42.2)</t>
  </si>
  <si>
    <t>19.3 (14.2-27.5)</t>
  </si>
  <si>
    <t>20.1 (17.1-25.1)</t>
  </si>
  <si>
    <t>59.9 (0.0-218.7)</t>
  </si>
  <si>
    <t>0.4 (0.3-0.7)</t>
  </si>
  <si>
    <t>45.9 (42.8-49.1)</t>
  </si>
  <si>
    <t>28.5 (26.6-33.2)</t>
  </si>
  <si>
    <t>5.9 (5.4-7.0)</t>
  </si>
  <si>
    <t>9.7 (6.8-16.0)</t>
  </si>
  <si>
    <t>98.6 (90.3-123.4)</t>
  </si>
  <si>
    <t>130.9 (87.0-181.7)</t>
  </si>
  <si>
    <t>45.6 (37.2-54.4)</t>
  </si>
  <si>
    <t>25.5 (16.5-45.5)</t>
  </si>
  <si>
    <t>22.3 (16.6-35.1)</t>
  </si>
  <si>
    <t>22.7 (16.5-30.1)</t>
  </si>
  <si>
    <t>1.2 (0.7-1.9)</t>
  </si>
  <si>
    <t>103.9 (13.5-562.9)</t>
  </si>
  <si>
    <t>2.4 (2.0-3.0)</t>
  </si>
  <si>
    <t>54.5 (50.2-60.5)</t>
  </si>
  <si>
    <t>31.8 (27.1-34.4)</t>
  </si>
  <si>
    <t>5.8 (5.4-6.6)</t>
  </si>
  <si>
    <t>11.8 (7.6-21.2)</t>
  </si>
  <si>
    <t>101.5 (91.8-119.9)</t>
  </si>
  <si>
    <t>128.1 (90.8-161.5)</t>
  </si>
  <si>
    <t>43.2 (37.8-52.3)</t>
  </si>
  <si>
    <t>29.2 (18.7-50.1)</t>
  </si>
  <si>
    <t>23.5 (17.1-35.9)</t>
  </si>
  <si>
    <t>21.8 (17.9-35.4)</t>
  </si>
  <si>
    <t>1.0 (0.8-1.8)</t>
  </si>
  <si>
    <t>111.9 (0.0-973.3)</t>
  </si>
  <si>
    <t>42.3 (36.6-47.3)</t>
  </si>
  <si>
    <t>0.58 (0.35-0.97)*</t>
  </si>
  <si>
    <t>0.92 (0.51-1.68)</t>
  </si>
  <si>
    <t>1.56 (0.87-2.79)</t>
  </si>
  <si>
    <t>0.98 (0.52-1.84)</t>
  </si>
  <si>
    <t>2.34 (1.36-4.03)*</t>
  </si>
  <si>
    <t>1.94 (1.18-3.19)*</t>
  </si>
  <si>
    <t>2,088/147</t>
  </si>
  <si>
    <t>1.20 (0.83-1.73)</t>
  </si>
  <si>
    <t>1.08 (0.71-1.66)</t>
  </si>
  <si>
    <t>1.36 (0.82-2.26)</t>
  </si>
  <si>
    <t>3.51 (1.60-7.73)*</t>
  </si>
  <si>
    <t>5,936/215</t>
  </si>
  <si>
    <t>3.29 (1.52-7.11)*</t>
  </si>
  <si>
    <t>2,268/163</t>
  </si>
  <si>
    <t>0.74 (0.46-1.21)</t>
  </si>
  <si>
    <t>1.35 (0.81-2.25)</t>
  </si>
  <si>
    <t>1.77 (1.05-2.98)*</t>
  </si>
  <si>
    <t>2,087/147</t>
  </si>
  <si>
    <t>0.92 (0.64-1.32)</t>
  </si>
  <si>
    <t>0.98 (0.66-1.47)</t>
  </si>
  <si>
    <t>2,278/165</t>
  </si>
  <si>
    <t>1.06 (0.65-1.74)</t>
  </si>
  <si>
    <r>
      <t xml:space="preserve">1 </t>
    </r>
    <r>
      <rPr>
        <sz val="11"/>
        <color theme="1"/>
        <rFont val="Arial"/>
        <family val="2"/>
      </rPr>
      <t>Elevated ALT/AST were defined as aspartate aminotransferase (AST) &gt; 37 IU/mL or alanine aminotransferase(ALT) &gt; 40 IU/mL for men, and AST or ALT &gt; 31 IU/mL for women.</t>
    </r>
  </si>
  <si>
    <t>0.64 (0.36-1.14)</t>
  </si>
  <si>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>Elevated ALT/AST and MASLD among Cubans interaction P=0.07</t>
    </r>
  </si>
  <si>
    <t>1.56 (0.76-3.21)</t>
  </si>
  <si>
    <t>1.34 (0.81-2.20)</t>
  </si>
  <si>
    <t>5,945/217</t>
  </si>
  <si>
    <t>2.13 (0.78-5.78)</t>
  </si>
  <si>
    <t>0.99 (0.56-1.76)</t>
  </si>
  <si>
    <t>4.97 (2.20-11.22)**</t>
  </si>
  <si>
    <t>*&lt;0.001</t>
  </si>
  <si>
    <t>1,006/80</t>
  </si>
  <si>
    <t>1,081/67</t>
  </si>
  <si>
    <t>3,032/132</t>
  </si>
  <si>
    <t>2,913/85</t>
  </si>
  <si>
    <t>1,195/103</t>
  </si>
  <si>
    <t>1,083/62</t>
  </si>
  <si>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Elevated ALT/AST and MASLD among Mexicans interaction P=0.41</t>
    </r>
  </si>
  <si>
    <t>14,583/682</t>
  </si>
  <si>
    <t>7,477/282</t>
  </si>
  <si>
    <t>14,575/682</t>
  </si>
  <si>
    <t>7,098/400</t>
  </si>
  <si>
    <t>14,586/682</t>
  </si>
  <si>
    <t>7,108/400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</si>
  <si>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Elevated ALT and MASLD interaction P=0.069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</si>
  <si>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Elevated AST and MASLD interaction P=0.027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</si>
  <si>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Elevated GGT and MASLD interaction P=0.055</t>
    </r>
  </si>
  <si>
    <t>3.22 (1.61-6.46)**</t>
  </si>
  <si>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Elevated ALT/AST and MASLD among Puerto Ricans interaction P=0.001</t>
    </r>
  </si>
  <si>
    <t>Supplementary Table 1: HCHS/SOL weighted characteristics for study population who did not have prevalent cardiovascular disease at baseline stratified by the three largest Hispanic/Latino backgrounds</t>
  </si>
  <si>
    <t>Supplementary Table 2. Association of baseline elevated liver measures with time to incident cardiovascular disease events or all-cause mortality in HCHS/SOL study population stratified by the three largest Hispanic/Latino backgrounds.</t>
  </si>
  <si>
    <t>Supplementary Table 3. Association of baseline elevated liver measures with time to incident cardiovascular disease (CVD) events or all-cause mortality among HCHS/SOL study population without prevalent CVD at baseline stratified by the three largest Hispanic/Latino backgrounds.</t>
  </si>
  <si>
    <t>Supplementary Table 4: Association of baseline elevated ALT or AST with time to incident cardiovascular disease (CVD) events or all-cause mortality and MASLD interaction with elevated ALT or AST among HCHS/SOL study population without prevalent CVD at baseline stratified by the three largest Hispanic/Latino backgrounds.</t>
  </si>
  <si>
    <t>Supplementary Table 5: Association of baseline elevated liver function tests (elevated vs not elevated) with time to incident cardiovascular disease (CVD) events or all-cause mortality and MASLD interaction with elevated liver function test among HCHS/SOL study population without prevalent CVD at baseline.</t>
  </si>
  <si>
    <t>Supplementary Table 6: HCHS/SOL weighted characteristics for study population who did not have prevalent cardiovascular disease at baseline stratified by sex.</t>
  </si>
  <si>
    <t>Supplementary Table 7: Association of baseline elevated ALT or AST with time to incident cardiovascular disease (CVD) events or all-cause mortality and MASLD interaction with elevated ALT or AST among HCHS/SOL study population without prevalent CVD at baseline stratified by sex.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</si>
</sst>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b/>
      <vertAlign val="superscript"/>
      <sz val="11"/>
      <color rgb="FF000000"/>
      <name val="Arial"/>
      <family val="2"/>
    </font>
    <font>
      <b/>
      <sz val="11"/>
      <name val="Arial"/>
      <family val="2"/>
    </font>
    <font>
      <sz val="11"/>
      <color rgb="FF9C0006"/>
      <name val="Arial"/>
      <family val="2"/>
    </font>
    <font>
      <sz val="11"/>
      <name val="Arial"/>
      <family val="2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indent="3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" xfId="0" applyFont="1" applyBorder="1"/>
    <xf numFmtId="0" fontId="2" fillId="0" borderId="1" xfId="0" applyFont="1" applyBorder="1"/>
    <xf numFmtId="164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64" fontId="3" fillId="0" borderId="0" xfId="0" applyNumberFormat="1" applyFont="1"/>
    <xf numFmtId="164" fontId="3" fillId="0" borderId="1" xfId="0" applyNumberFormat="1" applyFont="1" applyBorder="1"/>
    <xf numFmtId="0" fontId="10" fillId="0" borderId="13" xfId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12" fillId="0" borderId="1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6D79-2930-4C5F-AE20-1075065BED57}">
  <sheetPr>
    <pageSetUpPr fitToPage="1"/>
  </sheetPr>
  <dimension ref="A1:I56"/>
  <sheetViews>
    <sheetView tabSelected="1" workbookViewId="0">
      <pane xSplit="1" ySplit="3" topLeftCell="B4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47.28515625" style="15" customWidth="1"/>
    <col min="2" max="2" width="17.7109375" style="15" customWidth="1"/>
    <col min="3" max="4" width="18.28515625" style="15" bestFit="1" customWidth="1"/>
    <col min="5" max="5" width="20.5703125" style="15" customWidth="1"/>
    <col min="6" max="6" width="19" style="15" customWidth="1"/>
    <col min="7" max="7" width="19.85546875" style="15" customWidth="1"/>
    <col min="8" max="8" width="18.28515625" style="40" bestFit="1" customWidth="1"/>
    <col min="9" max="9" width="14.42578125" customWidth="1"/>
  </cols>
  <sheetData>
    <row r="1" spans="1:9" ht="27.75" customHeight="1" x14ac:dyDescent="0.25">
      <c r="A1" s="72" t="s">
        <v>356</v>
      </c>
      <c r="B1" s="72"/>
      <c r="C1" s="72"/>
      <c r="D1" s="72"/>
      <c r="E1" s="72"/>
      <c r="F1" s="72"/>
      <c r="G1" s="72"/>
      <c r="H1" s="72"/>
    </row>
    <row r="2" spans="1:9" x14ac:dyDescent="0.25">
      <c r="A2" s="79" t="s">
        <v>0</v>
      </c>
      <c r="B2" s="77" t="s">
        <v>1</v>
      </c>
      <c r="C2" s="78"/>
      <c r="D2" s="75" t="s">
        <v>2</v>
      </c>
      <c r="E2" s="76"/>
      <c r="F2" s="77" t="s">
        <v>3</v>
      </c>
      <c r="G2" s="78"/>
      <c r="H2" s="57" t="s">
        <v>40</v>
      </c>
    </row>
    <row r="3" spans="1:9" s="14" customFormat="1" ht="28.5" x14ac:dyDescent="0.25">
      <c r="A3" s="79"/>
      <c r="B3" s="5" t="s">
        <v>218</v>
      </c>
      <c r="C3" s="7" t="s">
        <v>219</v>
      </c>
      <c r="D3" s="5" t="s">
        <v>220</v>
      </c>
      <c r="E3" s="7" t="s">
        <v>221</v>
      </c>
      <c r="F3" s="5" t="s">
        <v>222</v>
      </c>
      <c r="G3" s="7" t="s">
        <v>223</v>
      </c>
      <c r="H3" s="61" t="s">
        <v>41</v>
      </c>
    </row>
    <row r="4" spans="1:9" x14ac:dyDescent="0.25">
      <c r="A4" s="1" t="s">
        <v>4</v>
      </c>
      <c r="B4" s="5" t="s">
        <v>232</v>
      </c>
      <c r="C4" s="48" t="s">
        <v>224</v>
      </c>
      <c r="D4" s="49" t="s">
        <v>238</v>
      </c>
      <c r="E4" s="7" t="s">
        <v>227</v>
      </c>
      <c r="F4" s="5" t="s">
        <v>244</v>
      </c>
      <c r="G4" s="7" t="s">
        <v>230</v>
      </c>
      <c r="H4" s="58" t="s">
        <v>42</v>
      </c>
      <c r="I4" s="67"/>
    </row>
    <row r="5" spans="1:9" x14ac:dyDescent="0.25">
      <c r="A5" s="1" t="s">
        <v>5</v>
      </c>
      <c r="B5" s="9">
        <v>38.9</v>
      </c>
      <c r="C5" s="10">
        <v>49.3</v>
      </c>
      <c r="D5" s="11">
        <v>43.5</v>
      </c>
      <c r="E5" s="12">
        <v>54</v>
      </c>
      <c r="F5" s="9">
        <v>34.6</v>
      </c>
      <c r="G5" s="12">
        <v>50.8</v>
      </c>
      <c r="H5" s="59">
        <v>52.7</v>
      </c>
      <c r="I5" s="67"/>
    </row>
    <row r="6" spans="1:9" x14ac:dyDescent="0.25">
      <c r="A6" s="15" t="s">
        <v>6</v>
      </c>
      <c r="B6" s="9">
        <v>42</v>
      </c>
      <c r="C6" s="10">
        <v>47.3</v>
      </c>
      <c r="D6" s="11">
        <v>42.2</v>
      </c>
      <c r="E6" s="12">
        <v>55.2</v>
      </c>
      <c r="F6" s="9">
        <v>34</v>
      </c>
      <c r="G6" s="12">
        <v>52.2</v>
      </c>
      <c r="H6" s="59">
        <v>52.3</v>
      </c>
      <c r="I6" s="66"/>
    </row>
    <row r="7" spans="1:9" x14ac:dyDescent="0.25">
      <c r="A7" s="15" t="s">
        <v>56</v>
      </c>
      <c r="B7" s="9">
        <v>5.9</v>
      </c>
      <c r="C7" s="10">
        <v>6.1</v>
      </c>
      <c r="D7" s="11">
        <v>15.3</v>
      </c>
      <c r="E7" s="12">
        <v>5.6</v>
      </c>
      <c r="F7" s="9">
        <v>5</v>
      </c>
      <c r="G7" s="12">
        <v>6.4</v>
      </c>
      <c r="H7" s="59">
        <v>6</v>
      </c>
      <c r="I7" s="66"/>
    </row>
    <row r="8" spans="1:9" x14ac:dyDescent="0.25">
      <c r="A8" s="15" t="s">
        <v>7</v>
      </c>
      <c r="B8" s="9">
        <v>43.6</v>
      </c>
      <c r="C8" s="10">
        <v>25.2</v>
      </c>
      <c r="D8" s="11">
        <v>18.7</v>
      </c>
      <c r="E8" s="12">
        <v>17.3</v>
      </c>
      <c r="F8" s="9">
        <v>33.6</v>
      </c>
      <c r="G8" s="12">
        <v>33.700000000000003</v>
      </c>
      <c r="H8" s="59">
        <v>21.1</v>
      </c>
      <c r="I8" s="66"/>
    </row>
    <row r="9" spans="1:9" x14ac:dyDescent="0.25">
      <c r="A9" s="15" t="s">
        <v>8</v>
      </c>
      <c r="B9" s="11">
        <v>63.8</v>
      </c>
      <c r="C9" s="10">
        <v>27.9</v>
      </c>
      <c r="D9" s="11">
        <v>53.6</v>
      </c>
      <c r="E9" s="12">
        <v>12.4</v>
      </c>
      <c r="F9" s="9">
        <v>40.799999999999997</v>
      </c>
      <c r="G9" s="12">
        <v>24.4</v>
      </c>
      <c r="H9" s="59">
        <v>19.8</v>
      </c>
      <c r="I9" s="67"/>
    </row>
    <row r="10" spans="1:9" s="13" customFormat="1" x14ac:dyDescent="0.25">
      <c r="A10" s="15" t="s">
        <v>58</v>
      </c>
      <c r="B10" s="2" t="s">
        <v>269</v>
      </c>
      <c r="C10" s="6" t="s">
        <v>248</v>
      </c>
      <c r="D10" s="2" t="s">
        <v>281</v>
      </c>
      <c r="E10" s="8" t="s">
        <v>85</v>
      </c>
      <c r="F10" s="3" t="s">
        <v>294</v>
      </c>
      <c r="G10" s="8" t="s">
        <v>262</v>
      </c>
      <c r="H10" s="58" t="s">
        <v>73</v>
      </c>
      <c r="I10" s="66"/>
    </row>
    <row r="11" spans="1:9" x14ac:dyDescent="0.25">
      <c r="A11" s="15" t="s">
        <v>9</v>
      </c>
      <c r="B11" s="11">
        <v>41</v>
      </c>
      <c r="C11" s="10">
        <v>36.9</v>
      </c>
      <c r="D11" s="11">
        <v>40</v>
      </c>
      <c r="E11" s="12">
        <v>37.5</v>
      </c>
      <c r="F11" s="9">
        <v>60.5</v>
      </c>
      <c r="G11" s="12">
        <v>44.9</v>
      </c>
      <c r="H11" s="58">
        <v>38.6</v>
      </c>
      <c r="I11" s="66"/>
    </row>
    <row r="12" spans="1:9" x14ac:dyDescent="0.25">
      <c r="A12" s="15" t="s">
        <v>10</v>
      </c>
      <c r="B12" s="2" t="s">
        <v>233</v>
      </c>
      <c r="C12" s="6" t="s">
        <v>11</v>
      </c>
      <c r="D12" s="2" t="s">
        <v>239</v>
      </c>
      <c r="E12" s="8" t="s">
        <v>12</v>
      </c>
      <c r="F12" s="3" t="s">
        <v>245</v>
      </c>
      <c r="G12" s="8" t="s">
        <v>13</v>
      </c>
      <c r="H12" s="58" t="s">
        <v>43</v>
      </c>
      <c r="I12" s="67"/>
    </row>
    <row r="13" spans="1:9" x14ac:dyDescent="0.25">
      <c r="A13" s="15" t="s">
        <v>14</v>
      </c>
      <c r="B13" s="2" t="s">
        <v>15</v>
      </c>
      <c r="C13" s="6" t="s">
        <v>16</v>
      </c>
      <c r="D13" s="2" t="s">
        <v>15</v>
      </c>
      <c r="E13" s="8" t="s">
        <v>16</v>
      </c>
      <c r="F13" s="3" t="s">
        <v>15</v>
      </c>
      <c r="G13" s="8" t="s">
        <v>16</v>
      </c>
      <c r="H13" s="59" t="s">
        <v>16</v>
      </c>
      <c r="I13" s="67"/>
    </row>
    <row r="14" spans="1:9" x14ac:dyDescent="0.25">
      <c r="A14" s="15" t="s">
        <v>17</v>
      </c>
      <c r="B14" s="11">
        <v>35.5</v>
      </c>
      <c r="C14" s="10">
        <v>12.4</v>
      </c>
      <c r="D14" s="11">
        <v>41.4</v>
      </c>
      <c r="E14" s="12">
        <v>12.1</v>
      </c>
      <c r="F14" s="9">
        <v>31.9</v>
      </c>
      <c r="G14" s="12">
        <v>14.6</v>
      </c>
      <c r="H14" s="58">
        <v>13.3</v>
      </c>
      <c r="I14" s="66"/>
    </row>
    <row r="15" spans="1:9" s="13" customFormat="1" x14ac:dyDescent="0.25">
      <c r="A15" s="15" t="s">
        <v>59</v>
      </c>
      <c r="B15" s="2" t="s">
        <v>270</v>
      </c>
      <c r="C15" s="6" t="s">
        <v>81</v>
      </c>
      <c r="D15" s="2" t="s">
        <v>282</v>
      </c>
      <c r="E15" s="8" t="s">
        <v>69</v>
      </c>
      <c r="F15" s="3" t="s">
        <v>295</v>
      </c>
      <c r="G15" s="8" t="s">
        <v>91</v>
      </c>
      <c r="H15" s="58" t="s">
        <v>69</v>
      </c>
      <c r="I15" s="66"/>
    </row>
    <row r="16" spans="1:9" s="13" customFormat="1" x14ac:dyDescent="0.25">
      <c r="A16" s="15" t="s">
        <v>60</v>
      </c>
      <c r="B16" s="2" t="s">
        <v>271</v>
      </c>
      <c r="C16" s="6" t="s">
        <v>82</v>
      </c>
      <c r="D16" s="2" t="s">
        <v>283</v>
      </c>
      <c r="E16" s="8" t="s">
        <v>86</v>
      </c>
      <c r="F16" s="3" t="s">
        <v>296</v>
      </c>
      <c r="G16" s="8" t="s">
        <v>92</v>
      </c>
      <c r="H16" s="58" t="s">
        <v>70</v>
      </c>
      <c r="I16" s="66"/>
    </row>
    <row r="17" spans="1:9" s="13" customFormat="1" ht="15" customHeight="1" x14ac:dyDescent="0.25">
      <c r="A17" s="15" t="s">
        <v>61</v>
      </c>
      <c r="B17" s="2" t="s">
        <v>272</v>
      </c>
      <c r="C17" s="6" t="s">
        <v>249</v>
      </c>
      <c r="D17" s="2" t="s">
        <v>284</v>
      </c>
      <c r="E17" s="8" t="s">
        <v>87</v>
      </c>
      <c r="F17" s="3" t="s">
        <v>297</v>
      </c>
      <c r="G17" s="8" t="s">
        <v>263</v>
      </c>
      <c r="H17" s="58" t="s">
        <v>74</v>
      </c>
      <c r="I17" s="67"/>
    </row>
    <row r="18" spans="1:9" x14ac:dyDescent="0.25">
      <c r="A18" s="15" t="s">
        <v>18</v>
      </c>
      <c r="B18" s="11">
        <v>42.6</v>
      </c>
      <c r="C18" s="10">
        <v>43.5</v>
      </c>
      <c r="D18" s="11">
        <v>50.7</v>
      </c>
      <c r="E18" s="12">
        <v>37.1</v>
      </c>
      <c r="F18" s="9">
        <v>42.4</v>
      </c>
      <c r="G18" s="12">
        <v>37.799999999999997</v>
      </c>
      <c r="H18" s="59">
        <v>38</v>
      </c>
      <c r="I18" s="66"/>
    </row>
    <row r="19" spans="1:9" s="13" customFormat="1" x14ac:dyDescent="0.25">
      <c r="A19" s="15" t="s">
        <v>68</v>
      </c>
      <c r="B19" s="2" t="s">
        <v>273</v>
      </c>
      <c r="C19" s="6" t="s">
        <v>250</v>
      </c>
      <c r="D19" s="2" t="s">
        <v>285</v>
      </c>
      <c r="E19" s="8" t="s">
        <v>256</v>
      </c>
      <c r="F19" s="3" t="s">
        <v>298</v>
      </c>
      <c r="G19" s="8" t="s">
        <v>264</v>
      </c>
      <c r="H19" s="58" t="s">
        <v>75</v>
      </c>
      <c r="I19" s="67"/>
    </row>
    <row r="20" spans="1:9" s="13" customFormat="1" x14ac:dyDescent="0.25">
      <c r="A20" s="15" t="s">
        <v>57</v>
      </c>
      <c r="B20" s="2" t="s">
        <v>274</v>
      </c>
      <c r="C20" s="6" t="s">
        <v>251</v>
      </c>
      <c r="D20" s="2" t="s">
        <v>286</v>
      </c>
      <c r="E20" s="8" t="s">
        <v>257</v>
      </c>
      <c r="F20" s="3" t="s">
        <v>299</v>
      </c>
      <c r="G20" s="8" t="s">
        <v>93</v>
      </c>
      <c r="H20" s="58" t="s">
        <v>76</v>
      </c>
      <c r="I20" s="67"/>
    </row>
    <row r="21" spans="1:9" x14ac:dyDescent="0.25">
      <c r="A21" s="15" t="s">
        <v>19</v>
      </c>
      <c r="B21" s="2" t="s">
        <v>234</v>
      </c>
      <c r="C21" s="6" t="s">
        <v>225</v>
      </c>
      <c r="D21" s="2" t="s">
        <v>240</v>
      </c>
      <c r="E21" s="8" t="s">
        <v>228</v>
      </c>
      <c r="F21" s="3" t="s">
        <v>246</v>
      </c>
      <c r="G21" s="8" t="s">
        <v>231</v>
      </c>
      <c r="H21" s="58" t="s">
        <v>44</v>
      </c>
      <c r="I21" s="67"/>
    </row>
    <row r="22" spans="1:9" x14ac:dyDescent="0.25">
      <c r="A22" s="15" t="s">
        <v>54</v>
      </c>
      <c r="B22" s="2" t="s">
        <v>235</v>
      </c>
      <c r="C22" s="6" t="s">
        <v>226</v>
      </c>
      <c r="D22" s="2" t="s">
        <v>241</v>
      </c>
      <c r="E22" s="8" t="s">
        <v>229</v>
      </c>
      <c r="F22" s="3" t="s">
        <v>247</v>
      </c>
      <c r="G22" s="8" t="s">
        <v>20</v>
      </c>
      <c r="H22" s="58" t="s">
        <v>45</v>
      </c>
      <c r="I22" s="67"/>
    </row>
    <row r="23" spans="1:9" s="13" customFormat="1" x14ac:dyDescent="0.25">
      <c r="A23" s="15" t="s">
        <v>67</v>
      </c>
      <c r="B23" s="2" t="s">
        <v>275</v>
      </c>
      <c r="C23" s="6" t="s">
        <v>83</v>
      </c>
      <c r="D23" s="2" t="s">
        <v>287</v>
      </c>
      <c r="E23" s="8" t="s">
        <v>258</v>
      </c>
      <c r="F23" s="3" t="s">
        <v>300</v>
      </c>
      <c r="G23" s="8" t="s">
        <v>265</v>
      </c>
      <c r="H23" s="58" t="s">
        <v>77</v>
      </c>
      <c r="I23" s="66"/>
    </row>
    <row r="24" spans="1:9" s="13" customFormat="1" x14ac:dyDescent="0.25">
      <c r="A24" s="15" t="s">
        <v>66</v>
      </c>
      <c r="B24" s="2" t="s">
        <v>276</v>
      </c>
      <c r="C24" s="6" t="s">
        <v>252</v>
      </c>
      <c r="D24" s="2" t="s">
        <v>288</v>
      </c>
      <c r="E24" s="8" t="s">
        <v>259</v>
      </c>
      <c r="F24" s="3" t="s">
        <v>301</v>
      </c>
      <c r="G24" s="8" t="s">
        <v>266</v>
      </c>
      <c r="H24" s="58" t="s">
        <v>71</v>
      </c>
      <c r="I24" s="2"/>
    </row>
    <row r="25" spans="1:9" s="13" customFormat="1" x14ac:dyDescent="0.25">
      <c r="A25" s="15" t="s">
        <v>65</v>
      </c>
      <c r="B25" s="2" t="s">
        <v>277</v>
      </c>
      <c r="C25" s="6" t="s">
        <v>96</v>
      </c>
      <c r="D25" s="2" t="s">
        <v>289</v>
      </c>
      <c r="E25" s="8" t="s">
        <v>88</v>
      </c>
      <c r="F25" s="3" t="s">
        <v>302</v>
      </c>
      <c r="G25" s="8" t="s">
        <v>94</v>
      </c>
      <c r="H25" s="58" t="s">
        <v>78</v>
      </c>
      <c r="I25" s="2"/>
    </row>
    <row r="26" spans="1:9" x14ac:dyDescent="0.25">
      <c r="A26" s="15" t="s">
        <v>123</v>
      </c>
      <c r="B26" s="11">
        <v>14.5</v>
      </c>
      <c r="C26" s="10">
        <v>18.2</v>
      </c>
      <c r="D26" s="11">
        <v>25.1</v>
      </c>
      <c r="E26" s="12">
        <v>22.7</v>
      </c>
      <c r="F26" s="9">
        <v>28.9</v>
      </c>
      <c r="G26" s="12">
        <v>17</v>
      </c>
      <c r="H26" s="58">
        <v>19.8</v>
      </c>
      <c r="I26" s="2"/>
    </row>
    <row r="27" spans="1:9" s="13" customFormat="1" x14ac:dyDescent="0.25">
      <c r="A27" s="15" t="s">
        <v>64</v>
      </c>
      <c r="B27" s="2" t="s">
        <v>97</v>
      </c>
      <c r="C27" s="6" t="s">
        <v>253</v>
      </c>
      <c r="D27" s="2" t="s">
        <v>290</v>
      </c>
      <c r="E27" s="8" t="s">
        <v>89</v>
      </c>
      <c r="F27" s="3" t="s">
        <v>303</v>
      </c>
      <c r="G27" s="8" t="s">
        <v>99</v>
      </c>
      <c r="H27" s="58" t="s">
        <v>79</v>
      </c>
      <c r="I27" s="2"/>
    </row>
    <row r="28" spans="1:9" x14ac:dyDescent="0.25">
      <c r="A28" s="15" t="s">
        <v>21</v>
      </c>
      <c r="B28" s="63"/>
      <c r="C28" s="50"/>
      <c r="D28" s="63"/>
      <c r="E28" s="65"/>
      <c r="F28" s="4"/>
      <c r="G28" s="65"/>
      <c r="H28" s="58"/>
      <c r="I28" s="2"/>
    </row>
    <row r="29" spans="1:9" x14ac:dyDescent="0.25">
      <c r="A29" s="16" t="s">
        <v>22</v>
      </c>
      <c r="B29" s="11">
        <v>90</v>
      </c>
      <c r="C29" s="10">
        <v>98.8</v>
      </c>
      <c r="D29" s="11">
        <v>95.1</v>
      </c>
      <c r="E29" s="12">
        <v>99.4</v>
      </c>
      <c r="F29" s="9">
        <v>88.4</v>
      </c>
      <c r="G29" s="12">
        <v>97.9</v>
      </c>
      <c r="H29" s="58">
        <v>98.8</v>
      </c>
      <c r="I29" s="67"/>
    </row>
    <row r="30" spans="1:9" x14ac:dyDescent="0.25">
      <c r="A30" s="16" t="s">
        <v>23</v>
      </c>
      <c r="B30" s="11">
        <v>10</v>
      </c>
      <c r="C30" s="10">
        <v>1.2</v>
      </c>
      <c r="D30" s="11">
        <v>4.9000000000000004</v>
      </c>
      <c r="E30" s="12">
        <v>0.6</v>
      </c>
      <c r="F30" s="9">
        <v>11.6</v>
      </c>
      <c r="G30" s="12">
        <v>2.1</v>
      </c>
      <c r="H30" s="58">
        <v>1.2</v>
      </c>
      <c r="I30" s="66"/>
    </row>
    <row r="31" spans="1:9" x14ac:dyDescent="0.25">
      <c r="A31" s="41" t="s">
        <v>24</v>
      </c>
      <c r="B31" s="11">
        <v>53.4</v>
      </c>
      <c r="C31" s="10">
        <v>45.9</v>
      </c>
      <c r="D31" s="11">
        <v>58.8</v>
      </c>
      <c r="E31" s="12">
        <v>46.9</v>
      </c>
      <c r="F31" s="9">
        <v>59.4</v>
      </c>
      <c r="G31" s="12">
        <v>49.1</v>
      </c>
      <c r="H31" s="58">
        <v>45.5</v>
      </c>
      <c r="I31" s="67"/>
    </row>
    <row r="32" spans="1:9" s="13" customFormat="1" ht="14.25" customHeight="1" x14ac:dyDescent="0.25">
      <c r="A32" s="15" t="s">
        <v>62</v>
      </c>
      <c r="B32" s="2" t="s">
        <v>278</v>
      </c>
      <c r="C32" s="6" t="s">
        <v>254</v>
      </c>
      <c r="D32" s="2" t="s">
        <v>291</v>
      </c>
      <c r="E32" s="8" t="s">
        <v>260</v>
      </c>
      <c r="F32" s="3" t="s">
        <v>304</v>
      </c>
      <c r="G32" s="8" t="s">
        <v>267</v>
      </c>
      <c r="H32" s="58" t="s">
        <v>206</v>
      </c>
      <c r="I32" s="66"/>
    </row>
    <row r="33" spans="1:9" s="15" customFormat="1" ht="14.25" customHeight="1" x14ac:dyDescent="0.2">
      <c r="A33" s="15" t="s">
        <v>147</v>
      </c>
      <c r="B33" s="63"/>
      <c r="C33" s="50"/>
      <c r="D33" s="63"/>
      <c r="E33" s="50"/>
      <c r="F33" s="63"/>
      <c r="G33" s="50"/>
      <c r="H33" s="58"/>
      <c r="I33" s="67"/>
    </row>
    <row r="34" spans="1:9" s="16" customFormat="1" ht="14.25" customHeight="1" x14ac:dyDescent="0.2">
      <c r="A34" s="16" t="s">
        <v>101</v>
      </c>
      <c r="B34" s="51">
        <v>39</v>
      </c>
      <c r="C34" s="52">
        <v>32.4</v>
      </c>
      <c r="D34" s="51">
        <v>20</v>
      </c>
      <c r="E34" s="52">
        <v>17.399999999999999</v>
      </c>
      <c r="F34" s="51">
        <v>29.8</v>
      </c>
      <c r="G34" s="52">
        <v>17</v>
      </c>
      <c r="H34" s="59">
        <v>20.6</v>
      </c>
      <c r="I34" s="67"/>
    </row>
    <row r="35" spans="1:9" s="16" customFormat="1" ht="14.25" customHeight="1" x14ac:dyDescent="0.2">
      <c r="A35" s="16" t="s">
        <v>102</v>
      </c>
      <c r="B35" s="51">
        <v>16.3</v>
      </c>
      <c r="C35" s="52">
        <v>11.3</v>
      </c>
      <c r="D35" s="51">
        <v>28.2</v>
      </c>
      <c r="E35" s="52">
        <v>10.9</v>
      </c>
      <c r="F35" s="51">
        <v>13.4</v>
      </c>
      <c r="G35" s="52">
        <v>12.9</v>
      </c>
      <c r="H35" s="59">
        <v>12.2</v>
      </c>
      <c r="I35" s="67"/>
    </row>
    <row r="36" spans="1:9" s="16" customFormat="1" ht="14.25" customHeight="1" x14ac:dyDescent="0.2">
      <c r="A36" s="16" t="s">
        <v>103</v>
      </c>
      <c r="B36" s="51">
        <v>9.3000000000000007</v>
      </c>
      <c r="C36" s="52">
        <v>11.2</v>
      </c>
      <c r="D36" s="51">
        <v>7.7</v>
      </c>
      <c r="E36" s="52">
        <v>10.199999999999999</v>
      </c>
      <c r="F36" s="51">
        <v>13.5</v>
      </c>
      <c r="G36" s="52">
        <v>9</v>
      </c>
      <c r="H36" s="59">
        <v>10.5</v>
      </c>
      <c r="I36" s="67"/>
    </row>
    <row r="37" spans="1:9" s="16" customFormat="1" ht="14.25" customHeight="1" x14ac:dyDescent="0.2">
      <c r="A37" s="16" t="s">
        <v>104</v>
      </c>
      <c r="B37" s="11">
        <v>35.5</v>
      </c>
      <c r="C37" s="10">
        <v>45.1</v>
      </c>
      <c r="D37" s="11">
        <v>44.1</v>
      </c>
      <c r="E37" s="10">
        <v>61.6</v>
      </c>
      <c r="F37" s="11">
        <v>43.3</v>
      </c>
      <c r="G37" s="10">
        <v>61.1</v>
      </c>
      <c r="H37" s="59">
        <v>56.8</v>
      </c>
      <c r="I37" s="67"/>
    </row>
    <row r="38" spans="1:9" x14ac:dyDescent="0.25">
      <c r="A38" s="15" t="s">
        <v>25</v>
      </c>
      <c r="B38" s="2" t="s">
        <v>236</v>
      </c>
      <c r="C38" s="6" t="s">
        <v>26</v>
      </c>
      <c r="D38" s="2" t="s">
        <v>242</v>
      </c>
      <c r="E38" s="8" t="s">
        <v>15</v>
      </c>
      <c r="F38" s="3" t="s">
        <v>27</v>
      </c>
      <c r="G38" s="8" t="s">
        <v>28</v>
      </c>
      <c r="H38" s="58" t="s">
        <v>46</v>
      </c>
      <c r="I38" s="67"/>
    </row>
    <row r="39" spans="1:9" s="13" customFormat="1" x14ac:dyDescent="0.25">
      <c r="A39" s="15" t="s">
        <v>63</v>
      </c>
      <c r="B39" s="2" t="s">
        <v>279</v>
      </c>
      <c r="C39" s="6" t="s">
        <v>84</v>
      </c>
      <c r="D39" s="2" t="s">
        <v>292</v>
      </c>
      <c r="E39" s="8" t="s">
        <v>90</v>
      </c>
      <c r="F39" s="3" t="s">
        <v>98</v>
      </c>
      <c r="G39" s="8" t="s">
        <v>95</v>
      </c>
      <c r="H39" s="58" t="s">
        <v>72</v>
      </c>
      <c r="I39" s="67"/>
    </row>
    <row r="40" spans="1:9" x14ac:dyDescent="0.25">
      <c r="A40" s="15" t="s">
        <v>29</v>
      </c>
      <c r="B40" s="2" t="s">
        <v>237</v>
      </c>
      <c r="C40" s="6" t="s">
        <v>30</v>
      </c>
      <c r="D40" s="2" t="s">
        <v>243</v>
      </c>
      <c r="E40" s="8" t="s">
        <v>31</v>
      </c>
      <c r="F40" s="3" t="s">
        <v>32</v>
      </c>
      <c r="G40" s="8" t="s">
        <v>33</v>
      </c>
      <c r="H40" s="58" t="s">
        <v>47</v>
      </c>
      <c r="I40" s="67"/>
    </row>
    <row r="41" spans="1:9" s="13" customFormat="1" x14ac:dyDescent="0.25">
      <c r="A41" s="15" t="s">
        <v>127</v>
      </c>
      <c r="B41" s="2" t="s">
        <v>280</v>
      </c>
      <c r="C41" s="6" t="s">
        <v>255</v>
      </c>
      <c r="D41" s="2" t="s">
        <v>293</v>
      </c>
      <c r="E41" s="8" t="s">
        <v>261</v>
      </c>
      <c r="F41" s="3" t="s">
        <v>305</v>
      </c>
      <c r="G41" s="8" t="s">
        <v>268</v>
      </c>
      <c r="H41" s="58" t="s">
        <v>80</v>
      </c>
      <c r="I41" s="67"/>
    </row>
    <row r="42" spans="1:9" x14ac:dyDescent="0.25">
      <c r="A42" s="15" t="s">
        <v>143</v>
      </c>
      <c r="B42" s="63"/>
      <c r="C42" s="50"/>
      <c r="D42" s="63"/>
      <c r="E42" s="65"/>
      <c r="F42" s="4"/>
      <c r="G42" s="65"/>
      <c r="H42" s="58"/>
      <c r="I42" s="67"/>
    </row>
    <row r="43" spans="1:9" x14ac:dyDescent="0.25">
      <c r="A43" s="16" t="s">
        <v>34</v>
      </c>
      <c r="B43" s="11">
        <v>3.6</v>
      </c>
      <c r="C43" s="10">
        <v>12</v>
      </c>
      <c r="D43" s="11">
        <v>7.3</v>
      </c>
      <c r="E43" s="12">
        <v>8.8000000000000007</v>
      </c>
      <c r="F43" s="9">
        <v>7</v>
      </c>
      <c r="G43" s="12">
        <v>10.1</v>
      </c>
      <c r="H43" s="58">
        <v>10</v>
      </c>
      <c r="I43" s="67"/>
    </row>
    <row r="44" spans="1:9" x14ac:dyDescent="0.25">
      <c r="A44" s="16" t="s">
        <v>35</v>
      </c>
      <c r="B44" s="11">
        <v>5.0999999999999996</v>
      </c>
      <c r="C44" s="10">
        <v>16.899999999999999</v>
      </c>
      <c r="D44" s="11">
        <v>14.2</v>
      </c>
      <c r="E44" s="12">
        <v>20.5</v>
      </c>
      <c r="F44" s="9">
        <v>5</v>
      </c>
      <c r="G44" s="12">
        <v>18.600000000000001</v>
      </c>
      <c r="H44" s="58">
        <v>19.100000000000001</v>
      </c>
      <c r="I44" s="67"/>
    </row>
    <row r="45" spans="1:9" x14ac:dyDescent="0.25">
      <c r="A45" s="16" t="s">
        <v>36</v>
      </c>
      <c r="B45" s="11">
        <v>39.700000000000003</v>
      </c>
      <c r="C45" s="10">
        <v>48.6</v>
      </c>
      <c r="D45" s="11">
        <v>40.299999999999997</v>
      </c>
      <c r="E45" s="12">
        <v>50.5</v>
      </c>
      <c r="F45" s="9">
        <v>26.9</v>
      </c>
      <c r="G45" s="12">
        <v>42.1</v>
      </c>
      <c r="H45" s="58">
        <v>46.7</v>
      </c>
      <c r="I45" s="67"/>
    </row>
    <row r="46" spans="1:9" x14ac:dyDescent="0.25">
      <c r="A46" s="16" t="s">
        <v>37</v>
      </c>
      <c r="B46" s="11">
        <v>38.799999999999997</v>
      </c>
      <c r="C46" s="10">
        <v>18.399999999999999</v>
      </c>
      <c r="D46" s="11">
        <v>29.1</v>
      </c>
      <c r="E46" s="12">
        <v>17.399999999999999</v>
      </c>
      <c r="F46" s="9">
        <v>49.3</v>
      </c>
      <c r="G46" s="12">
        <v>23.3</v>
      </c>
      <c r="H46" s="58">
        <v>20</v>
      </c>
      <c r="I46" s="67"/>
    </row>
    <row r="47" spans="1:9" x14ac:dyDescent="0.25">
      <c r="A47" s="16" t="s">
        <v>38</v>
      </c>
      <c r="B47" s="11">
        <v>12.8</v>
      </c>
      <c r="C47" s="10">
        <v>4.2</v>
      </c>
      <c r="D47" s="11">
        <v>8.8000000000000007</v>
      </c>
      <c r="E47" s="12">
        <v>2.8</v>
      </c>
      <c r="F47" s="9">
        <v>11.8</v>
      </c>
      <c r="G47" s="12">
        <v>6</v>
      </c>
      <c r="H47" s="59">
        <v>4.0999999999999996</v>
      </c>
      <c r="I47" s="67"/>
    </row>
    <row r="48" spans="1:9" x14ac:dyDescent="0.25">
      <c r="A48" s="15" t="s">
        <v>146</v>
      </c>
      <c r="B48" s="11">
        <v>78.8</v>
      </c>
      <c r="C48" s="10">
        <v>62.1</v>
      </c>
      <c r="D48" s="11">
        <v>87.1</v>
      </c>
      <c r="E48" s="12">
        <v>76</v>
      </c>
      <c r="F48" s="9">
        <v>85</v>
      </c>
      <c r="G48" s="12">
        <v>90.2</v>
      </c>
      <c r="H48" s="59">
        <v>75.7</v>
      </c>
      <c r="I48" s="67"/>
    </row>
    <row r="49" spans="1:9" x14ac:dyDescent="0.25">
      <c r="A49" s="15" t="s">
        <v>144</v>
      </c>
      <c r="B49" s="11">
        <v>13.2</v>
      </c>
      <c r="C49" s="10">
        <v>6.8</v>
      </c>
      <c r="D49" s="11">
        <v>1.4</v>
      </c>
      <c r="E49" s="12">
        <v>1.7</v>
      </c>
      <c r="F49" s="9">
        <v>12.8</v>
      </c>
      <c r="G49" s="12">
        <v>6</v>
      </c>
      <c r="H49" s="59">
        <v>5</v>
      </c>
      <c r="I49" s="67"/>
    </row>
    <row r="50" spans="1:9" x14ac:dyDescent="0.25">
      <c r="A50" s="15" t="s">
        <v>145</v>
      </c>
      <c r="B50" s="11">
        <v>1.5</v>
      </c>
      <c r="C50" s="10">
        <v>0.6</v>
      </c>
      <c r="D50" s="11">
        <v>1.5</v>
      </c>
      <c r="E50" s="12">
        <v>1.6</v>
      </c>
      <c r="F50" s="9">
        <v>10.3</v>
      </c>
      <c r="G50" s="12">
        <v>4.3</v>
      </c>
      <c r="H50" s="59">
        <v>1.6</v>
      </c>
      <c r="I50" s="67"/>
    </row>
    <row r="51" spans="1:9" x14ac:dyDescent="0.25">
      <c r="A51" s="15" t="s">
        <v>141</v>
      </c>
      <c r="B51" s="11">
        <v>14.7</v>
      </c>
      <c r="C51" s="10">
        <v>7.1</v>
      </c>
      <c r="D51" s="11">
        <v>2.1</v>
      </c>
      <c r="E51" s="12">
        <v>3</v>
      </c>
      <c r="F51" s="11">
        <v>15.6</v>
      </c>
      <c r="G51" s="12">
        <v>7.4</v>
      </c>
      <c r="H51" s="59">
        <v>5.9</v>
      </c>
      <c r="I51" s="67"/>
    </row>
    <row r="52" spans="1:9" x14ac:dyDescent="0.25">
      <c r="A52" s="42" t="s">
        <v>39</v>
      </c>
      <c r="B52" s="44">
        <v>28.5</v>
      </c>
      <c r="C52" s="45">
        <v>19.5</v>
      </c>
      <c r="D52" s="44">
        <v>22.1</v>
      </c>
      <c r="E52" s="46">
        <v>15.8</v>
      </c>
      <c r="F52" s="47">
        <v>7.6</v>
      </c>
      <c r="G52" s="46">
        <v>11.1</v>
      </c>
      <c r="H52" s="60">
        <v>15.3</v>
      </c>
      <c r="I52" s="67"/>
    </row>
    <row r="53" spans="1:9" ht="43.5" customHeight="1" x14ac:dyDescent="0.25">
      <c r="A53" s="73" t="s">
        <v>124</v>
      </c>
      <c r="B53" s="73"/>
      <c r="C53" s="73"/>
      <c r="D53" s="73"/>
      <c r="E53" s="73"/>
    </row>
    <row r="54" spans="1:9" ht="30.75" customHeight="1" x14ac:dyDescent="0.25">
      <c r="A54" s="74" t="s">
        <v>154</v>
      </c>
      <c r="B54" s="74"/>
      <c r="C54" s="74"/>
      <c r="D54" s="74"/>
      <c r="E54" s="74"/>
    </row>
    <row r="55" spans="1:9" x14ac:dyDescent="0.25">
      <c r="A55" s="15" t="s">
        <v>202</v>
      </c>
      <c r="B55" s="2"/>
      <c r="C55" s="2"/>
      <c r="D55" s="2"/>
      <c r="E55" s="2"/>
    </row>
    <row r="56" spans="1:9" x14ac:dyDescent="0.25">
      <c r="A56" s="15" t="s">
        <v>156</v>
      </c>
      <c r="B56" s="2"/>
      <c r="C56" s="2"/>
      <c r="D56" s="2"/>
      <c r="E56" s="2"/>
    </row>
  </sheetData>
  <mergeCells count="7">
    <mergeCell ref="A1:H1"/>
    <mergeCell ref="A53:E53"/>
    <mergeCell ref="A54:E54"/>
    <mergeCell ref="D2:E2"/>
    <mergeCell ref="F2:G2"/>
    <mergeCell ref="A2:A3"/>
    <mergeCell ref="B2:C2"/>
  </mergeCells>
  <pageMargins left="0.25" right="0.25" top="0.75" bottom="0.75" header="0.3" footer="0.3"/>
  <pageSetup scale="7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A808-E3CD-4405-B555-AABE79DDB8D3}">
  <dimension ref="A1:G14"/>
  <sheetViews>
    <sheetView workbookViewId="0">
      <selection activeCell="J20" sqref="J20"/>
    </sheetView>
  </sheetViews>
  <sheetFormatPr defaultRowHeight="15" x14ac:dyDescent="0.25"/>
  <cols>
    <col min="1" max="1" width="24.85546875" customWidth="1"/>
    <col min="2" max="2" width="10.28515625" customWidth="1"/>
    <col min="3" max="3" width="16.7109375" customWidth="1"/>
    <col min="4" max="4" width="18.140625" customWidth="1"/>
    <col min="5" max="5" width="17.85546875" customWidth="1"/>
    <col min="6" max="6" width="20.140625" customWidth="1"/>
    <col min="7" max="7" width="9.140625" hidden="1" customWidth="1"/>
  </cols>
  <sheetData>
    <row r="1" spans="1:7" ht="45" customHeight="1" x14ac:dyDescent="0.25">
      <c r="A1" s="82" t="s">
        <v>357</v>
      </c>
      <c r="B1" s="82"/>
      <c r="C1" s="82"/>
      <c r="D1" s="82"/>
      <c r="E1" s="82"/>
      <c r="F1" s="82"/>
    </row>
    <row r="2" spans="1:7" ht="15.75" thickBot="1" x14ac:dyDescent="0.3"/>
    <row r="3" spans="1:7" ht="12" hidden="1" customHeight="1" thickBot="1" x14ac:dyDescent="0.3"/>
    <row r="4" spans="1:7" ht="15.75" thickBot="1" x14ac:dyDescent="0.3">
      <c r="A4" s="80" t="s">
        <v>105</v>
      </c>
      <c r="B4" s="80"/>
      <c r="C4" s="80"/>
      <c r="D4" s="80"/>
      <c r="E4" s="80"/>
      <c r="F4" s="80"/>
      <c r="G4" s="80"/>
    </row>
    <row r="5" spans="1:7" ht="17.25" x14ac:dyDescent="0.25">
      <c r="A5" s="19"/>
      <c r="B5" s="21" t="s">
        <v>109</v>
      </c>
      <c r="C5" s="22" t="s">
        <v>106</v>
      </c>
      <c r="D5" s="21" t="s">
        <v>107</v>
      </c>
      <c r="E5" s="21" t="s">
        <v>108</v>
      </c>
      <c r="F5" s="23" t="s">
        <v>205</v>
      </c>
      <c r="G5" s="81"/>
    </row>
    <row r="6" spans="1:7" x14ac:dyDescent="0.25">
      <c r="A6" s="20" t="s">
        <v>118</v>
      </c>
      <c r="B6" s="15" t="s">
        <v>312</v>
      </c>
      <c r="C6" s="68" t="s">
        <v>306</v>
      </c>
      <c r="D6" s="68" t="s">
        <v>309</v>
      </c>
      <c r="E6" s="68" t="s">
        <v>313</v>
      </c>
      <c r="F6" s="68" t="s">
        <v>316</v>
      </c>
      <c r="G6" s="81"/>
    </row>
    <row r="7" spans="1:7" ht="16.5" customHeight="1" x14ac:dyDescent="0.25">
      <c r="A7" s="20" t="s">
        <v>119</v>
      </c>
      <c r="B7" s="24" t="s">
        <v>317</v>
      </c>
      <c r="C7" s="69" t="s">
        <v>307</v>
      </c>
      <c r="D7" s="70" t="s">
        <v>310</v>
      </c>
      <c r="E7" s="70" t="s">
        <v>314</v>
      </c>
      <c r="F7" s="69" t="s">
        <v>318</v>
      </c>
      <c r="G7" s="18"/>
    </row>
    <row r="8" spans="1:7" ht="16.5" customHeight="1" x14ac:dyDescent="0.25">
      <c r="A8" s="38" t="s">
        <v>120</v>
      </c>
      <c r="B8" s="36" t="s">
        <v>319</v>
      </c>
      <c r="C8" s="35" t="s">
        <v>308</v>
      </c>
      <c r="D8" s="34" t="s">
        <v>311</v>
      </c>
      <c r="E8" s="34" t="s">
        <v>315</v>
      </c>
      <c r="F8" s="35" t="s">
        <v>354</v>
      </c>
      <c r="G8" s="18"/>
    </row>
    <row r="9" spans="1:7" x14ac:dyDescent="0.25">
      <c r="G9" s="18"/>
    </row>
    <row r="10" spans="1:7" ht="88.5" customHeight="1" x14ac:dyDescent="0.25">
      <c r="A10" s="73" t="s">
        <v>203</v>
      </c>
      <c r="B10" s="73"/>
      <c r="C10" s="73"/>
      <c r="D10" s="73"/>
      <c r="E10" s="73"/>
      <c r="F10" s="73"/>
    </row>
    <row r="11" spans="1:7" ht="19.5" customHeight="1" x14ac:dyDescent="0.25">
      <c r="A11" s="73" t="s">
        <v>204</v>
      </c>
      <c r="B11" s="73"/>
      <c r="C11" s="73"/>
      <c r="D11" s="73"/>
      <c r="E11" s="73"/>
      <c r="F11" s="62"/>
    </row>
    <row r="12" spans="1:7" x14ac:dyDescent="0.25">
      <c r="A12" s="25" t="s">
        <v>135</v>
      </c>
    </row>
    <row r="13" spans="1:7" x14ac:dyDescent="0.25">
      <c r="A13" s="25" t="s">
        <v>136</v>
      </c>
    </row>
    <row r="14" spans="1:7" x14ac:dyDescent="0.25">
      <c r="A14" s="25" t="s">
        <v>137</v>
      </c>
    </row>
  </sheetData>
  <mergeCells count="5">
    <mergeCell ref="A4:G4"/>
    <mergeCell ref="G5:G6"/>
    <mergeCell ref="A1:F1"/>
    <mergeCell ref="A10:F10"/>
    <mergeCell ref="A11:E11"/>
  </mergeCells>
  <pageMargins left="0.7" right="0.7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F04C4-97E5-4A92-8B34-4F8893656B8A}">
  <dimension ref="A1:H15"/>
  <sheetViews>
    <sheetView workbookViewId="0">
      <selection activeCell="D20" sqref="D20"/>
    </sheetView>
  </sheetViews>
  <sheetFormatPr defaultRowHeight="15" x14ac:dyDescent="0.25"/>
  <cols>
    <col min="1" max="1" width="24.85546875" customWidth="1"/>
    <col min="2" max="2" width="11.28515625" bestFit="1" customWidth="1"/>
    <col min="3" max="3" width="20.42578125" customWidth="1"/>
    <col min="4" max="4" width="15.85546875" customWidth="1"/>
    <col min="5" max="5" width="10" bestFit="1" customWidth="1"/>
    <col min="6" max="6" width="21.140625" customWidth="1"/>
    <col min="7" max="7" width="18.42578125" customWidth="1"/>
  </cols>
  <sheetData>
    <row r="1" spans="1:8" ht="53.25" customHeight="1" x14ac:dyDescent="0.25">
      <c r="A1" s="82" t="s">
        <v>358</v>
      </c>
      <c r="B1" s="82"/>
      <c r="C1" s="82"/>
      <c r="D1" s="82"/>
      <c r="E1" s="82"/>
      <c r="F1" s="82"/>
      <c r="G1" s="82"/>
      <c r="H1" s="15"/>
    </row>
    <row r="2" spans="1:8" ht="15.75" thickBot="1" x14ac:dyDescent="0.3">
      <c r="A2" s="15"/>
      <c r="B2" s="15"/>
      <c r="C2" s="15"/>
      <c r="D2" s="15"/>
      <c r="E2" s="15"/>
      <c r="F2" s="15"/>
      <c r="G2" s="15"/>
      <c r="H2" s="15"/>
    </row>
    <row r="3" spans="1:8" ht="12" hidden="1" customHeight="1" thickBot="1" x14ac:dyDescent="0.3">
      <c r="A3" s="15"/>
      <c r="B3" s="15"/>
      <c r="C3" s="15"/>
      <c r="D3" s="15"/>
      <c r="E3" s="15"/>
      <c r="F3" s="15"/>
      <c r="G3" s="15"/>
      <c r="H3" s="15"/>
    </row>
    <row r="4" spans="1:8" ht="15.75" thickBot="1" x14ac:dyDescent="0.3">
      <c r="A4" s="80" t="s">
        <v>105</v>
      </c>
      <c r="B4" s="80"/>
      <c r="C4" s="80"/>
      <c r="D4" s="80"/>
      <c r="E4" s="19"/>
      <c r="F4" s="19"/>
      <c r="G4" s="19"/>
      <c r="H4" s="19"/>
    </row>
    <row r="5" spans="1:8" ht="15.75" thickBot="1" x14ac:dyDescent="0.3">
      <c r="A5" s="17"/>
      <c r="B5" s="83" t="s">
        <v>111</v>
      </c>
      <c r="C5" s="83"/>
      <c r="D5" s="84"/>
      <c r="E5" s="17"/>
    </row>
    <row r="6" spans="1:8" ht="21" customHeight="1" x14ac:dyDescent="0.25">
      <c r="A6" s="19"/>
      <c r="B6" s="21" t="s">
        <v>109</v>
      </c>
      <c r="C6" s="22" t="s">
        <v>157</v>
      </c>
      <c r="D6" s="21" t="s">
        <v>110</v>
      </c>
      <c r="E6" s="1"/>
    </row>
    <row r="7" spans="1:8" x14ac:dyDescent="0.25">
      <c r="A7" s="20" t="s">
        <v>1</v>
      </c>
      <c r="B7" s="27" t="s">
        <v>323</v>
      </c>
      <c r="C7" s="27" t="s">
        <v>320</v>
      </c>
      <c r="D7" s="27" t="s">
        <v>324</v>
      </c>
      <c r="E7" s="1"/>
    </row>
    <row r="8" spans="1:8" x14ac:dyDescent="0.25">
      <c r="A8" s="20" t="s">
        <v>2</v>
      </c>
      <c r="B8" s="24" t="s">
        <v>333</v>
      </c>
      <c r="C8" s="25" t="s">
        <v>321</v>
      </c>
      <c r="D8" s="26" t="s">
        <v>325</v>
      </c>
      <c r="E8" s="1"/>
    </row>
    <row r="9" spans="1:8" x14ac:dyDescent="0.25">
      <c r="A9" s="38" t="s">
        <v>3</v>
      </c>
      <c r="B9" s="39" t="s">
        <v>326</v>
      </c>
      <c r="C9" s="35" t="s">
        <v>322</v>
      </c>
      <c r="D9" s="34" t="s">
        <v>327</v>
      </c>
      <c r="E9" s="1"/>
    </row>
    <row r="10" spans="1:8" x14ac:dyDescent="0.25">
      <c r="A10" s="15"/>
      <c r="B10" s="15"/>
      <c r="C10" s="15"/>
      <c r="D10" s="15"/>
      <c r="E10" s="15"/>
      <c r="F10" s="15"/>
      <c r="G10" s="15"/>
      <c r="H10" s="1"/>
    </row>
    <row r="11" spans="1:8" ht="69.75" customHeight="1" x14ac:dyDescent="0.25">
      <c r="A11" s="73" t="s">
        <v>162</v>
      </c>
      <c r="B11" s="73"/>
      <c r="C11" s="73"/>
      <c r="D11" s="73"/>
      <c r="E11" s="73"/>
      <c r="F11" s="73"/>
      <c r="G11" s="73"/>
      <c r="H11" s="15"/>
    </row>
    <row r="12" spans="1:8" ht="49.5" customHeight="1" x14ac:dyDescent="0.25">
      <c r="A12" s="85" t="s">
        <v>328</v>
      </c>
      <c r="B12" s="85"/>
      <c r="C12" s="85"/>
      <c r="D12" s="85"/>
      <c r="E12" s="85"/>
      <c r="F12" s="15"/>
      <c r="G12" s="15"/>
      <c r="H12" s="15"/>
    </row>
    <row r="13" spans="1:8" x14ac:dyDescent="0.25">
      <c r="A13" s="25" t="s">
        <v>135</v>
      </c>
    </row>
    <row r="14" spans="1:8" x14ac:dyDescent="0.25">
      <c r="A14" s="25" t="s">
        <v>136</v>
      </c>
    </row>
    <row r="15" spans="1:8" x14ac:dyDescent="0.25">
      <c r="A15" s="20"/>
    </row>
  </sheetData>
  <mergeCells count="5">
    <mergeCell ref="B5:D5"/>
    <mergeCell ref="A1:G1"/>
    <mergeCell ref="A11:G11"/>
    <mergeCell ref="A4:D4"/>
    <mergeCell ref="A12:E12"/>
  </mergeCells>
  <pageMargins left="0.7" right="0.7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7CE86-2CAD-4085-AC90-61CBEEF84AAA}">
  <dimension ref="A1:G22"/>
  <sheetViews>
    <sheetView workbookViewId="0">
      <selection activeCell="D22" sqref="D22"/>
    </sheetView>
  </sheetViews>
  <sheetFormatPr defaultRowHeight="15" x14ac:dyDescent="0.25"/>
  <cols>
    <col min="1" max="1" width="17.140625" customWidth="1"/>
    <col min="2" max="2" width="17.7109375" customWidth="1"/>
    <col min="3" max="3" width="19.85546875" customWidth="1"/>
    <col min="4" max="4" width="19.28515625" customWidth="1"/>
    <col min="6" max="6" width="16.85546875" customWidth="1"/>
  </cols>
  <sheetData>
    <row r="1" spans="1:7" ht="66" customHeight="1" x14ac:dyDescent="0.25">
      <c r="A1" s="72" t="s">
        <v>359</v>
      </c>
      <c r="B1" s="72"/>
      <c r="C1" s="72"/>
      <c r="D1" s="72"/>
      <c r="E1" s="72"/>
      <c r="F1" s="72"/>
    </row>
    <row r="2" spans="1:7" ht="15.75" thickBot="1" x14ac:dyDescent="0.3">
      <c r="A2" s="42"/>
      <c r="B2" s="15"/>
      <c r="C2" s="15"/>
      <c r="D2" s="15"/>
      <c r="E2" s="15"/>
      <c r="F2" s="15"/>
    </row>
    <row r="3" spans="1:7" ht="29.25" customHeight="1" x14ac:dyDescent="0.25">
      <c r="A3" s="33" t="s">
        <v>112</v>
      </c>
      <c r="B3" s="86" t="s">
        <v>121</v>
      </c>
      <c r="C3" s="80" t="s">
        <v>114</v>
      </c>
      <c r="D3" s="80" t="s">
        <v>125</v>
      </c>
      <c r="E3" s="15"/>
      <c r="F3" s="15"/>
    </row>
    <row r="4" spans="1:7" ht="15.75" thickBot="1" x14ac:dyDescent="0.3">
      <c r="A4" s="43"/>
      <c r="B4" s="87"/>
      <c r="C4" s="88"/>
      <c r="D4" s="88"/>
      <c r="E4" s="15"/>
      <c r="F4" s="15"/>
      <c r="G4" s="28"/>
    </row>
    <row r="5" spans="1:7" x14ac:dyDescent="0.25">
      <c r="A5" s="15"/>
      <c r="B5" s="25" t="s">
        <v>1</v>
      </c>
      <c r="C5" s="2" t="s">
        <v>323</v>
      </c>
      <c r="D5" s="2" t="s">
        <v>320</v>
      </c>
      <c r="E5" s="24"/>
      <c r="F5" s="15"/>
    </row>
    <row r="6" spans="1:7" x14ac:dyDescent="0.25">
      <c r="A6" s="33" t="s">
        <v>122</v>
      </c>
      <c r="B6" s="25" t="s">
        <v>2</v>
      </c>
      <c r="C6" s="24" t="s">
        <v>333</v>
      </c>
      <c r="D6" s="32" t="s">
        <v>321</v>
      </c>
      <c r="E6" s="15"/>
      <c r="F6" s="15"/>
    </row>
    <row r="7" spans="1:7" x14ac:dyDescent="0.25">
      <c r="A7" s="43"/>
      <c r="B7" s="35" t="s">
        <v>3</v>
      </c>
      <c r="C7" s="39" t="s">
        <v>326</v>
      </c>
      <c r="D7" s="37" t="s">
        <v>322</v>
      </c>
      <c r="E7" s="15"/>
      <c r="F7" s="15"/>
    </row>
    <row r="8" spans="1:7" ht="16.5" x14ac:dyDescent="0.25">
      <c r="A8" s="33"/>
      <c r="B8" s="25" t="s">
        <v>138</v>
      </c>
      <c r="C8" s="24" t="s">
        <v>338</v>
      </c>
      <c r="D8" s="32" t="s">
        <v>329</v>
      </c>
      <c r="E8" s="15"/>
      <c r="F8" s="15"/>
    </row>
    <row r="9" spans="1:7" ht="16.5" x14ac:dyDescent="0.25">
      <c r="A9" s="33" t="s">
        <v>110</v>
      </c>
      <c r="B9" s="25" t="s">
        <v>139</v>
      </c>
      <c r="C9" s="24" t="s">
        <v>340</v>
      </c>
      <c r="D9" s="32" t="s">
        <v>332</v>
      </c>
      <c r="E9" s="15"/>
      <c r="F9" s="15"/>
    </row>
    <row r="10" spans="1:7" ht="16.5" x14ac:dyDescent="0.25">
      <c r="A10" s="43"/>
      <c r="B10" s="35" t="s">
        <v>140</v>
      </c>
      <c r="C10" s="36" t="s">
        <v>342</v>
      </c>
      <c r="D10" s="37" t="s">
        <v>335</v>
      </c>
      <c r="E10" s="15"/>
      <c r="F10" s="15"/>
    </row>
    <row r="11" spans="1:7" ht="16.5" x14ac:dyDescent="0.25">
      <c r="A11" s="33"/>
      <c r="B11" s="25" t="s">
        <v>138</v>
      </c>
      <c r="C11" s="24" t="s">
        <v>339</v>
      </c>
      <c r="D11" s="71" t="s">
        <v>331</v>
      </c>
      <c r="E11" s="15"/>
      <c r="F11" s="15"/>
    </row>
    <row r="12" spans="1:7" ht="16.5" x14ac:dyDescent="0.25">
      <c r="A12" s="33" t="s">
        <v>115</v>
      </c>
      <c r="B12" s="25" t="s">
        <v>139</v>
      </c>
      <c r="C12" s="24" t="s">
        <v>341</v>
      </c>
      <c r="D12" s="32" t="s">
        <v>334</v>
      </c>
      <c r="E12" s="15"/>
      <c r="F12" s="15"/>
    </row>
    <row r="13" spans="1:7" ht="16.5" x14ac:dyDescent="0.25">
      <c r="A13" s="42"/>
      <c r="B13" s="35" t="s">
        <v>140</v>
      </c>
      <c r="C13" s="36" t="s">
        <v>343</v>
      </c>
      <c r="D13" s="37" t="s">
        <v>336</v>
      </c>
      <c r="E13" s="15"/>
      <c r="F13" s="15"/>
    </row>
    <row r="14" spans="1:7" x14ac:dyDescent="0.25">
      <c r="A14" s="15"/>
      <c r="B14" s="15"/>
      <c r="C14" s="15"/>
      <c r="D14" s="15"/>
      <c r="E14" s="15"/>
      <c r="F14" s="15"/>
    </row>
    <row r="15" spans="1:7" ht="73.5" customHeight="1" x14ac:dyDescent="0.25">
      <c r="A15" s="73" t="s">
        <v>163</v>
      </c>
      <c r="B15" s="73"/>
      <c r="C15" s="73"/>
      <c r="D15" s="73"/>
      <c r="E15" s="73"/>
      <c r="F15" s="15"/>
    </row>
    <row r="16" spans="1:7" ht="16.5" x14ac:dyDescent="0.25">
      <c r="A16" s="25" t="s">
        <v>330</v>
      </c>
      <c r="B16" s="15"/>
      <c r="C16" s="15"/>
      <c r="D16" s="15"/>
      <c r="E16" s="15"/>
      <c r="F16" s="15"/>
    </row>
    <row r="17" spans="1:6" ht="16.5" x14ac:dyDescent="0.25">
      <c r="A17" s="25" t="s">
        <v>344</v>
      </c>
      <c r="F17" s="15"/>
    </row>
    <row r="18" spans="1:6" ht="16.5" x14ac:dyDescent="0.25">
      <c r="A18" s="25" t="s">
        <v>355</v>
      </c>
      <c r="F18" s="15"/>
    </row>
    <row r="19" spans="1:6" ht="48" customHeight="1" x14ac:dyDescent="0.25">
      <c r="A19" s="85" t="s">
        <v>126</v>
      </c>
      <c r="B19" s="85"/>
      <c r="C19" s="85"/>
      <c r="D19" s="85"/>
      <c r="E19" s="85"/>
    </row>
    <row r="20" spans="1:6" x14ac:dyDescent="0.25">
      <c r="A20" s="25" t="s">
        <v>135</v>
      </c>
    </row>
    <row r="21" spans="1:6" x14ac:dyDescent="0.25">
      <c r="A21" s="25" t="s">
        <v>337</v>
      </c>
      <c r="B21" s="13"/>
      <c r="C21" s="13"/>
      <c r="D21" s="13"/>
      <c r="E21" s="13"/>
    </row>
    <row r="22" spans="1:6" x14ac:dyDescent="0.25">
      <c r="A22" s="20"/>
      <c r="B22" s="13"/>
      <c r="C22" s="13"/>
      <c r="D22" s="13"/>
      <c r="E22" s="13"/>
    </row>
  </sheetData>
  <mergeCells count="6">
    <mergeCell ref="A19:E19"/>
    <mergeCell ref="B3:B4"/>
    <mergeCell ref="C3:C4"/>
    <mergeCell ref="D3:D4"/>
    <mergeCell ref="A1:F1"/>
    <mergeCell ref="A15:E15"/>
  </mergeCells>
  <pageMargins left="0.7" right="0.7" top="0.75" bottom="0.75" header="0.3" footer="0.3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14FD1-80A1-42E6-90FD-C57B7FE1CB58}">
  <dimension ref="A1:N19"/>
  <sheetViews>
    <sheetView workbookViewId="0">
      <selection activeCell="H20" sqref="H20"/>
    </sheetView>
  </sheetViews>
  <sheetFormatPr defaultRowHeight="15" x14ac:dyDescent="0.25"/>
  <cols>
    <col min="1" max="1" width="12.28515625" customWidth="1"/>
    <col min="2" max="2" width="20.5703125" customWidth="1"/>
    <col min="3" max="3" width="13.5703125" customWidth="1"/>
    <col min="4" max="4" width="18.7109375" customWidth="1"/>
    <col min="9" max="9" width="9.140625" customWidth="1"/>
    <col min="10" max="10" width="0" hidden="1" customWidth="1"/>
    <col min="11" max="11" width="6" hidden="1" customWidth="1"/>
    <col min="12" max="12" width="6.7109375" hidden="1" customWidth="1"/>
    <col min="13" max="13" width="6.5703125" hidden="1" customWidth="1"/>
    <col min="14" max="14" width="9.140625" hidden="1" customWidth="1"/>
  </cols>
  <sheetData>
    <row r="1" spans="1:13" ht="87" customHeight="1" x14ac:dyDescent="0.25">
      <c r="A1" s="82" t="s">
        <v>360</v>
      </c>
      <c r="B1" s="82"/>
      <c r="C1" s="82"/>
      <c r="D1" s="82"/>
    </row>
    <row r="2" spans="1:13" ht="15.75" thickBot="1" x14ac:dyDescent="0.3"/>
    <row r="3" spans="1:13" ht="29.25" customHeight="1" x14ac:dyDescent="0.25">
      <c r="A3" s="86" t="s">
        <v>112</v>
      </c>
      <c r="B3" s="91" t="s">
        <v>113</v>
      </c>
      <c r="C3" s="80" t="s">
        <v>114</v>
      </c>
      <c r="D3" s="80" t="s">
        <v>131</v>
      </c>
    </row>
    <row r="4" spans="1:13" ht="15.75" thickBot="1" x14ac:dyDescent="0.3">
      <c r="A4" s="87"/>
      <c r="B4" s="92"/>
      <c r="C4" s="88"/>
      <c r="D4" s="93"/>
      <c r="G4" s="28"/>
      <c r="K4" s="15" t="s">
        <v>132</v>
      </c>
      <c r="L4" s="15" t="s">
        <v>133</v>
      </c>
      <c r="M4" s="15" t="s">
        <v>134</v>
      </c>
    </row>
    <row r="5" spans="1:13" x14ac:dyDescent="0.25">
      <c r="A5" s="29"/>
      <c r="B5" s="30" t="s">
        <v>116</v>
      </c>
      <c r="C5" s="31" t="s">
        <v>345</v>
      </c>
      <c r="D5" s="55" t="str">
        <f>_xlfn.CONCAT(TEXT($K5,"##0.00"), " (", TEXT($L5,"##0.00"),"-",TEXT($M5,"##0.00"),")")</f>
        <v>0.85 (0.62-1.15)</v>
      </c>
      <c r="E5" s="24"/>
      <c r="K5">
        <v>0.85</v>
      </c>
      <c r="L5">
        <v>0.62</v>
      </c>
      <c r="M5">
        <v>1.1499999999999999</v>
      </c>
    </row>
    <row r="6" spans="1:13" x14ac:dyDescent="0.25">
      <c r="A6" s="89" t="s">
        <v>122</v>
      </c>
      <c r="B6" s="25" t="s">
        <v>107</v>
      </c>
      <c r="C6" s="24" t="s">
        <v>347</v>
      </c>
      <c r="D6" s="55" t="str">
        <f>_xlfn.CONCAT(TEXT($K6,"##0.00"), " (", TEXT($L6,"##0.00"),"-",TEXT($M6,"##0.00"),")*")</f>
        <v>1.53 (1.14-2.05)*</v>
      </c>
      <c r="K6">
        <v>1.53</v>
      </c>
      <c r="L6">
        <v>1.1399999999999999</v>
      </c>
      <c r="M6">
        <v>2.0499999999999998</v>
      </c>
    </row>
    <row r="7" spans="1:13" x14ac:dyDescent="0.25">
      <c r="A7" s="90"/>
      <c r="B7" s="35" t="s">
        <v>117</v>
      </c>
      <c r="C7" s="36" t="s">
        <v>349</v>
      </c>
      <c r="D7" s="56" t="str">
        <f>_xlfn.CONCAT(TEXT($K7,"##0.00"), " (", TEXT($L7,"##0.00"),"-",TEXT($M7,"##0.00"),")")</f>
        <v>1.15 (0.92-1.45)</v>
      </c>
      <c r="K7">
        <v>1.1499999999999999</v>
      </c>
      <c r="L7">
        <v>0.92</v>
      </c>
      <c r="M7">
        <v>1.45</v>
      </c>
    </row>
    <row r="8" spans="1:13" ht="16.5" x14ac:dyDescent="0.25">
      <c r="A8" s="26"/>
      <c r="B8" s="25" t="s">
        <v>148</v>
      </c>
      <c r="C8" s="24" t="s">
        <v>207</v>
      </c>
      <c r="D8" s="55" t="str">
        <f>_xlfn.CONCAT(TEXT($K8,"##0.00"), " (", TEXT($L8,"##0.00"),"-",TEXT($M8,"##0.00"),")")</f>
        <v>0.79 (0.58-1.08)</v>
      </c>
      <c r="K8">
        <v>0.78900000000000003</v>
      </c>
      <c r="L8">
        <v>0.57899999999999996</v>
      </c>
      <c r="M8">
        <v>1.077</v>
      </c>
    </row>
    <row r="9" spans="1:13" ht="17.25" thickBot="1" x14ac:dyDescent="0.3">
      <c r="A9" s="89" t="s">
        <v>110</v>
      </c>
      <c r="B9" s="25" t="s">
        <v>149</v>
      </c>
      <c r="C9" s="24" t="s">
        <v>348</v>
      </c>
      <c r="D9" s="55" t="str">
        <f>_xlfn.CONCAT(TEXT($K9,"##0.00"), " (", TEXT($L9,"##0.00"),"-",TEXT($M9,"##0.00"),")")</f>
        <v>1.29 (0.91-1.81)</v>
      </c>
      <c r="K9">
        <v>1.2849999999999999</v>
      </c>
      <c r="L9">
        <v>0.91400000000000003</v>
      </c>
      <c r="M9">
        <v>1.8080000000000001</v>
      </c>
    </row>
    <row r="10" spans="1:13" ht="16.5" x14ac:dyDescent="0.25">
      <c r="A10" s="90"/>
      <c r="B10" s="35" t="s">
        <v>150</v>
      </c>
      <c r="C10" s="36" t="s">
        <v>350</v>
      </c>
      <c r="D10" s="56" t="str">
        <f>_xlfn.CONCAT(TEXT($K10,"##0.00"), " (", TEXT($L10,"##0.00"),"-",TEXT($M10,"##0.00"),")")</f>
        <v>1.12 (0.85-1.46)</v>
      </c>
      <c r="K10" s="53">
        <v>1.1160000000000001</v>
      </c>
      <c r="L10" s="54">
        <v>0.85299999999999998</v>
      </c>
      <c r="M10" s="54">
        <v>1.46</v>
      </c>
    </row>
    <row r="11" spans="1:13" ht="16.5" x14ac:dyDescent="0.25">
      <c r="A11" s="26"/>
      <c r="B11" s="25" t="s">
        <v>148</v>
      </c>
      <c r="C11" s="24" t="s">
        <v>346</v>
      </c>
      <c r="D11" s="55" t="str">
        <f>_xlfn.CONCAT(TEXT($K11,"##0.00"), " (", TEXT($L11,"##0.00"),"-",TEXT($M11,"##0.00"),")")</f>
        <v>1.54 (0.80-2.96)</v>
      </c>
      <c r="K11">
        <v>1.5409999999999999</v>
      </c>
      <c r="L11">
        <v>0.80300000000000005</v>
      </c>
      <c r="M11">
        <v>2.9590000000000001</v>
      </c>
    </row>
    <row r="12" spans="1:13" ht="17.25" thickBot="1" x14ac:dyDescent="0.3">
      <c r="A12" s="89" t="s">
        <v>115</v>
      </c>
      <c r="B12" s="25" t="s">
        <v>149</v>
      </c>
      <c r="C12" s="24" t="s">
        <v>346</v>
      </c>
      <c r="D12" s="55" t="str">
        <f>_xlfn.CONCAT(TEXT($K12,"##0.00"), " (", TEXT($L12,"##0.00"),"-",TEXT($M12,"##0.00"),")**")</f>
        <v>2.51 (1.54-4.07)**</v>
      </c>
      <c r="K12">
        <v>2.508</v>
      </c>
      <c r="L12">
        <v>1.544</v>
      </c>
      <c r="M12">
        <v>4.0730000000000004</v>
      </c>
    </row>
    <row r="13" spans="1:13" ht="16.5" x14ac:dyDescent="0.25">
      <c r="A13" s="90"/>
      <c r="B13" s="35" t="s">
        <v>150</v>
      </c>
      <c r="C13" s="36" t="s">
        <v>208</v>
      </c>
      <c r="D13" s="56" t="str">
        <f>_xlfn.CONCAT(TEXT($K13,"##0.00"), " (", TEXT($L13,"##0.00"),"-",TEXT($M13,"##0.00"),")*")</f>
        <v>1.78 (1.19-2.67)*</v>
      </c>
      <c r="K13" s="53">
        <v>1.784</v>
      </c>
      <c r="L13" s="54">
        <v>1.1919999999999999</v>
      </c>
      <c r="M13" s="54">
        <v>2.6709999999999998</v>
      </c>
    </row>
    <row r="14" spans="1:13" ht="106.5" customHeight="1" x14ac:dyDescent="0.25">
      <c r="A14" s="73" t="s">
        <v>164</v>
      </c>
      <c r="B14" s="73"/>
      <c r="C14" s="73"/>
      <c r="D14" s="73"/>
      <c r="E14" s="73"/>
      <c r="F14" s="73"/>
    </row>
    <row r="15" spans="1:13" ht="17.25" x14ac:dyDescent="0.25">
      <c r="A15" t="s">
        <v>351</v>
      </c>
    </row>
    <row r="16" spans="1:13" ht="17.25" x14ac:dyDescent="0.25">
      <c r="A16" t="s">
        <v>352</v>
      </c>
    </row>
    <row r="17" spans="1:1" ht="17.25" x14ac:dyDescent="0.25">
      <c r="A17" t="s">
        <v>353</v>
      </c>
    </row>
    <row r="18" spans="1:1" x14ac:dyDescent="0.25">
      <c r="A18" s="25" t="s">
        <v>135</v>
      </c>
    </row>
    <row r="19" spans="1:1" x14ac:dyDescent="0.25">
      <c r="A19" s="25" t="s">
        <v>136</v>
      </c>
    </row>
  </sheetData>
  <mergeCells count="9">
    <mergeCell ref="A1:D1"/>
    <mergeCell ref="A3:A4"/>
    <mergeCell ref="A14:F14"/>
    <mergeCell ref="A6:A7"/>
    <mergeCell ref="B3:B4"/>
    <mergeCell ref="C3:C4"/>
    <mergeCell ref="D3:D4"/>
    <mergeCell ref="A9:A10"/>
    <mergeCell ref="A12:A13"/>
  </mergeCells>
  <pageMargins left="0.7" right="0.7" top="0.75" bottom="0.75" header="0.3" footer="0.3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33B0F-2211-4D18-8EFA-9B60AEC3C877}">
  <sheetPr>
    <pageSetUpPr fitToPage="1"/>
  </sheetPr>
  <dimension ref="A1:E64"/>
  <sheetViews>
    <sheetView workbookViewId="0">
      <pane ySplit="2" topLeftCell="A27" activePane="bottomLeft" state="frozen"/>
      <selection pane="bottomLeft" activeCell="E54" sqref="E54"/>
    </sheetView>
  </sheetViews>
  <sheetFormatPr defaultRowHeight="15" x14ac:dyDescent="0.25"/>
  <cols>
    <col min="1" max="1" width="36.140625" customWidth="1"/>
    <col min="2" max="2" width="18.28515625" bestFit="1" customWidth="1"/>
    <col min="3" max="3" width="20" customWidth="1"/>
    <col min="4" max="4" width="18.28515625" bestFit="1" customWidth="1"/>
    <col min="5" max="5" width="15.85546875" customWidth="1"/>
  </cols>
  <sheetData>
    <row r="1" spans="1:5" ht="27.75" customHeight="1" x14ac:dyDescent="0.25">
      <c r="A1" s="82" t="s">
        <v>361</v>
      </c>
      <c r="B1" s="82"/>
      <c r="C1" s="82"/>
      <c r="D1" s="82"/>
      <c r="E1" s="2"/>
    </row>
    <row r="2" spans="1:5" ht="30" x14ac:dyDescent="0.25">
      <c r="A2" s="33" t="s">
        <v>0</v>
      </c>
      <c r="B2" s="4" t="s">
        <v>165</v>
      </c>
      <c r="C2" s="4" t="s">
        <v>166</v>
      </c>
      <c r="D2" s="4" t="s">
        <v>55</v>
      </c>
    </row>
    <row r="3" spans="1:5" x14ac:dyDescent="0.25">
      <c r="A3" s="15" t="s">
        <v>4</v>
      </c>
      <c r="B3" s="2" t="s">
        <v>168</v>
      </c>
      <c r="C3" s="2" t="s">
        <v>167</v>
      </c>
      <c r="D3" s="2" t="s">
        <v>42</v>
      </c>
    </row>
    <row r="4" spans="1:5" x14ac:dyDescent="0.25">
      <c r="A4" s="15" t="s">
        <v>48</v>
      </c>
      <c r="B4" s="11"/>
      <c r="C4" s="11"/>
      <c r="D4" s="64"/>
    </row>
    <row r="5" spans="1:5" x14ac:dyDescent="0.25">
      <c r="A5" s="16" t="s">
        <v>49</v>
      </c>
      <c r="B5" s="11">
        <v>10.199999999999999</v>
      </c>
      <c r="C5" s="11">
        <v>7.3</v>
      </c>
      <c r="D5" s="11">
        <v>8.8000000000000007</v>
      </c>
    </row>
    <row r="6" spans="1:5" x14ac:dyDescent="0.25">
      <c r="A6" s="16" t="s">
        <v>50</v>
      </c>
      <c r="B6" s="11">
        <v>7.5</v>
      </c>
      <c r="C6" s="11">
        <v>7.4</v>
      </c>
      <c r="D6" s="11">
        <v>7.5</v>
      </c>
    </row>
    <row r="7" spans="1:5" x14ac:dyDescent="0.25">
      <c r="A7" s="16" t="s">
        <v>1</v>
      </c>
      <c r="B7" s="11">
        <v>18.399999999999999</v>
      </c>
      <c r="C7" s="11">
        <v>21.5</v>
      </c>
      <c r="D7" s="11">
        <v>19.899999999999999</v>
      </c>
    </row>
    <row r="8" spans="1:5" x14ac:dyDescent="0.25">
      <c r="A8" s="16" t="s">
        <v>2</v>
      </c>
      <c r="B8" s="11">
        <v>38.799999999999997</v>
      </c>
      <c r="C8" s="11">
        <v>37.200000000000003</v>
      </c>
      <c r="D8" s="11">
        <v>38.1</v>
      </c>
    </row>
    <row r="9" spans="1:5" x14ac:dyDescent="0.25">
      <c r="A9" s="16" t="s">
        <v>3</v>
      </c>
      <c r="B9" s="11">
        <v>14.7</v>
      </c>
      <c r="C9" s="11">
        <v>16.5</v>
      </c>
      <c r="D9" s="11">
        <v>15.5</v>
      </c>
    </row>
    <row r="10" spans="1:5" x14ac:dyDescent="0.25">
      <c r="A10" s="16" t="s">
        <v>51</v>
      </c>
      <c r="B10" s="11">
        <v>5.0999999999999996</v>
      </c>
      <c r="C10" s="11">
        <v>4.8</v>
      </c>
      <c r="D10" s="11">
        <v>5</v>
      </c>
    </row>
    <row r="11" spans="1:5" x14ac:dyDescent="0.25">
      <c r="A11" s="16" t="s">
        <v>52</v>
      </c>
      <c r="B11" s="11">
        <v>3.1</v>
      </c>
      <c r="C11" s="11">
        <v>3.1</v>
      </c>
      <c r="D11" s="11">
        <v>3.1</v>
      </c>
    </row>
    <row r="12" spans="1:5" x14ac:dyDescent="0.25">
      <c r="A12" s="16" t="s">
        <v>53</v>
      </c>
      <c r="B12" s="11">
        <v>2.2000000000000002</v>
      </c>
      <c r="C12" s="11">
        <v>2.1</v>
      </c>
      <c r="D12" s="11">
        <v>2.2000000000000002</v>
      </c>
    </row>
    <row r="13" spans="1:5" x14ac:dyDescent="0.25">
      <c r="A13" s="15" t="s">
        <v>6</v>
      </c>
      <c r="B13" s="11">
        <v>41.6</v>
      </c>
      <c r="C13" s="11">
        <v>64.2</v>
      </c>
      <c r="D13" s="11">
        <v>52.3</v>
      </c>
    </row>
    <row r="14" spans="1:5" x14ac:dyDescent="0.25">
      <c r="A14" s="15" t="s">
        <v>56</v>
      </c>
      <c r="B14" s="11">
        <v>3.6</v>
      </c>
      <c r="C14" s="11">
        <v>8.6999999999999993</v>
      </c>
      <c r="D14" s="11">
        <v>6</v>
      </c>
    </row>
    <row r="15" spans="1:5" x14ac:dyDescent="0.25">
      <c r="A15" s="15" t="s">
        <v>7</v>
      </c>
      <c r="B15" s="11">
        <v>16.3</v>
      </c>
      <c r="C15" s="11">
        <v>26.4</v>
      </c>
      <c r="D15" s="11">
        <v>21.1</v>
      </c>
    </row>
    <row r="16" spans="1:5" x14ac:dyDescent="0.25">
      <c r="A16" s="15" t="s">
        <v>8</v>
      </c>
      <c r="B16" s="11">
        <v>19.8</v>
      </c>
      <c r="C16" s="11">
        <v>18.899999999999999</v>
      </c>
      <c r="D16" s="11">
        <v>19.8</v>
      </c>
    </row>
    <row r="17" spans="1:4" x14ac:dyDescent="0.25">
      <c r="A17" s="15" t="s">
        <v>58</v>
      </c>
      <c r="B17" s="2" t="s">
        <v>170</v>
      </c>
      <c r="C17" s="2" t="s">
        <v>169</v>
      </c>
      <c r="D17" s="2" t="s">
        <v>73</v>
      </c>
    </row>
    <row r="18" spans="1:4" x14ac:dyDescent="0.25">
      <c r="A18" s="15" t="s">
        <v>9</v>
      </c>
      <c r="B18" s="2">
        <v>41.4</v>
      </c>
      <c r="C18" s="2">
        <v>35.5</v>
      </c>
      <c r="D18" s="2">
        <v>38.6</v>
      </c>
    </row>
    <row r="19" spans="1:4" x14ac:dyDescent="0.25">
      <c r="A19" s="15" t="s">
        <v>10</v>
      </c>
      <c r="B19" s="2" t="s">
        <v>181</v>
      </c>
      <c r="C19" s="2" t="s">
        <v>180</v>
      </c>
      <c r="D19" s="2" t="s">
        <v>43</v>
      </c>
    </row>
    <row r="20" spans="1:4" x14ac:dyDescent="0.25">
      <c r="A20" s="15" t="s">
        <v>14</v>
      </c>
      <c r="B20" s="2" t="s">
        <v>171</v>
      </c>
      <c r="C20" s="11" t="s">
        <v>171</v>
      </c>
      <c r="D20" s="11" t="s">
        <v>16</v>
      </c>
    </row>
    <row r="21" spans="1:4" x14ac:dyDescent="0.25">
      <c r="A21" s="15" t="s">
        <v>17</v>
      </c>
      <c r="B21" s="2">
        <v>39.4</v>
      </c>
      <c r="C21" s="2">
        <v>35.799999999999997</v>
      </c>
      <c r="D21" s="2">
        <v>13.3</v>
      </c>
    </row>
    <row r="22" spans="1:4" x14ac:dyDescent="0.25">
      <c r="A22" s="15" t="s">
        <v>59</v>
      </c>
      <c r="B22" s="2" t="s">
        <v>69</v>
      </c>
      <c r="C22" s="2" t="s">
        <v>69</v>
      </c>
      <c r="D22" s="2" t="s">
        <v>69</v>
      </c>
    </row>
    <row r="23" spans="1:4" x14ac:dyDescent="0.25">
      <c r="A23" s="15" t="s">
        <v>60</v>
      </c>
      <c r="B23" s="2" t="s">
        <v>192</v>
      </c>
      <c r="C23" s="2" t="s">
        <v>182</v>
      </c>
      <c r="D23" s="2" t="s">
        <v>70</v>
      </c>
    </row>
    <row r="24" spans="1:4" x14ac:dyDescent="0.25">
      <c r="A24" s="15" t="s">
        <v>61</v>
      </c>
      <c r="B24" s="2" t="s">
        <v>193</v>
      </c>
      <c r="C24" s="2" t="s">
        <v>183</v>
      </c>
      <c r="D24" s="2" t="s">
        <v>74</v>
      </c>
    </row>
    <row r="25" spans="1:4" x14ac:dyDescent="0.25">
      <c r="A25" s="15" t="s">
        <v>18</v>
      </c>
      <c r="B25" s="2">
        <v>28.9</v>
      </c>
      <c r="C25" s="2">
        <v>48.1</v>
      </c>
      <c r="D25" s="11">
        <v>38</v>
      </c>
    </row>
    <row r="26" spans="1:4" x14ac:dyDescent="0.25">
      <c r="A26" s="15" t="s">
        <v>68</v>
      </c>
      <c r="B26" s="2" t="s">
        <v>194</v>
      </c>
      <c r="C26" s="2" t="s">
        <v>184</v>
      </c>
      <c r="D26" s="2" t="s">
        <v>75</v>
      </c>
    </row>
    <row r="27" spans="1:4" x14ac:dyDescent="0.25">
      <c r="A27" s="15" t="s">
        <v>57</v>
      </c>
      <c r="B27" s="2" t="s">
        <v>195</v>
      </c>
      <c r="C27" s="2" t="s">
        <v>185</v>
      </c>
      <c r="D27" s="2" t="s">
        <v>76</v>
      </c>
    </row>
    <row r="28" spans="1:4" x14ac:dyDescent="0.25">
      <c r="A28" s="15" t="s">
        <v>19</v>
      </c>
      <c r="B28" s="2" t="s">
        <v>173</v>
      </c>
      <c r="C28" s="2" t="s">
        <v>172</v>
      </c>
      <c r="D28" s="2" t="s">
        <v>44</v>
      </c>
    </row>
    <row r="29" spans="1:4" x14ac:dyDescent="0.25">
      <c r="A29" s="15" t="s">
        <v>100</v>
      </c>
      <c r="B29" s="2" t="s">
        <v>174</v>
      </c>
      <c r="C29" s="2" t="s">
        <v>175</v>
      </c>
      <c r="D29" s="2" t="s">
        <v>45</v>
      </c>
    </row>
    <row r="30" spans="1:4" x14ac:dyDescent="0.25">
      <c r="A30" s="15" t="s">
        <v>67</v>
      </c>
      <c r="B30" s="2" t="s">
        <v>196</v>
      </c>
      <c r="C30" s="2" t="s">
        <v>186</v>
      </c>
      <c r="D30" s="2" t="s">
        <v>77</v>
      </c>
    </row>
    <row r="31" spans="1:4" x14ac:dyDescent="0.25">
      <c r="A31" s="15" t="s">
        <v>66</v>
      </c>
      <c r="B31" s="2" t="s">
        <v>197</v>
      </c>
      <c r="C31" s="2" t="s">
        <v>187</v>
      </c>
      <c r="D31" s="2" t="s">
        <v>71</v>
      </c>
    </row>
    <row r="32" spans="1:4" x14ac:dyDescent="0.25">
      <c r="A32" s="15" t="s">
        <v>65</v>
      </c>
      <c r="B32" s="2" t="s">
        <v>198</v>
      </c>
      <c r="C32" s="2" t="s">
        <v>188</v>
      </c>
      <c r="D32" s="2" t="s">
        <v>78</v>
      </c>
    </row>
    <row r="33" spans="1:4" x14ac:dyDescent="0.25">
      <c r="A33" s="15" t="s">
        <v>153</v>
      </c>
      <c r="B33" s="11">
        <v>15.3</v>
      </c>
      <c r="C33" s="2">
        <v>24.8</v>
      </c>
      <c r="D33" s="2">
        <v>19.8</v>
      </c>
    </row>
    <row r="34" spans="1:4" x14ac:dyDescent="0.25">
      <c r="A34" s="15" t="s">
        <v>64</v>
      </c>
      <c r="B34" s="2" t="s">
        <v>79</v>
      </c>
      <c r="C34" s="2" t="s">
        <v>99</v>
      </c>
      <c r="D34" s="2" t="s">
        <v>79</v>
      </c>
    </row>
    <row r="35" spans="1:4" x14ac:dyDescent="0.25">
      <c r="A35" s="15" t="s">
        <v>21</v>
      </c>
      <c r="B35" s="2"/>
      <c r="C35" s="2"/>
      <c r="D35" s="63"/>
    </row>
    <row r="36" spans="1:4" x14ac:dyDescent="0.25">
      <c r="A36" s="16" t="s">
        <v>22</v>
      </c>
      <c r="B36" s="11">
        <v>99.3</v>
      </c>
      <c r="C36" s="11">
        <v>98.2</v>
      </c>
      <c r="D36" s="2">
        <v>98.8</v>
      </c>
    </row>
    <row r="37" spans="1:4" x14ac:dyDescent="0.25">
      <c r="A37" s="16" t="s">
        <v>23</v>
      </c>
      <c r="B37" s="11">
        <v>0.7</v>
      </c>
      <c r="C37" s="11">
        <v>1.8</v>
      </c>
      <c r="D37" s="11">
        <v>1.2</v>
      </c>
    </row>
    <row r="38" spans="1:4" x14ac:dyDescent="0.25">
      <c r="A38" s="41" t="s">
        <v>24</v>
      </c>
      <c r="B38" s="11">
        <v>40.799999999999997</v>
      </c>
      <c r="C38" s="11">
        <v>50.8</v>
      </c>
      <c r="D38" s="11">
        <v>45.5</v>
      </c>
    </row>
    <row r="39" spans="1:4" x14ac:dyDescent="0.25">
      <c r="A39" s="15" t="s">
        <v>62</v>
      </c>
      <c r="B39" s="2" t="s">
        <v>199</v>
      </c>
      <c r="C39" s="2" t="s">
        <v>189</v>
      </c>
      <c r="D39" s="11" t="s">
        <v>206</v>
      </c>
    </row>
    <row r="40" spans="1:4" x14ac:dyDescent="0.25">
      <c r="A40" s="15" t="s">
        <v>155</v>
      </c>
      <c r="B40" s="2"/>
      <c r="C40" s="2"/>
      <c r="D40" s="64"/>
    </row>
    <row r="41" spans="1:4" x14ac:dyDescent="0.25">
      <c r="A41" s="16" t="s">
        <v>101</v>
      </c>
      <c r="B41" s="11">
        <v>25.7</v>
      </c>
      <c r="C41" s="11">
        <v>14.8</v>
      </c>
      <c r="D41" s="11">
        <v>20.6</v>
      </c>
    </row>
    <row r="42" spans="1:4" x14ac:dyDescent="0.25">
      <c r="A42" s="16" t="s">
        <v>102</v>
      </c>
      <c r="B42" s="11">
        <v>15.2</v>
      </c>
      <c r="C42" s="11">
        <v>8.6999999999999993</v>
      </c>
      <c r="D42" s="11">
        <v>12.2</v>
      </c>
    </row>
    <row r="43" spans="1:4" x14ac:dyDescent="0.25">
      <c r="A43" s="16" t="s">
        <v>103</v>
      </c>
      <c r="B43" s="11">
        <v>12.5</v>
      </c>
      <c r="C43" s="11">
        <v>8.3000000000000007</v>
      </c>
      <c r="D43" s="11">
        <v>10.5</v>
      </c>
    </row>
    <row r="44" spans="1:4" x14ac:dyDescent="0.25">
      <c r="A44" s="16" t="s">
        <v>104</v>
      </c>
      <c r="B44" s="11">
        <v>46.6</v>
      </c>
      <c r="C44" s="11">
        <v>68.2</v>
      </c>
      <c r="D44" s="11">
        <v>56.8</v>
      </c>
    </row>
    <row r="45" spans="1:4" x14ac:dyDescent="0.25">
      <c r="A45" s="15" t="s">
        <v>25</v>
      </c>
      <c r="B45" s="2" t="s">
        <v>176</v>
      </c>
      <c r="C45" s="2" t="s">
        <v>177</v>
      </c>
      <c r="D45" s="11" t="s">
        <v>46</v>
      </c>
    </row>
    <row r="46" spans="1:4" x14ac:dyDescent="0.25">
      <c r="A46" s="15" t="s">
        <v>63</v>
      </c>
      <c r="B46" s="2" t="s">
        <v>200</v>
      </c>
      <c r="C46" s="2" t="s">
        <v>190</v>
      </c>
      <c r="D46" s="11" t="s">
        <v>72</v>
      </c>
    </row>
    <row r="47" spans="1:4" x14ac:dyDescent="0.25">
      <c r="A47" s="15" t="s">
        <v>29</v>
      </c>
      <c r="B47" s="2" t="s">
        <v>179</v>
      </c>
      <c r="C47" s="2" t="s">
        <v>178</v>
      </c>
      <c r="D47" s="11" t="s">
        <v>47</v>
      </c>
    </row>
    <row r="48" spans="1:4" x14ac:dyDescent="0.25">
      <c r="A48" s="15" t="s">
        <v>127</v>
      </c>
      <c r="B48" s="2" t="s">
        <v>201</v>
      </c>
      <c r="C48" s="2" t="s">
        <v>191</v>
      </c>
      <c r="D48" s="11" t="s">
        <v>80</v>
      </c>
    </row>
    <row r="49" spans="1:5" x14ac:dyDescent="0.25">
      <c r="A49" s="15" t="s">
        <v>143</v>
      </c>
      <c r="B49" s="2"/>
      <c r="C49" s="2"/>
      <c r="D49" s="64"/>
    </row>
    <row r="50" spans="1:5" x14ac:dyDescent="0.25">
      <c r="A50" s="16" t="s">
        <v>34</v>
      </c>
      <c r="B50" s="11">
        <v>7.1</v>
      </c>
      <c r="C50" s="11">
        <v>13.3</v>
      </c>
      <c r="D50" s="11">
        <v>10</v>
      </c>
    </row>
    <row r="51" spans="1:5" x14ac:dyDescent="0.25">
      <c r="A51" s="16" t="s">
        <v>35</v>
      </c>
      <c r="B51" s="11">
        <v>17.600000000000001</v>
      </c>
      <c r="C51" s="11">
        <v>20.9</v>
      </c>
      <c r="D51" s="11">
        <v>19.100000000000001</v>
      </c>
    </row>
    <row r="52" spans="1:5" x14ac:dyDescent="0.25">
      <c r="A52" s="16" t="s">
        <v>36</v>
      </c>
      <c r="B52" s="11">
        <v>47.3</v>
      </c>
      <c r="C52" s="11">
        <v>46</v>
      </c>
      <c r="D52" s="11">
        <v>46.7</v>
      </c>
    </row>
    <row r="53" spans="1:5" x14ac:dyDescent="0.25">
      <c r="A53" s="16" t="s">
        <v>37</v>
      </c>
      <c r="B53" s="11">
        <v>22.9</v>
      </c>
      <c r="C53" s="11">
        <v>16.899999999999999</v>
      </c>
      <c r="D53" s="11">
        <v>20</v>
      </c>
    </row>
    <row r="54" spans="1:5" x14ac:dyDescent="0.25">
      <c r="A54" s="16" t="s">
        <v>38</v>
      </c>
      <c r="B54" s="11">
        <v>5.0999999999999996</v>
      </c>
      <c r="C54" s="11">
        <v>3</v>
      </c>
      <c r="D54" s="11">
        <v>4.0999999999999996</v>
      </c>
    </row>
    <row r="55" spans="1:5" x14ac:dyDescent="0.25">
      <c r="A55" s="15" t="s">
        <v>146</v>
      </c>
      <c r="B55" s="11">
        <v>82.8</v>
      </c>
      <c r="C55" s="11">
        <v>67.8</v>
      </c>
      <c r="D55" s="11">
        <v>75.7</v>
      </c>
    </row>
    <row r="56" spans="1:5" x14ac:dyDescent="0.25">
      <c r="A56" s="15" t="s">
        <v>144</v>
      </c>
      <c r="B56" s="11">
        <v>4.2</v>
      </c>
      <c r="C56" s="11">
        <v>5.9</v>
      </c>
      <c r="D56" s="11">
        <v>5</v>
      </c>
    </row>
    <row r="57" spans="1:5" x14ac:dyDescent="0.25">
      <c r="A57" s="15" t="s">
        <v>145</v>
      </c>
      <c r="B57" s="11">
        <v>1.1000000000000001</v>
      </c>
      <c r="C57" s="11">
        <v>2.2000000000000002</v>
      </c>
      <c r="D57" s="11">
        <v>1.6</v>
      </c>
    </row>
    <row r="58" spans="1:5" x14ac:dyDescent="0.25">
      <c r="A58" s="15" t="s">
        <v>141</v>
      </c>
      <c r="B58" s="11">
        <v>5</v>
      </c>
      <c r="C58" s="11">
        <v>7</v>
      </c>
      <c r="D58" s="11">
        <v>5.9</v>
      </c>
    </row>
    <row r="59" spans="1:5" x14ac:dyDescent="0.25">
      <c r="A59" s="42" t="s">
        <v>142</v>
      </c>
      <c r="B59" s="44">
        <v>17.7</v>
      </c>
      <c r="C59" s="44">
        <v>12.6</v>
      </c>
      <c r="D59" s="44">
        <v>15.3</v>
      </c>
    </row>
    <row r="60" spans="1:5" x14ac:dyDescent="0.25">
      <c r="A60" s="15"/>
      <c r="B60" s="2"/>
      <c r="C60" s="2"/>
      <c r="D60" s="2"/>
      <c r="E60" s="2"/>
    </row>
    <row r="61" spans="1:5" x14ac:dyDescent="0.25">
      <c r="A61" s="73" t="s">
        <v>124</v>
      </c>
      <c r="B61" s="73"/>
      <c r="C61" s="73"/>
      <c r="D61" s="73"/>
      <c r="E61" s="73"/>
    </row>
    <row r="62" spans="1:5" x14ac:dyDescent="0.25">
      <c r="A62" s="74" t="s">
        <v>154</v>
      </c>
      <c r="B62" s="74"/>
      <c r="C62" s="74"/>
      <c r="D62" s="74"/>
      <c r="E62" s="74"/>
    </row>
    <row r="63" spans="1:5" x14ac:dyDescent="0.25">
      <c r="A63" s="15" t="s">
        <v>202</v>
      </c>
      <c r="B63" s="2"/>
      <c r="C63" s="2"/>
      <c r="D63" s="2"/>
      <c r="E63" s="2"/>
    </row>
    <row r="64" spans="1:5" x14ac:dyDescent="0.25">
      <c r="A64" s="15" t="s">
        <v>156</v>
      </c>
      <c r="B64" s="2"/>
      <c r="C64" s="2"/>
      <c r="D64" s="2"/>
      <c r="E64" s="2"/>
    </row>
  </sheetData>
  <mergeCells count="3">
    <mergeCell ref="A61:E61"/>
    <mergeCell ref="A62:E62"/>
    <mergeCell ref="A1:D1"/>
  </mergeCells>
  <pageMargins left="0.7" right="0.7" top="0.75" bottom="0.75" header="0.3" footer="0.3"/>
  <pageSetup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CEF14-9AA5-440D-AB7F-DF30C5AAF931}">
  <dimension ref="A1:N18"/>
  <sheetViews>
    <sheetView workbookViewId="0">
      <selection sqref="A1:F1"/>
    </sheetView>
  </sheetViews>
  <sheetFormatPr defaultRowHeight="15" x14ac:dyDescent="0.25"/>
  <cols>
    <col min="1" max="1" width="17.7109375" customWidth="1"/>
    <col min="2" max="2" width="9.7109375" customWidth="1"/>
    <col min="3" max="3" width="11.42578125" customWidth="1"/>
    <col min="4" max="4" width="17.7109375" customWidth="1"/>
    <col min="11" max="11" width="6" hidden="1" customWidth="1"/>
    <col min="12" max="12" width="6.7109375" hidden="1" customWidth="1"/>
    <col min="13" max="13" width="6.5703125" hidden="1" customWidth="1"/>
    <col min="14" max="14" width="9.140625" hidden="1" customWidth="1"/>
  </cols>
  <sheetData>
    <row r="1" spans="1:13" ht="63.75" customHeight="1" x14ac:dyDescent="0.25">
      <c r="A1" s="72" t="s">
        <v>362</v>
      </c>
      <c r="B1" s="72"/>
      <c r="C1" s="72"/>
      <c r="D1" s="72"/>
      <c r="E1" s="72"/>
      <c r="F1" s="72"/>
    </row>
    <row r="2" spans="1:13" ht="15.75" thickBot="1" x14ac:dyDescent="0.3">
      <c r="A2" s="42"/>
      <c r="B2" s="15"/>
      <c r="C2" s="15"/>
      <c r="D2" s="15"/>
      <c r="E2" s="15"/>
      <c r="F2" s="15"/>
    </row>
    <row r="3" spans="1:13" ht="29.25" customHeight="1" x14ac:dyDescent="0.25">
      <c r="A3" s="33" t="s">
        <v>112</v>
      </c>
      <c r="B3" s="86" t="s">
        <v>130</v>
      </c>
      <c r="C3" s="80" t="s">
        <v>114</v>
      </c>
      <c r="D3" s="80" t="s">
        <v>158</v>
      </c>
      <c r="E3" s="15"/>
      <c r="F3" s="15"/>
    </row>
    <row r="4" spans="1:13" ht="15.75" thickBot="1" x14ac:dyDescent="0.3">
      <c r="A4" s="43"/>
      <c r="B4" s="87"/>
      <c r="C4" s="88"/>
      <c r="D4" s="88"/>
      <c r="E4" s="15"/>
      <c r="F4" s="15"/>
      <c r="G4" s="28"/>
      <c r="K4" s="15" t="s">
        <v>132</v>
      </c>
      <c r="L4" s="15" t="s">
        <v>133</v>
      </c>
      <c r="M4" s="15" t="s">
        <v>134</v>
      </c>
    </row>
    <row r="5" spans="1:13" x14ac:dyDescent="0.25">
      <c r="A5" s="33" t="s">
        <v>122</v>
      </c>
      <c r="B5" s="25" t="s">
        <v>128</v>
      </c>
      <c r="C5" s="2" t="s">
        <v>209</v>
      </c>
      <c r="D5" s="55" t="s">
        <v>211</v>
      </c>
      <c r="E5" s="24"/>
      <c r="F5" s="15"/>
      <c r="K5">
        <v>1.357</v>
      </c>
      <c r="L5">
        <v>0.9</v>
      </c>
      <c r="M5">
        <v>2.0470000000000002</v>
      </c>
    </row>
    <row r="6" spans="1:13" ht="15.75" thickBot="1" x14ac:dyDescent="0.3">
      <c r="A6" s="43"/>
      <c r="B6" s="35" t="s">
        <v>129</v>
      </c>
      <c r="C6" s="39" t="s">
        <v>210</v>
      </c>
      <c r="D6" s="56" t="s">
        <v>212</v>
      </c>
      <c r="E6" s="15"/>
      <c r="F6" s="15"/>
      <c r="K6">
        <v>1.1950000000000001</v>
      </c>
      <c r="L6">
        <v>0.80900000000000005</v>
      </c>
      <c r="M6">
        <v>1.764</v>
      </c>
    </row>
    <row r="7" spans="1:13" ht="17.25" thickBot="1" x14ac:dyDescent="0.3">
      <c r="A7" s="94" t="s">
        <v>110</v>
      </c>
      <c r="B7" s="25" t="s">
        <v>152</v>
      </c>
      <c r="C7" s="24" t="s">
        <v>214</v>
      </c>
      <c r="D7" s="55" t="str">
        <f>_xlfn.CONCAT(TEXT($K7,"##0.00"), " (", TEXT($L7,"##0.00"),"-",TEXT($M7,"##0.00"),")")</f>
        <v>1.23 (0.80-1.88)</v>
      </c>
      <c r="E7" s="15"/>
      <c r="F7" s="15"/>
      <c r="K7" s="53">
        <v>1.228</v>
      </c>
      <c r="L7" s="54">
        <v>0.80100000000000005</v>
      </c>
      <c r="M7" s="54">
        <v>1.883</v>
      </c>
    </row>
    <row r="8" spans="1:13" ht="17.25" thickBot="1" x14ac:dyDescent="0.3">
      <c r="A8" s="75"/>
      <c r="B8" s="35" t="s">
        <v>151</v>
      </c>
      <c r="C8" s="36" t="s">
        <v>216</v>
      </c>
      <c r="D8" s="56" t="str">
        <f>_xlfn.CONCAT(TEXT($K8,"##0.00"), " (", TEXT($L8,"##0.00"),"-",TEXT($M8,"##0.00"),")")</f>
        <v>0.84 (0.56-1.25)</v>
      </c>
      <c r="E8" s="15"/>
      <c r="F8" s="15"/>
      <c r="K8" s="53">
        <v>0.84</v>
      </c>
      <c r="L8" s="54">
        <v>0.56299999999999994</v>
      </c>
      <c r="M8" s="54">
        <v>1.252</v>
      </c>
    </row>
    <row r="9" spans="1:13" ht="15.75" thickBot="1" x14ac:dyDescent="0.3">
      <c r="A9" s="94" t="s">
        <v>115</v>
      </c>
      <c r="B9" s="25" t="s">
        <v>128</v>
      </c>
      <c r="C9" s="24" t="s">
        <v>213</v>
      </c>
      <c r="D9" s="55" t="str">
        <f>_xlfn.CONCAT(TEXT($K9,"##0.00"), " (", TEXT($L9,"##0.00"),"-",TEXT($M9,"##0.00"),")*")</f>
        <v>1.85 (1.19-2.88)*</v>
      </c>
      <c r="E9" s="15"/>
      <c r="F9" s="15"/>
      <c r="K9" s="53">
        <v>1.847</v>
      </c>
      <c r="L9" s="54">
        <v>1.1870000000000001</v>
      </c>
      <c r="M9" s="54">
        <v>2.875</v>
      </c>
    </row>
    <row r="10" spans="1:13" x14ac:dyDescent="0.25">
      <c r="A10" s="75"/>
      <c r="B10" s="35" t="s">
        <v>129</v>
      </c>
      <c r="C10" s="36" t="s">
        <v>217</v>
      </c>
      <c r="D10" s="56" t="str">
        <f>_xlfn.CONCAT(TEXT($K10,"##0.00"), " (", TEXT($L10,"##0.00"),"-",TEXT($M10,"##0.00"),")*")</f>
        <v>2.32 (1.26-4.26)*</v>
      </c>
      <c r="E10" s="15"/>
      <c r="F10" s="15"/>
      <c r="K10" s="53">
        <v>2.3220000000000001</v>
      </c>
      <c r="L10" s="54">
        <v>1.264</v>
      </c>
      <c r="M10" s="54">
        <v>4.2629999999999999</v>
      </c>
    </row>
    <row r="11" spans="1:13" x14ac:dyDescent="0.25">
      <c r="A11" s="15"/>
      <c r="B11" s="15"/>
      <c r="C11" s="15"/>
      <c r="D11" s="15"/>
      <c r="E11" s="15"/>
      <c r="F11" s="15"/>
    </row>
    <row r="12" spans="1:13" ht="49.5" customHeight="1" x14ac:dyDescent="0.25">
      <c r="A12" s="73" t="s">
        <v>161</v>
      </c>
      <c r="B12" s="73"/>
      <c r="C12" s="73"/>
      <c r="D12" s="73"/>
      <c r="E12" s="73"/>
      <c r="F12" s="73"/>
      <c r="G12" s="73"/>
    </row>
    <row r="13" spans="1:13" ht="16.5" x14ac:dyDescent="0.25">
      <c r="A13" s="25" t="s">
        <v>160</v>
      </c>
      <c r="B13" s="15"/>
      <c r="C13" s="15"/>
      <c r="D13" s="15"/>
      <c r="E13" s="15"/>
      <c r="F13" s="15"/>
    </row>
    <row r="14" spans="1:13" ht="16.5" x14ac:dyDescent="0.25">
      <c r="A14" s="25" t="s">
        <v>215</v>
      </c>
      <c r="B14" s="15"/>
      <c r="C14" s="15"/>
      <c r="D14" s="15"/>
      <c r="E14" s="15"/>
      <c r="F14" s="15"/>
    </row>
    <row r="15" spans="1:13" ht="16.5" x14ac:dyDescent="0.25">
      <c r="A15" s="85" t="s">
        <v>159</v>
      </c>
      <c r="B15" s="85"/>
      <c r="C15" s="85"/>
      <c r="D15" s="85"/>
      <c r="E15" s="85"/>
      <c r="F15" s="85"/>
    </row>
    <row r="16" spans="1:13" x14ac:dyDescent="0.25">
      <c r="A16" s="25" t="s">
        <v>135</v>
      </c>
    </row>
    <row r="17" spans="1:1" x14ac:dyDescent="0.25">
      <c r="A17" s="25"/>
    </row>
    <row r="18" spans="1:1" x14ac:dyDescent="0.25">
      <c r="A18" s="20"/>
    </row>
  </sheetData>
  <mergeCells count="8">
    <mergeCell ref="A15:F15"/>
    <mergeCell ref="A12:G12"/>
    <mergeCell ref="A9:A10"/>
    <mergeCell ref="A1:F1"/>
    <mergeCell ref="B3:B4"/>
    <mergeCell ref="C3:C4"/>
    <mergeCell ref="D3:D4"/>
    <mergeCell ref="A7:A8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Trejo, Mario J</dc:creator>
  <cp:lastModifiedBy>Trejo, Mario J</cp:lastModifiedBy>
  <cp:lastPrinted>2024-04-18T19:26:03Z</cp:lastPrinted>
  <dcterms:created xsi:type="dcterms:W3CDTF">2023-11-06T00:56:18Z</dcterms:created>
  <dcterms:modified xsi:type="dcterms:W3CDTF">2024-08-06T18:00:17Z</dcterms:modified>
</cp:coreProperties>
</file>