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Alexi\OneDrive\Desktop\PhD_TCP\Systematic Review! =)\BMC Geriatrics\August 30, 2022\For Submission\"/>
    </mc:Choice>
  </mc:AlternateContent>
  <xr:revisionPtr revIDLastSave="0" documentId="8_{E1417554-9975-4534-B803-0AB382C3A597}" xr6:coauthVersionLast="47" xr6:coauthVersionMax="47" xr10:uidLastSave="{00000000-0000-0000-0000-000000000000}"/>
  <bookViews>
    <workbookView xWindow="28680" yWindow="-120" windowWidth="29040" windowHeight="15720" tabRatio="578" xr2:uid="{657EEEA7-9AD0-4B2B-AD10-A92431664E39}"/>
  </bookViews>
  <sheets>
    <sheet name="Data Extraction" sheetId="1" r:id="rId1"/>
    <sheet name="Risk of Bias Assessment" sheetId="2" r:id="rId2"/>
  </sheets>
  <definedNames>
    <definedName name="_Hlk88614095" localSheetId="0">'Data Extraction'!$AU$289</definedName>
    <definedName name="_Hlk89120151" localSheetId="0">'Data Extraction'!$AU$292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95" i="2" l="1"/>
  <c r="AO79" i="2"/>
  <c r="AO61" i="2"/>
  <c r="AO44" i="2"/>
  <c r="AO23" i="2"/>
  <c r="CJ95" i="2" l="1"/>
  <c r="CI95" i="2"/>
  <c r="CH95" i="2"/>
  <c r="CG95" i="2"/>
  <c r="CE95" i="2"/>
  <c r="CA95" i="2"/>
  <c r="BZ95" i="2"/>
  <c r="BY95" i="2"/>
  <c r="BX95" i="2"/>
  <c r="BV95" i="2"/>
  <c r="BT95" i="2"/>
  <c r="BS95" i="2"/>
  <c r="BR95" i="2"/>
  <c r="BQ95" i="2"/>
  <c r="BP95" i="2"/>
  <c r="BO95" i="2"/>
  <c r="BN95" i="2"/>
  <c r="BM95" i="2"/>
  <c r="BL95" i="2"/>
  <c r="BK95" i="2"/>
  <c r="BI95" i="2"/>
  <c r="BH95" i="2"/>
  <c r="BF95" i="2"/>
  <c r="BE95" i="2"/>
  <c r="BD95" i="2"/>
  <c r="BC95" i="2"/>
  <c r="BB95" i="2"/>
  <c r="BA95" i="2"/>
  <c r="AZ95" i="2"/>
  <c r="AY95" i="2"/>
  <c r="AX95" i="2"/>
  <c r="AW95" i="2"/>
  <c r="AV95" i="2"/>
  <c r="AU95" i="2"/>
  <c r="AS95" i="2"/>
  <c r="AR95" i="2"/>
  <c r="AN95" i="2"/>
  <c r="AM95" i="2"/>
  <c r="AL95" i="2"/>
  <c r="AK95" i="2"/>
  <c r="AJ95" i="2"/>
  <c r="AI95" i="2"/>
  <c r="AH95" i="2"/>
  <c r="AF95" i="2"/>
  <c r="AE95" i="2"/>
  <c r="AD95" i="2"/>
  <c r="AC95" i="2"/>
  <c r="AB95" i="2"/>
  <c r="Z95" i="2"/>
  <c r="Y95" i="2"/>
  <c r="H95" i="2"/>
  <c r="G95" i="2"/>
  <c r="BY79" i="2"/>
  <c r="BT79" i="2"/>
  <c r="BS79" i="2"/>
  <c r="BR79" i="2"/>
  <c r="BQ79" i="2"/>
  <c r="BP79" i="2"/>
  <c r="BO79" i="2"/>
  <c r="BN79" i="2"/>
  <c r="BM79" i="2"/>
  <c r="BL79" i="2"/>
  <c r="BK79" i="2"/>
  <c r="BI79" i="2"/>
  <c r="BH79" i="2"/>
  <c r="BF79" i="2"/>
  <c r="BE79" i="2"/>
  <c r="BD79" i="2"/>
  <c r="BC79" i="2"/>
  <c r="BB79" i="2"/>
  <c r="BA79" i="2"/>
  <c r="AZ79" i="2"/>
  <c r="AY79" i="2"/>
  <c r="AX79" i="2"/>
  <c r="AW79" i="2"/>
  <c r="AV79" i="2"/>
  <c r="AU79" i="2"/>
  <c r="AS79" i="2"/>
  <c r="AR79" i="2"/>
  <c r="AN79" i="2"/>
  <c r="AM79" i="2"/>
  <c r="AL79" i="2"/>
  <c r="AK79" i="2"/>
  <c r="AJ79" i="2"/>
  <c r="AI79" i="2"/>
  <c r="AH79" i="2"/>
  <c r="AG79" i="2"/>
  <c r="AF79" i="2"/>
  <c r="AE79" i="2"/>
  <c r="AD79" i="2"/>
  <c r="AC79" i="2"/>
  <c r="AB79" i="2"/>
  <c r="Z79" i="2"/>
  <c r="Y79" i="2"/>
  <c r="H79" i="2"/>
  <c r="G79" i="2"/>
  <c r="F79" i="2"/>
  <c r="CH61" i="2"/>
  <c r="CG61" i="2"/>
  <c r="CE61" i="2"/>
  <c r="CA61" i="2"/>
  <c r="BZ61" i="2"/>
  <c r="BY61" i="2"/>
  <c r="BX61" i="2"/>
  <c r="BV61" i="2"/>
  <c r="BT61" i="2"/>
  <c r="BS61" i="2"/>
  <c r="BR61" i="2"/>
  <c r="BQ61" i="2"/>
  <c r="BP61" i="2"/>
  <c r="BO61" i="2"/>
  <c r="BN61" i="2"/>
  <c r="BM61" i="2"/>
  <c r="BL61" i="2"/>
  <c r="BK61" i="2"/>
  <c r="BI61" i="2"/>
  <c r="BH61" i="2"/>
  <c r="BF61" i="2"/>
  <c r="BE61" i="2"/>
  <c r="BD61" i="2"/>
  <c r="BC61" i="2"/>
  <c r="BB61" i="2"/>
  <c r="BA61" i="2"/>
  <c r="AZ61" i="2"/>
  <c r="AY61" i="2"/>
  <c r="AX61" i="2"/>
  <c r="AW61" i="2"/>
  <c r="AV61" i="2"/>
  <c r="AU61" i="2"/>
  <c r="AS61" i="2"/>
  <c r="AR61" i="2"/>
  <c r="AN61" i="2"/>
  <c r="AM61" i="2"/>
  <c r="AL61" i="2"/>
  <c r="AK61" i="2"/>
  <c r="AJ61" i="2"/>
  <c r="AI61" i="2"/>
  <c r="AH61" i="2"/>
  <c r="AG61" i="2"/>
  <c r="AF61" i="2"/>
  <c r="AE61" i="2"/>
  <c r="AD61" i="2"/>
  <c r="AC61" i="2"/>
  <c r="AB61" i="2"/>
  <c r="Z61" i="2"/>
  <c r="Y61" i="2"/>
  <c r="H61" i="2"/>
  <c r="G61" i="2"/>
  <c r="F61" i="2"/>
  <c r="CL44" i="2"/>
  <c r="CK44" i="2"/>
  <c r="CJ44" i="2"/>
  <c r="CI44" i="2"/>
  <c r="CH44" i="2"/>
  <c r="CG44" i="2"/>
  <c r="CE44" i="2"/>
  <c r="CA44" i="2"/>
  <c r="BZ44" i="2"/>
  <c r="BY44" i="2"/>
  <c r="BX44" i="2"/>
  <c r="BV44" i="2"/>
  <c r="BT44" i="2"/>
  <c r="BS44" i="2"/>
  <c r="BR44" i="2"/>
  <c r="BQ44" i="2"/>
  <c r="BP44" i="2"/>
  <c r="BO44" i="2"/>
  <c r="BN44" i="2"/>
  <c r="BM44" i="2"/>
  <c r="BL44" i="2"/>
  <c r="BK44" i="2"/>
  <c r="BI44" i="2"/>
  <c r="BH44" i="2"/>
  <c r="BF44" i="2"/>
  <c r="BE44" i="2"/>
  <c r="BD44" i="2"/>
  <c r="BC44" i="2"/>
  <c r="BB44" i="2"/>
  <c r="BA44" i="2"/>
  <c r="AZ44" i="2"/>
  <c r="AY44" i="2"/>
  <c r="AX44" i="2"/>
  <c r="AW44" i="2"/>
  <c r="AV44" i="2"/>
  <c r="AU44" i="2"/>
  <c r="AS44" i="2"/>
  <c r="AR44" i="2"/>
  <c r="AN44" i="2"/>
  <c r="AM44" i="2"/>
  <c r="AL44" i="2"/>
  <c r="AK44" i="2"/>
  <c r="AJ44" i="2"/>
  <c r="AI44" i="2"/>
  <c r="AH44" i="2"/>
  <c r="AG44" i="2"/>
  <c r="AF44" i="2"/>
  <c r="AE44" i="2"/>
  <c r="AD44" i="2"/>
  <c r="AC44" i="2"/>
  <c r="AB44" i="2"/>
  <c r="Z44" i="2"/>
  <c r="Y44" i="2"/>
  <c r="H44" i="2"/>
  <c r="G44" i="2"/>
  <c r="F44" i="2"/>
  <c r="CF23" i="2"/>
  <c r="BY23" i="2"/>
  <c r="BV23" i="2"/>
  <c r="BU23" i="2"/>
  <c r="BS23" i="2"/>
  <c r="BR23" i="2"/>
  <c r="BQ23" i="2"/>
  <c r="BO23" i="2"/>
  <c r="BN23" i="2"/>
  <c r="BM23" i="2"/>
  <c r="BL23" i="2"/>
  <c r="BK23" i="2"/>
  <c r="BI23" i="2"/>
  <c r="BH23" i="2"/>
  <c r="BF23" i="2"/>
  <c r="BE23" i="2"/>
  <c r="BD23" i="2"/>
  <c r="BC23" i="2"/>
  <c r="BA23" i="2"/>
  <c r="AY23" i="2"/>
  <c r="AX23" i="2"/>
  <c r="AW23" i="2"/>
  <c r="AU23" i="2"/>
  <c r="AS23" i="2"/>
  <c r="AM23" i="2"/>
  <c r="AL23" i="2"/>
  <c r="AK23" i="2"/>
  <c r="AI23" i="2"/>
  <c r="AH23" i="2"/>
  <c r="AG23" i="2"/>
  <c r="AF23" i="2"/>
  <c r="AE23" i="2"/>
  <c r="AD23" i="2"/>
  <c r="AC23" i="2"/>
  <c r="AB23" i="2"/>
  <c r="Z23" i="2"/>
  <c r="Y23" i="2"/>
  <c r="G23" i="2"/>
  <c r="F23" i="2"/>
  <c r="AU47" i="1"/>
  <c r="AV41" i="1"/>
  <c r="C4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Alexia Cumal</author>
    <author>tc={1B8A81F7-F44A-40A3-B3DE-3E3A9D009DBC}</author>
    <author>tc={57C874C4-30A2-48D3-8E31-71081F892617}</author>
    <author>tc={4E077C2F-11D6-4DBA-B883-D6D250AB4778}</author>
    <author>tc={09D9348D-84D8-46A6-A7F0-32ED4CF6044D}</author>
    <author>tc={CA406C3F-997F-491C-BA84-62A3444F6E22}</author>
    <author>tc={DD846D04-099F-48E2-93D9-95EF11528B5E}</author>
    <author>tc={615BF6EC-5116-4EBD-99FC-A684FCC86E10}</author>
    <author>tc={B47A43B3-EE87-4D6C-A9FC-A8CC2EE226EA}</author>
    <author>tc={20365324-6D3F-4D3E-9594-85778ABC337B}</author>
    <author>tc={17897277-885B-499E-80DC-35950D2D5F86}</author>
    <author>tc={96083B67-E2B4-42B6-9BBD-E6CBA061354E}</author>
    <author>tc={8BD25A6B-B2A0-44D5-BEC4-C912BB7F2AD6}</author>
    <author>tc={E0FA6021-9264-4223-9FC8-16473CE8ABCF}</author>
    <author>tc={637AFBC6-445E-4191-B40F-925717BCB7E4}</author>
    <author>tc={C6EFE3FC-256E-4E17-A8FA-9B8B40CEE328}</author>
    <author>tc={B57524D2-4BAC-46F4-B447-7A5175A22A4E}</author>
    <author>tc={009E82C8-F214-4EC2-9DB3-DBBD4D6FA8A6}</author>
    <author>tc={77CDC9C7-C8D8-4DD2-9980-B5A0D07E7C76}</author>
    <author>tc={139BD1A0-63AF-4EFE-955F-8B9A3CE00A16}</author>
    <author>tc={D354A2F5-9A93-44C3-A186-E5E96DFD7BC1}</author>
    <author>tc={BD7382AE-5135-4824-A5CE-19F35ACBED45}</author>
    <author>tc={28662B6C-EA03-45FC-827F-E11F1E7AB1A0}</author>
    <author>tc={589F3035-1F05-4C5F-A4FF-E0BF8BD21E23}</author>
    <author>tc={71DCF9A7-324B-44C2-A269-8174A9F7BEE6}</author>
    <author>tc={71C25972-FF7D-4AAC-B64A-2D029A99B039}</author>
    <author>tc={8E6FF513-DACB-4A85-91C5-77717AFE541C}</author>
    <author>tc={4FDF5C7C-6F4B-4E57-96B8-E21A4231AC01}</author>
    <author>tc={E1770E83-6C8E-466D-87A8-C0F667BE5590}</author>
    <author>tc={9FA8D88D-6A55-4D13-83BD-4AB10BBF7AEE}</author>
    <author>tc={CF827B30-9DBA-42AB-A517-9C1B308EF49B}</author>
    <author>tc={8EE633C7-A1DB-41F5-AF8A-FAD9765579BE}</author>
    <author>tc={F54EE61B-B9FF-4FE1-B961-E1B478727EEC}</author>
    <author>tc={4DA0587D-9B4C-4E00-82D6-711A0BE51209}</author>
    <author>tc={7CA4F533-8D7C-4FA9-9A87-6428B076522A}</author>
    <author>tc={8ED27EA3-1C36-481A-814C-FA2E355BD02E}</author>
    <author>tc={EF8910EE-875A-4775-A9BC-FB9CD4C9980C}</author>
    <author>tc={102DBAB6-E590-4B66-94FD-3F60889591F9}</author>
    <author>tc={63C5C0D9-9A53-4BBF-94F1-C9D35C458900}</author>
    <author>tc={4564B280-9947-4BF4-8366-FC359218089A}</author>
    <author>tc={E32D0CD2-862D-4872-816D-3ED5C560D30B}</author>
    <author>tc={1078C055-6CA4-4F81-9DBD-FD5719420A5C}</author>
    <author>tc={164877BC-D426-4AA5-B02D-725C02D6B1DA}</author>
    <author>tc={1CA07B7C-01DD-4DF9-A3EF-74A07FCABF76}</author>
    <author>tc={EA9E28CD-7340-4DDE-835C-2544FBDD1F8B}</author>
    <author>tc={516D9717-3501-49E7-8AC2-8196B1359263}</author>
    <author>tc={25712126-59E9-4E04-85D9-7A5F58800463}</author>
  </authors>
  <commentList>
    <comment ref="CC16" authorId="0" shapeId="0" xr:uid="{099B0EFF-0690-41FF-A43D-0B3BC1C5F3AB}">
      <text>
        <r>
          <rPr>
            <b/>
            <sz val="9"/>
            <color indexed="81"/>
            <rFont val="Tahoma"/>
            <family val="2"/>
          </rPr>
          <t>Alexia Cumal:</t>
        </r>
        <r>
          <rPr>
            <sz val="9"/>
            <color indexed="81"/>
            <rFont val="Tahoma"/>
            <family val="2"/>
          </rPr>
          <t xml:space="preserve">
Although they did not expicitly state prospective study, in the study, they say: Each patient was interviewed by the authors within
72 h of admission. Then, they also assesed patients at discharge, 1 month, and 3 months afterward. That is a prospective study, not a cross-sectinoal study. A cross sectional study would have been taking data at only one point in time. </t>
        </r>
      </text>
    </comment>
    <comment ref="CC78" authorId="1" shapeId="0" xr:uid="{1B8A81F7-F44A-40A3-B3DE-3E3A9D009DBC}">
      <text>
        <t>[Threaded comment]
Your version of Excel allows you to read this threaded comment; however, any edits to it will get removed if the file is opened in a newer version of Excel. Learn more: https://go.microsoft.com/fwlink/?linkid=870924
Comment:
    Caregivers were not involved in the intervention.</t>
      </text>
    </comment>
    <comment ref="AD82" authorId="2" shapeId="0" xr:uid="{57C874C4-30A2-48D3-8E31-71081F892617}">
      <text>
        <t>[Threaded comment]
Your version of Excel allows you to read this threaded comment; however, any edits to it will get removed if the file is opened in a newer version of Excel. Learn more: https://go.microsoft.com/fwlink/?linkid=870924
Comment:
    Includes for total sample (as there were no numbers in particular for participants with CI)</t>
      </text>
    </comment>
    <comment ref="AD85" authorId="3" shapeId="0" xr:uid="{4E077C2F-11D6-4DBA-B883-D6D250AB4778}">
      <text>
        <t>[Threaded comment]
Your version of Excel allows you to read this threaded comment; however, any edits to it will get removed if the file is opened in a newer version of Excel. Learn more: https://go.microsoft.com/fwlink/?linkid=870924
Comment:
    Includes for total sample (as there were no numbers in particular for participants with CI)</t>
      </text>
    </comment>
    <comment ref="AD93" authorId="4" shapeId="0" xr:uid="{09D9348D-84D8-46A6-A7F0-32ED4CF6044D}">
      <text>
        <t>[Threaded comment]
Your version of Excel allows you to read this threaded comment; however, any edits to it will get removed if the file is opened in a newer version of Excel. Learn more: https://go.microsoft.com/fwlink/?linkid=870924
Comment:
    Includes for total sample (as there were no numbers in particular for participants with CI)</t>
      </text>
    </comment>
    <comment ref="AN97" authorId="5" shapeId="0" xr:uid="{CA406C3F-997F-491C-BA84-62A3444F6E22}">
      <text>
        <t>[Threaded comment]
Your version of Excel allows you to read this threaded comment; however, any edits to it will get removed if the file is opened in a newer version of Excel. Learn more: https://go.microsoft.com/fwlink/?linkid=870924
Comment:
    They do not specify that these are the diagnoses at time of admission, and so these were moved down to other characteristics, row 99.</t>
      </text>
    </comment>
    <comment ref="BV97" authorId="6" shapeId="0" xr:uid="{DD846D04-099F-48E2-93D9-95EF11528B5E}">
      <text>
        <t>[Threaded comment]
Your version of Excel allows you to read this threaded comment; however, any edits to it will get removed if the file is opened in a newer version of Excel. Learn more: https://go.microsoft.com/fwlink/?linkid=870924
Comment:
    Dehydration and pneumonia, etc. were cmpmlications, rather than admission diagnoses, and so they were put in the row, other characteristics, below.</t>
      </text>
    </comment>
    <comment ref="BX97" authorId="7" shapeId="0" xr:uid="{615BF6EC-5116-4EBD-99FC-A684FCC86E10}">
      <text>
        <t>[Threaded comment]
Your version of Excel allows you to read this threaded comment; however, any edits to it will get removed if the file is opened in a newer version of Excel. Learn more: https://go.microsoft.com/fwlink/?linkid=870924
Comment:
    It did not specify that these were the diagnoses at the time of admission, and so these characteristics were put under other characteristics.</t>
      </text>
    </comment>
    <comment ref="CB97" authorId="8" shapeId="0" xr:uid="{B47A43B3-EE87-4D6C-A9FC-A8CC2EE226EA}">
      <text>
        <t>[Threaded comment]
Your version of Excel allows you to read this threaded comment; however, any edits to it will get removed if the file is opened in a newer version of Excel. Learn more: https://go.microsoft.com/fwlink/?linkid=870924
Comment:
    It did not specify that these were the diagnoses at the time of admission, and so these characteristics were put under other characteristics.</t>
      </text>
    </comment>
    <comment ref="CT97" authorId="9" shapeId="0" xr:uid="{20365324-6D3F-4D3E-9594-85778ABC337B}">
      <text>
        <t>[Threaded comment]
Your version of Excel allows you to read this threaded comment; however, any edits to it will get removed if the file is opened in a newer version of Excel. Learn more: https://go.microsoft.com/fwlink/?linkid=870924
Comment:
    They do not specify that these were admission diagnoses, and so this section was moved down to other characteristics, row 99).</t>
      </text>
    </comment>
    <comment ref="CC99" authorId="10" shapeId="0" xr:uid="{17897277-885B-499E-80DC-35950D2D5F86}">
      <text>
        <t>[Threaded comment]
Your version of Excel allows you to read this threaded comment; however, any edits to it will get removed if the file is opened in a newer version of Excel. Learn more: https://go.microsoft.com/fwlink/?linkid=870924
Comment:
    It did not specify that these were the diagnoses at the time of admission, and so these characteristics were put under other characteristics.</t>
      </text>
    </comment>
    <comment ref="Z118" authorId="11" shapeId="0" xr:uid="{96083B67-E2B4-42B6-9BBD-E6CBA061354E}">
      <text>
        <t>[Threaded comment]
Your version of Excel allows you to read this threaded comment; however, any edits to it will get removed if the file is opened in a newer version of Excel. Learn more: https://go.microsoft.com/fwlink/?linkid=870924
Comment:
    no MBI scores for persons with dementia specifically.</t>
      </text>
    </comment>
    <comment ref="AB118" authorId="12" shapeId="0" xr:uid="{8BD25A6B-B2A0-44D5-BEC4-C912BB7F2AD6}">
      <text>
        <t>[Threaded comment]
Your version of Excel allows you to read this threaded comment; however, any edits to it will get removed if the file is opened in a newer version of Excel. Learn more: https://go.microsoft.com/fwlink/?linkid=870924
Comment:
    no MBI scores for persons with dementia specifically.</t>
      </text>
    </comment>
    <comment ref="AD118" authorId="13" shapeId="0" xr:uid="{E0FA6021-9264-4223-9FC8-16473CE8ABCF}">
      <text>
        <t>[Threaded comment]
Your version of Excel allows you to read this threaded comment; however, any edits to it will get removed if the file is opened in a newer version of Excel. Learn more: https://go.microsoft.com/fwlink/?linkid=870924
Comment:
    no MBI scores for persons with dementia specifically.</t>
      </text>
    </comment>
    <comment ref="AE118" authorId="14" shapeId="0" xr:uid="{637AFBC6-445E-4191-B40F-925717BCB7E4}">
      <text>
        <t>[Threaded comment]
Your version of Excel allows you to read this threaded comment; however, any edits to it will get removed if the file is opened in a newer version of Excel. Learn more: https://go.microsoft.com/fwlink/?linkid=870924
Comment:
    no MBI scores for persons with dementia specifically.</t>
      </text>
    </comment>
    <comment ref="AF118" authorId="15" shapeId="0" xr:uid="{C6EFE3FC-256E-4E17-A8FA-9B8B40CEE328}">
      <text>
        <t>[Threaded comment]
Your version of Excel allows you to read this threaded comment; however, any edits to it will get removed if the file is opened in a newer version of Excel. Learn more: https://go.microsoft.com/fwlink/?linkid=870924
Comment:
    no MBI scores for persons with dementia specifically.</t>
      </text>
    </comment>
    <comment ref="AH118" authorId="16" shapeId="0" xr:uid="{B57524D2-4BAC-46F4-B447-7A5175A22A4E}">
      <text>
        <t>[Threaded comment]
Your version of Excel allows you to read this threaded comment; however, any edits to it will get removed if the file is opened in a newer version of Excel. Learn more: https://go.microsoft.com/fwlink/?linkid=870924
Comment:
    no MBI scores for persons with dementia specifically.</t>
      </text>
    </comment>
    <comment ref="AH120" authorId="17" shapeId="0" xr:uid="{009E82C8-F214-4EC2-9DB3-DBBD4D6FA8A6}">
      <text>
        <t>[Threaded comment]
Your version of Excel allows you to read this threaded comment; however, any edits to it will get removed if the file is opened in a newer version of Excel. Learn more: https://go.microsoft.com/fwlink/?linkid=870924
Comment:
    Iadded mean differences</t>
      </text>
    </comment>
    <comment ref="CT120" authorId="18" shapeId="0" xr:uid="{77CDC9C7-C8D8-4DD2-9980-B5A0D07E7C76}">
      <text>
        <t>[Threaded comment]
Your version of Excel allows you to read this threaded comment; however, any edits to it will get removed if the file is opened in a newer version of Excel. Learn more: https://go.microsoft.com/fwlink/?linkid=870924
Comment:
    We focused on looking at the data specically for persons with CI.</t>
      </text>
    </comment>
    <comment ref="V121" authorId="0" shapeId="0" xr:uid="{431BA8CA-7366-49F0-A387-BFD863231568}">
      <text>
        <r>
          <rPr>
            <b/>
            <sz val="9"/>
            <color indexed="81"/>
            <rFont val="Tahoma"/>
            <family val="2"/>
          </rPr>
          <t>Alexia Cumal:</t>
        </r>
        <r>
          <rPr>
            <sz val="9"/>
            <color indexed="81"/>
            <rFont val="Tahoma"/>
            <family val="2"/>
          </rPr>
          <t xml:space="preserve">
The focus was on the results for those with dementia, and so I included only the information realted to dementia (adjusted odds ratio (aOR).
</t>
        </r>
      </text>
    </comment>
    <comment ref="BI121" authorId="0" shapeId="0" xr:uid="{A66F3402-4F09-4BC6-BEE7-27D34388E7FD}">
      <text>
        <r>
          <rPr>
            <b/>
            <sz val="9"/>
            <color indexed="81"/>
            <rFont val="Tahoma"/>
            <family val="2"/>
          </rPr>
          <t xml:space="preserve">Alexia Cumal:
</t>
        </r>
        <r>
          <rPr>
            <sz val="9"/>
            <color indexed="81"/>
            <rFont val="Tahoma"/>
            <family val="2"/>
          </rPr>
          <t>Focused on participants with cognitive impairment.</t>
        </r>
      </text>
    </comment>
    <comment ref="AV123" authorId="19" shapeId="0" xr:uid="{139BD1A0-63AF-4EFE-955F-8B9A3CE00A16}">
      <text>
        <t>[Threaded comment]
Your version of Excel allows you to read this threaded comment; however, any edits to it will get removed if the file is opened in a newer version of Excel. Learn more: https://go.microsoft.com/fwlink/?linkid=870924
Comment:
    p value is a measure of probability, rather than an effect size.</t>
      </text>
    </comment>
    <comment ref="F135" authorId="20" shapeId="0" xr:uid="{D354A2F5-9A93-44C3-A186-E5E96DFD7BC1}">
      <text>
        <t>[Threaded comment]
Your version of Excel allows you to read this threaded comment; however, any edits to it will get removed if the file is opened in a newer version of Excel. Learn more: https://go.microsoft.com/fwlink/?linkid=870924
Comment:
    We wanted to focus on persons with CI (MMSE&lt;24, and so what was extracted was the odds ratios (ORs) for persons with MMSE.</t>
      </text>
    </comment>
    <comment ref="V135" authorId="0" shapeId="0" xr:uid="{5E90F792-1E63-4062-847A-E46840187F05}">
      <text>
        <r>
          <rPr>
            <b/>
            <sz val="9"/>
            <color indexed="81"/>
            <rFont val="Tahoma"/>
            <family val="2"/>
          </rPr>
          <t>Alexia Cumal:</t>
        </r>
        <r>
          <rPr>
            <sz val="9"/>
            <color indexed="81"/>
            <rFont val="Tahoma"/>
            <family val="2"/>
          </rPr>
          <t xml:space="preserve">
The focus was on the results for those with dementia, and so I included only the information realted to dementia (adjusted odds ratio (aOR).</t>
        </r>
      </text>
    </comment>
    <comment ref="Z135" authorId="21" shapeId="0" xr:uid="{BD7382AE-5135-4824-A5CE-19F35ACBED45}">
      <text>
        <t>[Threaded comment]
Your version of Excel allows you to read this threaded comment; however, any edits to it will get removed if the file is opened in a newer version of Excel. Learn more: https://go.microsoft.com/fwlink/?linkid=870924
Comment:
    We focused on outcomes for persons wtih dementia.</t>
      </text>
    </comment>
    <comment ref="AK135" authorId="22" shapeId="0" xr:uid="{28662B6C-EA03-45FC-827F-E11F1E7AB1A0}">
      <text>
        <t xml:space="preserve">[Threaded comment]
Your version of Excel allows you to read this threaded comment; however, any edits to it will get removed if the file is opened in a newer version of Excel. Learn more: https://go.microsoft.com/fwlink/?linkid=870924
Comment:
    Same extraction. This extraction also includes the phrase unadjusted for risk. </t>
      </text>
    </comment>
    <comment ref="BX135" authorId="23" shapeId="0" xr:uid="{589F3035-1F05-4C5F-A4FF-E0BF8BD21E23}">
      <text>
        <t>[Threaded comment]
Your version of Excel allows you to read this threaded comment; however, any edits to it will get removed if the file is opened in a newer version of Excel. Learn more: https://go.microsoft.com/fwlink/?linkid=870924
Comment:
    This was added as a patient outcome, rather than a discharge destination outcome, as it does not compare discharge home with LTC or other locations. **Please go to row 446, columns BA, BB, BC.</t>
      </text>
    </comment>
    <comment ref="BZ135" authorId="24" shapeId="0" xr:uid="{71DCF9A7-324B-44C2-A269-8174A9F7BEE6}">
      <text>
        <t>[Threaded comment]
Your version of Excel allows you to read this threaded comment; however, any edits to it will get removed if the file is opened in a newer version of Excel. Learn more: https://go.microsoft.com/fwlink/?linkid=870924
Comment:
    This was added as a patient outcome, rather than a discharge destination outcome, as it does not compare discharge home with LTC or other locations. **Please go to row 446, columns BA, BB, BC.</t>
      </text>
    </comment>
    <comment ref="CB135" authorId="25" shapeId="0" xr:uid="{71C25972-FF7D-4AAC-B64A-2D029A99B039}">
      <text>
        <t>[Threaded comment]
Your version of Excel allows you to read this threaded comment; however, any edits to it will get removed if the file is opened in a newer version of Excel. Learn more: https://go.microsoft.com/fwlink/?linkid=870924
Comment:
    This was added as a patient outcome, rather than a discharge destination outcome, as it does not compare discharge home with LTC or other locations. **Please go to row 446, columns BA, BB, BC.</t>
      </text>
    </comment>
    <comment ref="AH159" authorId="26" shapeId="0" xr:uid="{8E6FF513-DACB-4A85-91C5-77717AFE541C}">
      <text>
        <t>[Threaded comment]
Your version of Excel allows you to read this threaded comment; however, any edits to it will get removed if the file is opened in a newer version of Excel. Learn more: https://go.microsoft.com/fwlink/?linkid=870924
Comment:
    Not an outcome post TCP. It was an admission characteristic.</t>
      </text>
    </comment>
    <comment ref="BQ159" authorId="27" shapeId="0" xr:uid="{4FDF5C7C-6F4B-4E57-96B8-E21A4231AC01}">
      <text>
        <t>[Threaded comment]
Your version of Excel allows you to read this threaded comment; however, any edits to it will get removed if the file is opened in a newer version of Excel. Learn more: https://go.microsoft.com/fwlink/?linkid=870924
Comment:
    These are delirium symptoms at admission.</t>
      </text>
    </comment>
    <comment ref="AV173" authorId="28" shapeId="0" xr:uid="{E1770E83-6C8E-466D-87A8-C0F667BE5590}">
      <text>
        <t>[Threaded comment]
Your version of Excel allows you to read this threaded comment; however, any edits to it will get removed if the file is opened in a newer version of Excel. Learn more: https://go.microsoft.com/fwlink/?linkid=870924
Comment:
    Moved down to row with depression.</t>
      </text>
    </comment>
    <comment ref="BU173" authorId="0" shapeId="0" xr:uid="{B4BCD378-3F65-4CE9-90C3-7D2A404A0052}">
      <text>
        <r>
          <rPr>
            <b/>
            <sz val="9"/>
            <color indexed="81"/>
            <rFont val="Tahoma"/>
            <family val="2"/>
          </rPr>
          <t>Alexia Cumal:</t>
        </r>
        <r>
          <rPr>
            <sz val="9"/>
            <color indexed="81"/>
            <rFont val="Tahoma"/>
            <family val="2"/>
          </rPr>
          <t xml:space="preserve">
See below, row 189.</t>
        </r>
      </text>
    </comment>
    <comment ref="U175" authorId="0" shapeId="0" xr:uid="{D66D63ED-06D4-4201-9C8D-B588D442CF96}">
      <text>
        <r>
          <rPr>
            <b/>
            <sz val="9"/>
            <color indexed="81"/>
            <rFont val="Tahoma"/>
            <family val="2"/>
          </rPr>
          <t>Alexia Cumal:</t>
        </r>
        <r>
          <rPr>
            <sz val="9"/>
            <color indexed="81"/>
            <rFont val="Tahoma"/>
            <family val="2"/>
          </rPr>
          <t xml:space="preserve">
This was considered a health services outcome, and so it is moved down to health services. </t>
        </r>
      </text>
    </comment>
    <comment ref="AG175" authorId="29" shapeId="0" xr:uid="{9FA8D88D-6A55-4D13-83BD-4AB10BBF7AEE}">
      <text>
        <t>[Threaded comment]
Your version of Excel allows you to read this threaded comment; however, any edits to it will get removed if the file is opened in a newer version of Excel. Learn more: https://go.microsoft.com/fwlink/?linkid=870924
Comment:
    These were baseline characteristics, rather than outcomes post TCP.</t>
      </text>
    </comment>
    <comment ref="BH178" authorId="0" shapeId="0" xr:uid="{949245A2-8121-4D2F-9468-239238E9FD86}">
      <text>
        <r>
          <rPr>
            <b/>
            <sz val="9"/>
            <color indexed="81"/>
            <rFont val="Tahoma"/>
            <family val="2"/>
          </rPr>
          <t>Alexia Cumal:</t>
        </r>
        <r>
          <rPr>
            <sz val="9"/>
            <color indexed="81"/>
            <rFont val="Tahoma"/>
            <family val="2"/>
          </rPr>
          <t xml:space="preserve">
Moved down to mortality below
</t>
        </r>
      </text>
    </comment>
    <comment ref="AV189" authorId="30" shapeId="0" xr:uid="{CF827B30-9DBA-42AB-A517-9C1B308EF49B}">
      <text>
        <t>[Threaded comment]
Your version of Excel allows you to read this threaded comment; however, any edits to it will get removed if the file is opened in a newer version of Excel. Learn more: https://go.microsoft.com/fwlink/?linkid=870924
Comment:
    TUG/ambulation was not measured in persons with dementia.</t>
      </text>
    </comment>
    <comment ref="U191" authorId="0" shapeId="0" xr:uid="{AF2E05F7-782C-4961-B667-2EE055E04C05}">
      <text>
        <r>
          <rPr>
            <b/>
            <sz val="9"/>
            <color indexed="81"/>
            <rFont val="Tahoma"/>
            <family val="2"/>
          </rPr>
          <t>Alexia Cumal:</t>
        </r>
        <r>
          <rPr>
            <sz val="9"/>
            <color indexed="81"/>
            <rFont val="Tahoma"/>
            <family val="2"/>
          </rPr>
          <t xml:space="preserve">
I did not include this as Dementia was not one of the factors.</t>
        </r>
      </text>
    </comment>
    <comment ref="BH194" authorId="0" shapeId="0" xr:uid="{DB91722F-49A1-44F2-8914-E9542E36DF6F}">
      <text>
        <r>
          <rPr>
            <b/>
            <sz val="9"/>
            <color indexed="81"/>
            <rFont val="Tahoma"/>
            <family val="2"/>
          </rPr>
          <t>Alexia Cumal:</t>
        </r>
        <r>
          <rPr>
            <sz val="9"/>
            <color indexed="81"/>
            <rFont val="Tahoma"/>
            <family val="2"/>
          </rPr>
          <t xml:space="preserve">
Moved down to mortality below
</t>
        </r>
      </text>
    </comment>
    <comment ref="AV205" authorId="31" shapeId="0" xr:uid="{8EE633C7-A1DB-41F5-AF8A-FAD9765579BE}">
      <text>
        <t>[Threaded comment]
Your version of Excel allows you to read this threaded comment; however, any edits to it will get removed if the file is opened in a newer version of Excel. Learn more: https://go.microsoft.com/fwlink/?linkid=870924
Comment:
    moved down to row on nutrition</t>
      </text>
    </comment>
    <comment ref="AV221" authorId="32" shapeId="0" xr:uid="{F54EE61B-B9FF-4FE1-B961-E1B478727EEC}">
      <text>
        <t>[Threaded comment]
Your version of Excel allows you to read this threaded comment; however, any edits to it will get removed if the file is opened in a newer version of Excel. Learn more: https://go.microsoft.com/fwlink/?linkid=870924
Comment:
    Pain was not measured in persons with dementia.</t>
      </text>
    </comment>
    <comment ref="BT223" authorId="0" shapeId="0" xr:uid="{0487C394-BF94-4A7D-B26B-E878A840ECBE}">
      <text>
        <r>
          <rPr>
            <b/>
            <sz val="9"/>
            <color indexed="81"/>
            <rFont val="Tahoma"/>
            <family val="2"/>
          </rPr>
          <t>Alexia Cumal:</t>
        </r>
        <r>
          <rPr>
            <sz val="9"/>
            <color indexed="81"/>
            <rFont val="Tahoma"/>
            <family val="2"/>
          </rPr>
          <t xml:space="preserve">
Moved up to diagnosis at ime of  tcp
</t>
        </r>
      </text>
    </comment>
    <comment ref="AV285" authorId="33" shapeId="0" xr:uid="{4DA0587D-9B4C-4E00-82D6-711A0BE51209}">
      <text>
        <t>[Threaded comment]
Your version of Excel allows you to read this threaded comment; however, any edits to it will get removed if the file is opened in a newer version of Excel. Learn more: https://go.microsoft.com/fwlink/?linkid=870924
Comment:
    Moved down to row with depression.</t>
      </text>
    </comment>
    <comment ref="AV301" authorId="34" shapeId="0" xr:uid="{7CA4F533-8D7C-4FA9-9A87-6428B076522A}">
      <text>
        <t>[Threaded comment]
Your version of Excel allows you to read this threaded comment; however, any edits to it will get removed if the file is opened in a newer version of Excel. Learn more: https://go.microsoft.com/fwlink/?linkid=870924
Comment:
    moved down to row on nutrition</t>
      </text>
    </comment>
    <comment ref="Z336" authorId="35" shapeId="0" xr:uid="{8ED27EA3-1C36-481A-814C-FA2E355BD02E}">
      <text>
        <t>[Threaded comment]
Your version of Excel allows you to read this threaded comment; however, any edits to it will get removed if the file is opened in a newer version of Excel. Learn more: https://go.microsoft.com/fwlink/?linkid=870924
Comment:
    We focused on outcomes for persons with dementia.</t>
      </text>
    </comment>
    <comment ref="AB336" authorId="36" shapeId="0" xr:uid="{EF8910EE-875A-4775-A9BC-FB9CD4C9980C}">
      <text>
        <t>[Threaded comment]
Your version of Excel allows you to read this threaded comment; however, any edits to it will get removed if the file is opened in a newer version of Excel. Learn more: https://go.microsoft.com/fwlink/?linkid=870924
Comment:
    We focused on outcomes for persons with dementia.</t>
      </text>
    </comment>
    <comment ref="AD336" authorId="37" shapeId="0" xr:uid="{102DBAB6-E590-4B66-94FD-3F60889591F9}">
      <text>
        <t>[Threaded comment]
Your version of Excel allows you to read this threaded comment; however, any edits to it will get removed if the file is opened in a newer version of Excel. Learn more: https://go.microsoft.com/fwlink/?linkid=870924
Comment:
    We focused on outcomes for persons with dementia.</t>
      </text>
    </comment>
    <comment ref="AE336" authorId="38" shapeId="0" xr:uid="{63C5C0D9-9A53-4BBF-94F1-C9D35C458900}">
      <text>
        <t>[Threaded comment]
Your version of Excel allows you to read this threaded comment; however, any edits to it will get removed if the file is opened in a newer version of Excel. Learn more: https://go.microsoft.com/fwlink/?linkid=870924
Comment:
    We focused on outcomes for persons with dementia.</t>
      </text>
    </comment>
    <comment ref="AF336" authorId="39" shapeId="0" xr:uid="{4564B280-9947-4BF4-8366-FC359218089A}">
      <text>
        <t>[Threaded comment]
Your version of Excel allows you to read this threaded comment; however, any edits to it will get removed if the file is opened in a newer version of Excel. Learn more: https://go.microsoft.com/fwlink/?linkid=870924
Comment:
    We focused on outcomes for persons with dementia.</t>
      </text>
    </comment>
    <comment ref="Z350" authorId="40" shapeId="0" xr:uid="{E32D0CD2-862D-4872-816D-3ED5C560D30B}">
      <text>
        <t>[Threaded comment]
Your version of Excel allows you to read this threaded comment; however, any edits to it will get removed if the file is opened in a newer version of Excel. Learn more: https://go.microsoft.com/fwlink/?linkid=870924
Comment:
    We focused on outcomes for persons with dementia.</t>
      </text>
    </comment>
    <comment ref="AB350" authorId="41" shapeId="0" xr:uid="{1078C055-6CA4-4F81-9DBD-FD5719420A5C}">
      <text>
        <t>[Threaded comment]
Your version of Excel allows you to read this threaded comment; however, any edits to it will get removed if the file is opened in a newer version of Excel. Learn more: https://go.microsoft.com/fwlink/?linkid=870924
Comment:
    We focused on outcomes for persons with dementia.</t>
      </text>
    </comment>
    <comment ref="AD350" authorId="42" shapeId="0" xr:uid="{164877BC-D426-4AA5-B02D-725C02D6B1DA}">
      <text>
        <t>[Threaded comment]
Your version of Excel allows you to read this threaded comment; however, any edits to it will get removed if the file is opened in a newer version of Excel. Learn more: https://go.microsoft.com/fwlink/?linkid=870924
Comment:
    We focused on outcomes for persons with dementia.</t>
      </text>
    </comment>
    <comment ref="AE350" authorId="43" shapeId="0" xr:uid="{1CA07B7C-01DD-4DF9-A3EF-74A07FCABF76}">
      <text>
        <t>[Threaded comment]
Your version of Excel allows you to read this threaded comment; however, any edits to it will get removed if the file is opened in a newer version of Excel. Learn more: https://go.microsoft.com/fwlink/?linkid=870924
Comment:
    We focused on outcomes for persons with dementia.</t>
      </text>
    </comment>
    <comment ref="AF350" authorId="44" shapeId="0" xr:uid="{EA9E28CD-7340-4DDE-835C-2544FBDD1F8B}">
      <text>
        <t>[Threaded comment]
Your version of Excel allows you to read this threaded comment; however, any edits to it will get removed if the file is opened in a newer version of Excel. Learn more: https://go.microsoft.com/fwlink/?linkid=870924
Comment:
    We focused on outcomes for persons with dementia.</t>
      </text>
    </comment>
    <comment ref="CA451" authorId="45" shapeId="0" xr:uid="{516D9717-3501-49E7-8AC2-8196B1359263}">
      <text>
        <t>[Threaded comment]
Your version of Excel allows you to read this threaded comment; however, any edits to it will get removed if the file is opened in a newer version of Excel. Learn more: https://go.microsoft.com/fwlink/?linkid=870924
Comment:
    This was added as a patient outcome, rather than a discharge destination outcome, as it does not compare discharge home with LTC or other locations.</t>
      </text>
    </comment>
    <comment ref="CC451" authorId="46" shapeId="0" xr:uid="{25712126-59E9-4E04-85D9-7A5F58800463}">
      <text>
        <t>[Threaded comment]
Your version of Excel allows you to read this threaded comment; however, any edits to it will get removed if the file is opened in a newer version of Excel. Learn more: https://go.microsoft.com/fwlink/?linkid=870924
Comment:
    This was added as a patient outcome, rather than a discharge destination outcome, as it does not compare discharge home with LTC or other locations.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tc={396BA6D0-7586-4E20-A450-B808BE4390E2}</author>
  </authors>
  <commentList>
    <comment ref="AD14" authorId="0" shapeId="0" xr:uid="{396BA6D0-7586-4E20-A450-B808BE4390E2}">
      <text>
        <t>[Threaded comment]
Your version of Excel allows you to read this threaded comment; however, any edits to it will get removed if the file is opened in a newer version of Excel. Learn more: https://go.microsoft.com/fwlink/?linkid=870924
Comment:
    connect with Steve re: this question</t>
      </text>
    </comment>
  </commentList>
</comments>
</file>

<file path=xl/sharedStrings.xml><?xml version="1.0" encoding="utf-8"?>
<sst xmlns="http://schemas.openxmlformats.org/spreadsheetml/2006/main" count="9416" uniqueCount="2161">
  <si>
    <t>Covidence Reference Number</t>
  </si>
  <si>
    <t>FULL Journal Name</t>
  </si>
  <si>
    <t>Last Name of First Author</t>
  </si>
  <si>
    <t>Publication Year</t>
  </si>
  <si>
    <t>Reviewer Initials</t>
  </si>
  <si>
    <t>Aim and objectives</t>
  </si>
  <si>
    <t>Eligibility criteria not clearly stated</t>
  </si>
  <si>
    <t xml:space="preserve">Sample </t>
  </si>
  <si>
    <t>Article Title</t>
  </si>
  <si>
    <t>e.g. Toronto, Canada</t>
  </si>
  <si>
    <t>Aim of the Study</t>
  </si>
  <si>
    <t>Study design</t>
  </si>
  <si>
    <t>Setting</t>
  </si>
  <si>
    <t>e.g. Skilled nursing facility, post acute unit in an acute care hospital</t>
  </si>
  <si>
    <t>e.g. RCT,  quasi-experimental. If mixed-method, specificy the kind of quantitative design.</t>
  </si>
  <si>
    <t xml:space="preserve">Eligibility Criteria for Inclusion </t>
  </si>
  <si>
    <t>List Exclusion criteria</t>
  </si>
  <si>
    <t>Sampling Method</t>
  </si>
  <si>
    <t>List or state unspecified</t>
  </si>
  <si>
    <t>Recruitment source (if stated)</t>
  </si>
  <si>
    <t>List Inclusion criteria</t>
  </si>
  <si>
    <t>Where did the study take place?</t>
  </si>
  <si>
    <t>Inclusion of Caregivers</t>
  </si>
  <si>
    <t>Yes or No</t>
  </si>
  <si>
    <t>List criteria for caregivers</t>
  </si>
  <si>
    <t>Characteristics of caregivers</t>
  </si>
  <si>
    <t>Response rate (Row 33/Row 32)</t>
  </si>
  <si>
    <t xml:space="preserve">Number of participants lost to follow up </t>
  </si>
  <si>
    <t>Total number of participants found eligible</t>
  </si>
  <si>
    <t>Total number of participants recruited</t>
  </si>
  <si>
    <t xml:space="preserve">Number of participants who refused </t>
  </si>
  <si>
    <t>Reason for refusal</t>
  </si>
  <si>
    <t>Refusal rate (Row 35/Row 32)</t>
  </si>
  <si>
    <t>Describe the differences between enrollees and non-enrollees.</t>
  </si>
  <si>
    <t>Actual Sample Size</t>
  </si>
  <si>
    <t>Number of participants in TCP</t>
  </si>
  <si>
    <t>Number of participants in control group</t>
  </si>
  <si>
    <t xml:space="preserve">Number of participants in other program </t>
  </si>
  <si>
    <t>Attrition  in TCP  (number of participants who withdrew from the TCP)</t>
  </si>
  <si>
    <t>Attrition rate in TCP (% of participants who withdrew from the TCP)</t>
  </si>
  <si>
    <t>Reason for attrition</t>
  </si>
  <si>
    <t>Attrition rate in control group</t>
  </si>
  <si>
    <t>What were the differences in characteristics between completers and dropouts)</t>
  </si>
  <si>
    <t>Criteria for Transfer to TCP</t>
  </si>
  <si>
    <t>List all reported inclusion criteria</t>
  </si>
  <si>
    <t>List all reported exclusion criteria</t>
  </si>
  <si>
    <t>Transitional Care Program (TCP)</t>
  </si>
  <si>
    <t>Was implementation Fidelity assessed (yes or no)</t>
  </si>
  <si>
    <t>Hypothesized outcome of TCP</t>
  </si>
  <si>
    <t>Participant Characteristics</t>
  </si>
  <si>
    <t>Age (mean)</t>
  </si>
  <si>
    <t>% women</t>
  </si>
  <si>
    <t>Ethnicity (enter % of different ethnicities)</t>
  </si>
  <si>
    <t>Marital status (enter %)</t>
  </si>
  <si>
    <t xml:space="preserve">Education (enter %) </t>
  </si>
  <si>
    <t>Outcomes</t>
  </si>
  <si>
    <t>Functional Status</t>
  </si>
  <si>
    <r>
      <t xml:space="preserve">What is tool measuring specifically:
</t>
    </r>
    <r>
      <rPr>
        <i/>
        <sz val="14"/>
        <color theme="1"/>
        <rFont val="Calibri"/>
        <family val="2"/>
        <scheme val="minor"/>
      </rPr>
      <t>(e.g. Functional status, functional ability, etc.)</t>
    </r>
  </si>
  <si>
    <t>Discharge Destination</t>
  </si>
  <si>
    <t>For Participants in Intervention Group</t>
  </si>
  <si>
    <r>
      <t xml:space="preserve">Name of Tool/Measurement
</t>
    </r>
    <r>
      <rPr>
        <i/>
        <sz val="14"/>
        <color theme="1"/>
        <rFont val="Calibri"/>
        <family val="2"/>
        <scheme val="minor"/>
      </rPr>
      <t>(e.g. Barthel Index (BI)</t>
    </r>
  </si>
  <si>
    <r>
      <t xml:space="preserve">List Staff in TCP and number, if available. 
</t>
    </r>
    <r>
      <rPr>
        <i/>
        <sz val="14"/>
        <color theme="1"/>
        <rFont val="Calibri"/>
        <family val="2"/>
        <scheme val="minor"/>
      </rPr>
      <t>E.g. Physiotherapist (n=3)
Registered Nurse (n=5)
Personal Support Worker (n=10)</t>
    </r>
  </si>
  <si>
    <r>
      <t xml:space="preserve">Was a comparison done between completers and dropouts? 
</t>
    </r>
    <r>
      <rPr>
        <i/>
        <sz val="14"/>
        <color theme="1"/>
        <rFont val="Calibri"/>
        <family val="2"/>
        <scheme val="minor"/>
      </rPr>
      <t>(yes or no)</t>
    </r>
  </si>
  <si>
    <r>
      <t xml:space="preserve">Please specificy name of other program(s)
</t>
    </r>
    <r>
      <rPr>
        <i/>
        <sz val="14"/>
        <color theme="1"/>
        <rFont val="Calibri"/>
        <family val="2"/>
        <scheme val="minor"/>
      </rPr>
      <t>(e.g. rehabilitation program)</t>
    </r>
  </si>
  <si>
    <r>
      <t xml:space="preserve">Comparison of enrollees and non-enrollees </t>
    </r>
    <r>
      <rPr>
        <i/>
        <sz val="14"/>
        <color theme="1"/>
        <rFont val="Calibri"/>
        <family val="2"/>
        <scheme val="minor"/>
      </rPr>
      <t>(yes or no)</t>
    </r>
  </si>
  <si>
    <r>
      <t xml:space="preserve">Sample Size Targeted 
</t>
    </r>
    <r>
      <rPr>
        <i/>
        <sz val="14"/>
        <color theme="1"/>
        <rFont val="Calibri"/>
        <family val="2"/>
        <scheme val="minor"/>
      </rPr>
      <t>(e.g. by power analysis)</t>
    </r>
  </si>
  <si>
    <t xml:space="preserve">Income </t>
  </si>
  <si>
    <t>Living Condition (enter % or participants living alone, % of participants living with other(s))</t>
  </si>
  <si>
    <t>Area of residence prior to hospital admission/TCP admission (enter % of participants in rural, suburban, urban area if reported)</t>
  </si>
  <si>
    <t>Residence prior to hospital/TCP admission 
(enter % living at home, retirement home, etc.)</t>
  </si>
  <si>
    <t>Cognitive status (mean score)</t>
  </si>
  <si>
    <t xml:space="preserve">Mobility status </t>
  </si>
  <si>
    <t>Depression</t>
  </si>
  <si>
    <t xml:space="preserve">Falls </t>
  </si>
  <si>
    <t>Diagnosis at time of TCP admission (give % for each type of diagnosis)</t>
  </si>
  <si>
    <t xml:space="preserve">Other Characteristics
</t>
  </si>
  <si>
    <t>Patient Satisfaction</t>
  </si>
  <si>
    <t>Satisfaction Survey used</t>
  </si>
  <si>
    <t>Mean satisfaction score</t>
  </si>
  <si>
    <t>Effect Size</t>
  </si>
  <si>
    <r>
      <t xml:space="preserve">Discharge Location (State % discharged to each location)
</t>
    </r>
    <r>
      <rPr>
        <i/>
        <sz val="14"/>
        <color theme="1"/>
        <rFont val="Calibri"/>
        <family val="2"/>
        <scheme val="minor"/>
      </rPr>
      <t>(e.g. 50% to Home, 20% to retirement home, long term care home, hospital, deceased, etc.)</t>
    </r>
  </si>
  <si>
    <t>Quality of Life</t>
  </si>
  <si>
    <r>
      <t xml:space="preserve">Name of Tool/Measurement
</t>
    </r>
    <r>
      <rPr>
        <i/>
        <sz val="14"/>
        <color theme="1"/>
        <rFont val="Calibri"/>
        <family val="2"/>
        <scheme val="minor"/>
      </rPr>
      <t>(e.g. EQ5D)</t>
    </r>
  </si>
  <si>
    <r>
      <t xml:space="preserve">What is tool measuring specifically:
</t>
    </r>
    <r>
      <rPr>
        <i/>
        <sz val="14"/>
        <color theme="1"/>
        <rFont val="Calibri"/>
        <family val="2"/>
        <scheme val="minor"/>
      </rPr>
      <t>(e.g.Health-related Quality of Life)</t>
    </r>
  </si>
  <si>
    <r>
      <t xml:space="preserve">Post-test score (specify when measurement was taken and score) (mean)
</t>
    </r>
    <r>
      <rPr>
        <i/>
        <sz val="14"/>
        <color theme="1"/>
        <rFont val="Calibri"/>
        <family val="2"/>
        <scheme val="minor"/>
      </rPr>
      <t>e.g. At discharge, mean BM was 55</t>
    </r>
  </si>
  <si>
    <r>
      <t xml:space="preserve">Follow up measurements (specify time(s) and measurement(s))
</t>
    </r>
    <r>
      <rPr>
        <i/>
        <sz val="14"/>
        <color theme="1"/>
        <rFont val="Calibri"/>
        <family val="2"/>
        <scheme val="minor"/>
      </rPr>
      <t>e.g.  at 6 months, BI=60
          at 9 months, BI =90</t>
    </r>
  </si>
  <si>
    <r>
      <t xml:space="preserve">Post-test score (specify when measurement was taken and score) (mean)
</t>
    </r>
    <r>
      <rPr>
        <i/>
        <sz val="14"/>
        <color theme="1"/>
        <rFont val="Calibri"/>
        <family val="2"/>
        <scheme val="minor"/>
      </rPr>
      <t>e.g. At discharge, mean EQ5D score was 55</t>
    </r>
  </si>
  <si>
    <r>
      <t xml:space="preserve">Follow up measurements (specify time(s) and measurement(s))
</t>
    </r>
    <r>
      <rPr>
        <i/>
        <sz val="14"/>
        <color theme="1"/>
        <rFont val="Calibri"/>
        <family val="2"/>
        <scheme val="minor"/>
      </rPr>
      <t>e.g.  at 6 months, mean EQ5D Score=60
          at 9 months, mean EQ5D Score =90</t>
    </r>
  </si>
  <si>
    <t xml:space="preserve">For Participants in Control/Other Intervention Group </t>
  </si>
  <si>
    <r>
      <t xml:space="preserve">Please specify name(s) of other group 
</t>
    </r>
    <r>
      <rPr>
        <i/>
        <sz val="14"/>
        <color theme="1"/>
        <rFont val="Calibri"/>
        <family val="2"/>
        <scheme val="minor"/>
      </rPr>
      <t>(e.g. control group or rehabiliation group)</t>
    </r>
  </si>
  <si>
    <r>
      <t xml:space="preserve">Follow up measurements (specify time(s) and measurement(s)) (specify for each group, if applicable) 
</t>
    </r>
    <r>
      <rPr>
        <i/>
        <sz val="14"/>
        <color theme="1"/>
        <rFont val="Calibri"/>
        <family val="2"/>
        <scheme val="minor"/>
      </rPr>
      <t>e.g.  at 6 months, BI=60
          at 9 months, BI =90</t>
    </r>
  </si>
  <si>
    <r>
      <t xml:space="preserve">Post-test score (specify when measurement was taken and score) (mean) (specify for each group, if applicable) 
</t>
    </r>
    <r>
      <rPr>
        <i/>
        <sz val="14"/>
        <color theme="1"/>
        <rFont val="Calibri"/>
        <family val="2"/>
        <scheme val="minor"/>
      </rPr>
      <t>e.g. At discharge, mean BM was 55</t>
    </r>
  </si>
  <si>
    <t xml:space="preserve">Name of Tool/Measurement
</t>
  </si>
  <si>
    <r>
      <t xml:space="preserve">What is tool measuring specifically:
</t>
    </r>
    <r>
      <rPr>
        <i/>
        <sz val="14"/>
        <color theme="1"/>
        <rFont val="Calibri"/>
        <family val="2"/>
        <scheme val="minor"/>
      </rPr>
      <t>(e.g. Number of hospitalizations in 6 month period)</t>
    </r>
  </si>
  <si>
    <t xml:space="preserve">Follow up measurements (specify time(s) and measurement(s))
</t>
  </si>
  <si>
    <r>
      <t xml:space="preserve">Post-test score (specify when measurement was taken and score) (mean)
</t>
    </r>
    <r>
      <rPr>
        <i/>
        <sz val="14"/>
        <color theme="1"/>
        <rFont val="Calibri"/>
        <family val="2"/>
        <scheme val="minor"/>
      </rPr>
      <t>e.g. At 3 months post discharge, 20% of intervention participants were rehospitalized</t>
    </r>
  </si>
  <si>
    <t>Other Patient Outcomes</t>
  </si>
  <si>
    <t xml:space="preserve">Cognitive Status </t>
  </si>
  <si>
    <t>Main Outcomes</t>
  </si>
  <si>
    <t xml:space="preserve">For Participants in Intervention Group
</t>
  </si>
  <si>
    <t xml:space="preserve">For Participants in TCP Intervention Group
</t>
  </si>
  <si>
    <t>Other Health Services Outcomes</t>
  </si>
  <si>
    <t>Hospital Readmission rate</t>
  </si>
  <si>
    <t>Hospital Length of Stay</t>
  </si>
  <si>
    <t>Other Health Services Outcome (please specify)</t>
  </si>
  <si>
    <t>Comments - Discussion Points</t>
  </si>
  <si>
    <t>Please feel free to include any comments re: the paper. If stated by the authors, please put in quotation marks if directly quoting them. If your own idea, say: Own thoughts: …</t>
  </si>
  <si>
    <t>Study Limitations</t>
  </si>
  <si>
    <t>List as reported by study authors</t>
  </si>
  <si>
    <r>
      <t xml:space="preserve">Do we need to contact the authors for additional information? </t>
    </r>
    <r>
      <rPr>
        <i/>
        <sz val="14"/>
        <color theme="1"/>
        <rFont val="Calibri"/>
        <family val="2"/>
        <scheme val="minor"/>
      </rPr>
      <t>(yes/no)</t>
    </r>
  </si>
  <si>
    <t>Name of corresponding author</t>
  </si>
  <si>
    <t>Email address of corresponding author</t>
  </si>
  <si>
    <t>Question(s) to ask/information needed</t>
  </si>
  <si>
    <t>Description of control group (what did they get?)</t>
  </si>
  <si>
    <t>Description of other intervention group, if applicable  (what did they get?)</t>
  </si>
  <si>
    <r>
      <t xml:space="preserve">Duration of individual sessions </t>
    </r>
    <r>
      <rPr>
        <i/>
        <sz val="14"/>
        <color theme="1"/>
        <rFont val="Calibri"/>
        <family val="2"/>
        <scheme val="minor"/>
      </rPr>
      <t>(e.g. 1 hour, 30 minutes)</t>
    </r>
  </si>
  <si>
    <t>Frequency of intervention (e.g. 3x/week)</t>
  </si>
  <si>
    <t xml:space="preserve">Duration of entire intervention (e.g. 3 months) </t>
  </si>
  <si>
    <t>Sex/Gender</t>
  </si>
  <si>
    <t>Number of co-morbidities (average)</t>
  </si>
  <si>
    <t xml:space="preserve">Hospital length of stay prior to TCP admission </t>
  </si>
  <si>
    <t>Analysis Methods</t>
  </si>
  <si>
    <t>Statistical Methods Used (e.g. Multiple linear regression analysis to examine predictors)</t>
  </si>
  <si>
    <t>What covariates were adjusted</t>
  </si>
  <si>
    <t>Independent variable(s)</t>
  </si>
  <si>
    <t xml:space="preserve">Number of participants in group </t>
  </si>
  <si>
    <t>Pre-test score/baseline measurement (mean and SD or odds ratio) (e.g. mean=50, SD=5)</t>
  </si>
  <si>
    <t>Pre-test score/baseline measurement (mean and SD or odds ratio or other value) (e.g. mean=50, SD=5)</t>
  </si>
  <si>
    <r>
      <t>Pre-test score/baseline measurement (mean and SD or odds ratio) (specify for each group)</t>
    </r>
    <r>
      <rPr>
        <i/>
        <sz val="14"/>
        <color theme="1"/>
        <rFont val="Calibri"/>
        <family val="2"/>
        <scheme val="minor"/>
      </rPr>
      <t xml:space="preserve"> 
e.g.
rehabilitation group mean BI=70, SD=5
rehab at home group mean BI =75, SD=6   or
 control group mean BI=50  SD=8 </t>
    </r>
  </si>
  <si>
    <t xml:space="preserve">If more information is needed (e.g. there are many outcomes in a study, please add outcome rows at the end of the spreadsheet (after row 433) </t>
  </si>
  <si>
    <t>Goal or aim of TCP Program</t>
  </si>
  <si>
    <t>Details of the TCP Intervention group:</t>
  </si>
  <si>
    <r>
      <t xml:space="preserve">Components and Activities  of TCP - Report as described, such as services and interventions and list who provides the services if stated.
</t>
    </r>
    <r>
      <rPr>
        <i/>
        <sz val="14"/>
        <color theme="1"/>
        <rFont val="Calibri"/>
        <family val="2"/>
        <scheme val="minor"/>
      </rPr>
      <t>(e.g. Nurse conducts comprehensive geriatric assessment)</t>
    </r>
  </si>
  <si>
    <t>Staff Complement</t>
  </si>
  <si>
    <t>Geographical location of TCP</t>
  </si>
  <si>
    <t>Type of TCP (e.g. Skilled Nursing Facility, Transition Care Program, Subacute care)</t>
  </si>
  <si>
    <t>Name of TCP Program</t>
  </si>
  <si>
    <t>Participation of caregivers in program (yes, no; and what do they do/what care/education do they receive)</t>
  </si>
  <si>
    <t>6198 </t>
  </si>
  <si>
    <t>Discharge Destination of Dementia Patients Who Undergo
Intermediate Care at a Facility</t>
  </si>
  <si>
    <t>JAMDA</t>
  </si>
  <si>
    <t>AC</t>
  </si>
  <si>
    <t>The aim of this study was to investigate the association between
dementia and the discharge destination of patients in geriatric intermediate
care facilities under the public LTCI program in Japan.</t>
  </si>
  <si>
    <t>geriatric intermediate care facilities</t>
  </si>
  <si>
    <t>Japan</t>
  </si>
  <si>
    <r>
      <t xml:space="preserve">Retrospective study design for data from a nationally representative </t>
    </r>
    <r>
      <rPr>
        <b/>
        <sz val="14"/>
        <color theme="1"/>
        <rFont val="Calibri"/>
        <family val="2"/>
        <scheme val="minor"/>
      </rPr>
      <t>cross-sectional survey</t>
    </r>
  </si>
  <si>
    <t>Nakanishi</t>
  </si>
  <si>
    <r>
      <t xml:space="preserve">The SIEL patient survey used a 2-stage </t>
    </r>
    <r>
      <rPr>
        <b/>
        <sz val="14"/>
        <color theme="1"/>
        <rFont val="Calibri"/>
        <family val="2"/>
        <scheme val="minor"/>
      </rPr>
      <t>stratified random sampling
procedure</t>
    </r>
    <r>
      <rPr>
        <sz val="14"/>
        <color theme="1"/>
        <rFont val="Calibri"/>
        <family val="2"/>
        <scheme val="minor"/>
      </rPr>
      <t>; first, one-fourth of all facilities were selected, and then a sample of residents or discharges was selected from the chosen fa
cilities. p. 2</t>
    </r>
  </si>
  <si>
    <t>NA</t>
  </si>
  <si>
    <t>Hence, the response rate varies
between years of assessment and types of LTCI facilities: 100% in 2007, 91.5% in 2010, and 92.2% in 2013 for geriatric intermediate care facilities. P. 2</t>
  </si>
  <si>
    <t>NR</t>
  </si>
  <si>
    <t>no</t>
  </si>
  <si>
    <r>
      <t>Other diagnoses included cerebrovascular diseases
(n ¼ 2661; 26.6%), circulatory system diseases (n ¼ 1101; 11.0%),
musculoskeletal diseases (n ¼ 677; 6.8%), nervous system diseases
(n ¼ 410; 4.1%), malignant neoplasms (n ¼ 240; 2.4%), and other diseases
(n ¼ 2420; 24.2%).</t>
    </r>
    <r>
      <rPr>
        <b/>
        <sz val="14"/>
        <color theme="1"/>
        <rFont val="Calibri"/>
        <family val="2"/>
        <scheme val="minor"/>
      </rPr>
      <t xml:space="preserve"> P. 3</t>
    </r>
  </si>
  <si>
    <t>Primary disease (presence of dementia)</t>
  </si>
  <si>
    <t>Multivariate multinomial logistic regression analysis was con
ducted using the discharge destination as the dependent variable (home compared with facility, hospital, and death) and primary disease (presence of dementia) as the independent variable p. 3</t>
  </si>
  <si>
    <t>Patient, facility, and regional characteristics were also included as independent variables if there were significant differences in the characteristic between the discharge destinations. P. 3</t>
  </si>
  <si>
    <t>no control group, cross sectional (observational study)</t>
  </si>
  <si>
    <t xml:space="preserve">See sex/gender
</t>
  </si>
  <si>
    <t xml:space="preserve">sex, male, n(%)
home: 763(26.3)
hospital: 1453 (32.8)
facility: 538 (26.0)
death: 193 (32.6)
</t>
  </si>
  <si>
    <r>
      <t xml:space="preserve">Previous place of care, based on discharge destination: (n (%))
</t>
    </r>
    <r>
      <rPr>
        <b/>
        <sz val="14"/>
        <color theme="1"/>
        <rFont val="Calibri"/>
        <family val="2"/>
        <scheme val="minor"/>
      </rPr>
      <t>discharged post TCP to home:</t>
    </r>
    <r>
      <rPr>
        <sz val="14"/>
        <color theme="1"/>
        <rFont val="Calibri"/>
        <family val="2"/>
        <scheme val="minor"/>
      </rPr>
      <t xml:space="preserve"> previous place of care: home 1995 (68.9); </t>
    </r>
    <r>
      <rPr>
        <u/>
        <sz val="14"/>
        <color theme="1"/>
        <rFont val="Calibri"/>
        <family val="2"/>
        <scheme val="minor"/>
      </rPr>
      <t>hospital: 801 (27.6)</t>
    </r>
    <r>
      <rPr>
        <sz val="14"/>
        <color theme="1"/>
        <rFont val="Calibri"/>
        <family val="2"/>
        <scheme val="minor"/>
      </rPr>
      <t xml:space="preserve">; facility: 101 (3.5)  
</t>
    </r>
    <r>
      <rPr>
        <b/>
        <sz val="14"/>
        <color theme="1"/>
        <rFont val="Calibri"/>
        <family val="2"/>
        <scheme val="minor"/>
      </rPr>
      <t>discharged post TCP to hospital:</t>
    </r>
    <r>
      <rPr>
        <sz val="14"/>
        <color theme="1"/>
        <rFont val="Calibri"/>
        <family val="2"/>
        <scheme val="minor"/>
      </rPr>
      <t xml:space="preserve"> previous place of care: HOME: 748 (16.9); hospital: 3345 (75.5); facility: 339 (7.6)
</t>
    </r>
    <r>
      <rPr>
        <b/>
        <sz val="14"/>
        <color theme="1"/>
        <rFont val="Calibri"/>
        <family val="2"/>
        <scheme val="minor"/>
      </rPr>
      <t xml:space="preserve">discharged post TCP to facility: </t>
    </r>
    <r>
      <rPr>
        <sz val="14"/>
        <color theme="1"/>
        <rFont val="Calibri"/>
        <family val="2"/>
        <scheme val="minor"/>
      </rPr>
      <t>previous place of care: home: 488 (23.6); hospital 1137 (54.9); facility: 446 (21.5)</t>
    </r>
    <r>
      <rPr>
        <b/>
        <sz val="14"/>
        <color theme="1"/>
        <rFont val="Calibri"/>
        <family val="2"/>
        <scheme val="minor"/>
      </rPr>
      <t xml:space="preserve">
discharged post TCP to death: </t>
    </r>
    <r>
      <rPr>
        <sz val="14"/>
        <color theme="1"/>
        <rFont val="Calibri"/>
        <family val="2"/>
        <scheme val="minor"/>
      </rPr>
      <t>previous place of care: home: 128 (21.6); hospital: 406 (68.6); facility: 58 (9.8)</t>
    </r>
  </si>
  <si>
    <r>
      <t xml:space="preserve">Length of stay *** likely length of stay in TCP: ) </t>
    </r>
    <r>
      <rPr>
        <i/>
        <sz val="14"/>
        <color theme="1"/>
        <rFont val="Calibri"/>
        <family val="2"/>
        <scheme val="minor"/>
      </rPr>
      <t>d, mean (SD) **d as in days??</t>
    </r>
    <r>
      <rPr>
        <sz val="14"/>
        <color theme="1"/>
        <rFont val="Calibri"/>
        <family val="2"/>
        <scheme val="minor"/>
      </rPr>
      <t xml:space="preserve">
Based on discharge destination:
home: 130.9 (231.9)
hospital: 349.7 (553.3) 
facility: 357.6 (400.7)
death: 631.6 (787.1)
</t>
    </r>
  </si>
  <si>
    <t>No</t>
  </si>
  <si>
    <r>
      <rPr>
        <b/>
        <sz val="14"/>
        <color theme="1"/>
        <rFont val="Calibri"/>
        <family val="2"/>
        <scheme val="minor"/>
      </rPr>
      <t xml:space="preserve">Cognitive impairment (range 1-6), mean (SD) </t>
    </r>
    <r>
      <rPr>
        <sz val="14"/>
        <color theme="1"/>
        <rFont val="Calibri"/>
        <family val="2"/>
        <scheme val="minor"/>
      </rPr>
      <t xml:space="preserve">
Based on discharge destination:
home: 2.6 (1.4)
hospital: 3.0 (1.1)
facility: 2.8 (1.2)
death: 3.2 (1.0)
</t>
    </r>
  </si>
  <si>
    <t>Based on discharge destination: (n(%))
home:  605 (20.9) had dementia as the
primary disease.
hospital: 1090 (24.6)  had dementia as the
primary disease.
facility: 624 (30.1) had dementia as the
primary disease.
death: 164 (27.7) had dementia as the
primary disease.</t>
  </si>
  <si>
    <t>Geriatric Intermediate care facilities</t>
  </si>
  <si>
    <t>Under the LTCI program, each geriatric intermediate care facility should have at least 1 full-time physician, 9 nurses, 1 rehabilitation staff (physical therapist, occupational
therapist, or speech therapist) per 100 residents P. 2</t>
  </si>
  <si>
    <t>Geriatric intermediate care facilities provide inter
mediate care for patients who require rehabilitation and are aimed at discharge to home within 3 months P. 2</t>
  </si>
  <si>
    <t>From page 6: The results of the present study suggest that intermediate care in
residential settings might have limited effectiveness in helping people
with dementia to be discharged to home. The national dementia plan
should further explore intermediate care for people with dementia at
other care settings rather than facilities.</t>
  </si>
  <si>
    <t>from page 6: This study has certain limitations. First, the retrospective and cross-sectional design provides information only about those who were discharged. Second, each facility only reports discharges to the
SIEL survey for a single 1-month period. Third, the SIEL patient survey did not include information on the availability of family caregivers, which is a contributing factor to discharge to home in elderly patients
undergoing geriatric rehabilitation.8,16,36,37 Finally, the SIEL patient survey also lacked information on comorbidities. Despite these limitations, the present study used nationally representative data to demonstrate that dementia as the primary disease is related to hospital admission from intermediate care.</t>
  </si>
  <si>
    <t>Miharu Nakanishi, PhD</t>
  </si>
  <si>
    <t>mnakanishi-tky@umin.ac.jp</t>
  </si>
  <si>
    <t>The SIEL is conducted by the Ministry
of Health, Labor, andWelfare and is composed of a facility survey that is conducted annually in October and a patient survey that is conducted
every 3 years in September to assess individuals who used home-based nursing care, individuals who were discharged from LTCI facilities, and residents of LTCI facilities...Since 2009, implementation of the SIEL survey is commissioned to a private company p. 2</t>
  </si>
  <si>
    <t>Ownership (n(%))
Based on discharge destination:
home: local govenrment: 203 (7.0); Welfare corporation: 437 (15.1);  Medical corporation: 1863 (64.3); Other private sector: 394 (13.6)
hospital: Local government: 171 (3.9); Welfare corporation: 606 (13.7); Medical corporation: 3410 (76.9); Other private sector:  245 (5.5)
facility: Local government 111 (5.4); Welfare corporation: 312 (15.1);  Medical corporation: 1452 (70.1); Other private sector: 196 (9.5)
death: Local government: 11 (1.9); Welfare corporation: 80 (13.5); Medical corporation: 465 (78.6); Other private sector: 36 (6.1)</t>
  </si>
  <si>
    <r>
      <t xml:space="preserve">*Note: please fill in all boxes. 
If the information is not applicable, please write </t>
    </r>
    <r>
      <rPr>
        <b/>
        <sz val="16"/>
        <color theme="1"/>
        <rFont val="Calibri"/>
        <family val="2"/>
        <scheme val="minor"/>
      </rPr>
      <t>NA</t>
    </r>
    <r>
      <rPr>
        <sz val="16"/>
        <color theme="1"/>
        <rFont val="Calibri"/>
        <family val="2"/>
        <scheme val="minor"/>
      </rPr>
      <t xml:space="preserve">.
 If it is not reported, please write </t>
    </r>
    <r>
      <rPr>
        <b/>
        <sz val="16"/>
        <color theme="1"/>
        <rFont val="Calibri"/>
        <family val="2"/>
        <scheme val="minor"/>
      </rPr>
      <t>NR</t>
    </r>
    <r>
      <rPr>
        <sz val="16"/>
        <color theme="1"/>
        <rFont val="Calibri"/>
        <family val="2"/>
        <scheme val="minor"/>
      </rPr>
      <t>.</t>
    </r>
  </si>
  <si>
    <t>What was not done well  (CAN CROSS REFERENCE WITH QUALITY QA)/WHAT WAS NOT REPORTED.</t>
  </si>
  <si>
    <t>Length of Stay in TCP</t>
  </si>
  <si>
    <t>Date Extraction was done</t>
  </si>
  <si>
    <t>Dose - report as described
(e.g. Number of sessions or hours per week)</t>
  </si>
  <si>
    <t>Geriatric Intermediate Care Facilities</t>
  </si>
  <si>
    <t>Madrigal</t>
  </si>
  <si>
    <r>
      <t xml:space="preserve">If you only have 1 outcome (for example), finish filling in the outcome and proceed to </t>
    </r>
    <r>
      <rPr>
        <b/>
        <sz val="16"/>
        <color theme="1"/>
        <rFont val="Calibri"/>
        <family val="2"/>
        <scheme val="minor"/>
      </rPr>
      <t xml:space="preserve">row 430 </t>
    </r>
    <r>
      <rPr>
        <sz val="16"/>
        <color theme="1"/>
        <rFont val="Calibri"/>
        <family val="2"/>
        <scheme val="minor"/>
      </rPr>
      <t>to fill in other study information</t>
    </r>
  </si>
  <si>
    <t>NO</t>
  </si>
  <si>
    <t xml:space="preserve">No </t>
  </si>
  <si>
    <t>SNF</t>
  </si>
  <si>
    <t>see below</t>
  </si>
  <si>
    <t>Barthel Index</t>
  </si>
  <si>
    <t>JAMA Network Open</t>
  </si>
  <si>
    <t>Delirium and Functional Recovery in Patients Discharged to Skilled Nursing Facilities After Hospitalization for Heart Failure</t>
  </si>
  <si>
    <t>To assess the association of delirium with 30-day functional improvement in patients discharged to skilled nursing facilities (SNFs) after heart failure (HF) hospitalization. P. 1</t>
  </si>
  <si>
    <t>Retrospective Cohort Study</t>
  </si>
  <si>
    <t>community-based skilled nursing facility</t>
  </si>
  <si>
    <t xml:space="preserve">Veterans health admninistration electronic records </t>
  </si>
  <si>
    <t>20 495</t>
  </si>
  <si>
    <t>NA - only veterans with complete data were included</t>
  </si>
  <si>
    <t>To facilitate functional recovery</t>
  </si>
  <si>
    <t>"We hypothesized that delirium at SNF admission would be independently assoicated with worse functional recovery"</t>
  </si>
  <si>
    <t>Skilled Nursing Facility</t>
  </si>
  <si>
    <t>YES</t>
  </si>
  <si>
    <t xml:space="preserve">James L. Rudolph, MD </t>
  </si>
  <si>
    <t>james.rudolph@va.gov</t>
  </si>
  <si>
    <t xml:space="preserve">Like most VA data, the study sample is predominantly male, but this factor does not entirely limit the generalizability of results. 
The MDS 3.0 CAM was performed within 14 days of SNF admission, which may limit our ability to assess delirium and immediate hospital discharge and may not account fofr cases of deliri8um that could have resolved between discharge and assessment, all of hwihc could have underestimated the observed associaiton. THe MDS 3.0 CAM does not capture the duration of delirium, which is an important feature when considering functional recovery. While there is validation data on the MDS cAM, the pragmatic implementation of the MDS may be subject to the limitations of other reporting responsibilities, with variable motivation for completeness and accuracy. The administration of the MDS 3.0 CAM also does not align wiht the intended rigor of CAM administration, which likely resulted in mostly severe cases of delirium being detected in this study. Even with limitations associated with the MDS 3.0 CAM, our findings align with other postacute care studies on delirium facing similar limitations. Additional limitations of this work include our reliance of ICD-9  coding to ascertain the presence of dementia, as it historically is not the most sensitive or comprehensive measure, which may have resulted in an underestimation of the prevalence of dementia in this population. While triangulation of ICD codes and data from electronical health records would be ideal, triangulation was not possible in this study. We included ICD9 codes from medicare and VA data to maximize the likelinhood of detecting dementia. IN adidiotn, this study does not explore the co-occurence of delirium and dementia, which may be an important area for future research because of a growing understanding of the interplay between the 2 conditions. </t>
  </si>
  <si>
    <t>The baseline characteristics of those with delirium were compared with those without delirium using
t tests for continuous variables and χ2 tests for noncontinuous categorical variables. Standardized
mean differences (Cohen d) were calculated as the difference in means divided by the SD of the
entire sample.23 Standardized mean differences help to contextualize the size of associations between variables and groups (eg, veterans with or without delirium); effect sizes can be interpreted
as small (0.2), medium (0.5), or large (0.8).24 A linear mixed-effects model was used to model the
difference in ADL from baseline assessment to the post 30-day assessment among the 2 groups. The
adjusted model included covariates of age, sex, race/ethnicity, dementia, Elixhauser comorbidity
index, emergency department admissions, ejection fraction category, length of hospital stay, cost of
health care use, and baseline ADL scores. All covariates were treated as fixed effects</t>
  </si>
  <si>
    <t>A linear mixed-effects model was used to model the
difference in ADL from baseline assessment to the post 30-day assessment among the 2 groups. The
adjusted model included covariates of age, sex, race/ethnicity, dementia, Elixhauser comorbidity
index, emergency department admissions, ejection fraction category, length of hospital stay, cost of
health care use, and baseline ADL scores. All covariates were treated as fixed effects</t>
  </si>
  <si>
    <t xml:space="preserve">age, sex, race/ethnicity, dementia, Elixhauser comorbidity
index, emergency department admissions, ejection fraction category, length of hospital stay, cost of
health care use, and baseline ADL scores. </t>
  </si>
  <si>
    <t xml:space="preserve">The MDS 3.0 Activities of Daily Living (ADL) assessment </t>
  </si>
  <si>
    <t xml:space="preserve">Cohort - only one group but stratified by those who had no delirium (n=19613 (95.7%) and those who had delirium (4.3%) </t>
  </si>
  <si>
    <t>SMD listed above</t>
  </si>
  <si>
    <t>mean (SD) ADL score on SNF admission (no delirium) 
16.1 (5.2)
mean (SD) ADL score on SNF admission (delirium)
18.3 (4.7)
P&lt;0.001, SMD 0.44</t>
  </si>
  <si>
    <t>Other</t>
  </si>
  <si>
    <t>Unadjusted and Adjusted Linear Mixed-Effects Models for ADL Change
Unadjusted model
delirium 
Difference in ADL socre change (95% CI): -1.23 (-1.47 to -1.00) P&lt;0.001
Adjusted models 
delirium adjusted for age, sex, race/ethnicity, dementia, elixhauser comorbidiity index,l emergency department admissions, ejection fraction category, length of hospital stay, cost of health care use, baseline ADL score, and random effect of facility
difference in adl score change (95% CI): -1.07 (-1.31 to -0.83) P&lt;0.001</t>
  </si>
  <si>
    <t>There is data on persons who had delirium upon entering SNF and those who did not have delirium, which is great. However, we will need to ask:
Could you please give us data regarding all participants who had dementia (both those with delirium and those without delirium, separated if possible)?  [
6081 participants (31.0%) that did not have delirium had dementia. We need to ask the authors for information regarding characteristics of these SNF residents and their ADL outcomes. ]</t>
  </si>
  <si>
    <t>depression 206(23.4) (N, %)</t>
  </si>
  <si>
    <t>HF 100%</t>
  </si>
  <si>
    <t>ED Admissions in year preceding hospitaliztions, mean (SD) 2.7(4.1)</t>
  </si>
  <si>
    <t>length of stay of HF hospitalization preceding SNF admission, mean (SD), d
10.5(9.0)</t>
  </si>
  <si>
    <t>USA</t>
  </si>
  <si>
    <t>Boston, USA</t>
  </si>
  <si>
    <t>skilled nursing facility</t>
  </si>
  <si>
    <t>yes</t>
  </si>
  <si>
    <t>na</t>
  </si>
  <si>
    <t>100%?</t>
  </si>
  <si>
    <t xml:space="preserve">Bardenheier </t>
  </si>
  <si>
    <t>11308 </t>
  </si>
  <si>
    <t xml:space="preserve">Loomer </t>
  </si>
  <si>
    <t>9364 </t>
  </si>
  <si>
    <t xml:space="preserve">Bowling </t>
  </si>
  <si>
    <t>6566 </t>
  </si>
  <si>
    <t xml:space="preserve">Wu </t>
  </si>
  <si>
    <t>7152 </t>
  </si>
  <si>
    <t xml:space="preserve">Chong </t>
  </si>
  <si>
    <t>8695 </t>
  </si>
  <si>
    <t xml:space="preserve">Wysocki </t>
  </si>
  <si>
    <t>6668 </t>
  </si>
  <si>
    <t>6687 </t>
  </si>
  <si>
    <t xml:space="preserve">FossAbrahamsen </t>
  </si>
  <si>
    <t xml:space="preserve">Abrahamsen </t>
  </si>
  <si>
    <t>6633 </t>
  </si>
  <si>
    <t xml:space="preserve">Gual </t>
  </si>
  <si>
    <t>9417 </t>
  </si>
  <si>
    <t xml:space="preserve">Kosar </t>
  </si>
  <si>
    <t>5609 </t>
  </si>
  <si>
    <t xml:space="preserve">Lee </t>
  </si>
  <si>
    <t xml:space="preserve">Miu </t>
  </si>
  <si>
    <t xml:space="preserve">Gamez </t>
  </si>
  <si>
    <t>9632 </t>
  </si>
  <si>
    <t xml:space="preserve">Marcantonio </t>
  </si>
  <si>
    <t>1531 </t>
  </si>
  <si>
    <t xml:space="preserve">Hilton </t>
  </si>
  <si>
    <t>8126 </t>
  </si>
  <si>
    <t xml:space="preserve">Cations </t>
  </si>
  <si>
    <t xml:space="preserve">Clancy </t>
  </si>
  <si>
    <t xml:space="preserve">Vincent </t>
  </si>
  <si>
    <t xml:space="preserve">Barnes </t>
  </si>
  <si>
    <t>1428 </t>
  </si>
  <si>
    <t xml:space="preserve">Fiorini </t>
  </si>
  <si>
    <t>Successful Discharge to Community Gap of FFS Medicare
Beneficiaries With and Without ADRD Narrowed</t>
  </si>
  <si>
    <t>Retrospective cross-sectional trend study</t>
  </si>
  <si>
    <t>CMS-certified skilled nursing facilities (CMS=Centers for Medicare &amp; Medicaid Services)</t>
  </si>
  <si>
    <t>Our sample was drawn from 100% of Medicare SNF
claims linked to the CMS Minimum Data Set, which are
mandatory clinical assessments for all nursing home residents
of Medicare-certified nursing homes, from January 1,
2007 through September 30, 2015 (with follow-up for
post-discharge outcomes dated through December
31, 2015). p. 973</t>
  </si>
  <si>
    <t>First, we assessed the overall change in number of beneficiaries
with and without ADRD from 2007 to 2014 (for this
we excluded 2015 because it was a partial year). Trends for
each outcome were then assessed on annual cohorts of beneficiaries
who were discharged from the hospital to a SNF,
adjusting for age, sex, race, dual-eligibility, Medicare
Advantage penetration (zipcode of residence), and percent
dual-eligible (zipcode of residence). We used STATA version
16 software to obtain adjusted predictive margins and
standard errors. We evaluated monotonic trends by
joinpoint regression using Joinpoint software,10 which has
the same underlying assumptions as simple regression and
allows for input of estimates and standard errors. To determine
if the trend was statistically significant we used the
average annual percent change (AAPC) and its associated
P-value. We also compared AAPC differences in trends
between those with and without ADRD. All analyses were
stratified by beneficiary ADRD status.
Because our analyses included all FFS beneficiaries discharged
from the hospital to a SNF, we wanted to determine
if results would be similar for a more homogenous
group or if our findings were driven by certain subgroups.
Therefore, we performed the same trend analyses for
patients hospitalized for hip fractures and were discharged
from the hospital to a SNF. Codes used to define hip fractures
were 820.xx.
P. 975</t>
  </si>
  <si>
    <t>They adjusted for age, sex, race, dual-eligibility, Medicare
Advantage penetration (zipcode of residence), and percent
dual-eligible (zipcode of residence).
Because our analyses included all FFS beneficiaries discharged
from the hospital to a SNF, we wanted to determine
if results would be similar for a more homogenous
group or if our findings were driven by certain subgroups.
Therefore, we performed the same trend analyses for
patients hospitalized for hip fractures and were discharged
from the hospital to a SNF. Codes used to define hip fractures
were 820.xx. P. 975</t>
  </si>
  <si>
    <t>2,134,798 beneficiaries with prevalent ADRD</t>
  </si>
  <si>
    <t>we hypothesized that Medicare beneficiaries with ADRD would experience
more negative outcomes than those without ADRD, in
terms of their likelihood of successfully returning home,
experiencing rehospitalization, dying in the SNF, becoming
a permanent nursing home resident, or transferring to
another SNF, and we assessed whether the differences changed
between 2007 and 2015. p. 973</t>
  </si>
  <si>
    <t>Our study was subject to several limitations. First, discharge
data for the Medicare Advantage population are not
reliable and therefore were not included. Given the rapid
growth of Medicare Advantage, which has a strong disincentive
for hospital use, the results observed may not reflect
the overall population aged 66 years and older. Second, the
proportion of ADRD we reported likely includes some
false-positive and false-negative ADRD cases; however, the
CCW algorithm is the only approach that can identify a
broad sample of beneficiaries with ADRD across community
and nursing home settings in hospitalization data. Still,
regardless of how ADRD is diagnosed, the trends reveal an
increase in successful discharges but a steady gap in becoming
long-stay residents with a nearly threefold risk among those with ADRD. Third, we did not assess the geographic
availability of PAC services; hence some patients may have
been discharged to the community because of access rather
than recovery. Fourth, we could not account for health
beliefs, financial resources, availability of an appropriate
caregiver (paid or unpaid), or cultural differences which
may have influenced discharge to and remaining in the community.
Finally, a potential limitation is that certain cohorts
of beneficiaries discharged from the hospital to SNFs could
have driven the results. However, sensitivity analyses confirmed
overall results with a homogenous group. Among
patients who had been hospitalized for hip fractures, trends
for those with and without ADRD were in the same direction
and the same estimates were statistically significant as
were found for the overall group of beneficiaries with two
exceptions.</t>
  </si>
  <si>
    <t>Address correspondence to Barbara H. Bardenheier, PhD, Center for
Gerontology and Healthcare Research, Brown University School of Public
Health, 121 South Main Street Box G-S121-6, Providence, RI 02912.
E-mail: barbara_bardenheier@brown.edu</t>
  </si>
  <si>
    <t>Barbara H. Bardenheier, PhD</t>
  </si>
  <si>
    <t>We sought to compare the post-acute and long-term care experience of Medicare
beneficiaries with and without Alzheimer Disease and Related Dementias (ADRD), and whether differences changed from January 1, 2007 to September 30, 2015. P. 972</t>
  </si>
  <si>
    <r>
      <t xml:space="preserve">The average age of beneficiaries with ADRD discharged
from hospital to SNF was close to 84 years in 2007, 2011,
and 2015;
</t>
    </r>
    <r>
      <rPr>
        <b/>
        <u/>
        <sz val="14"/>
        <color theme="1"/>
        <rFont val="Calibri"/>
        <family val="2"/>
        <scheme val="minor"/>
      </rPr>
      <t xml:space="preserve">
For persons with Alzheimer's Disease and related dementias (ADRD)
</t>
    </r>
    <r>
      <rPr>
        <sz val="14"/>
        <color theme="1"/>
        <rFont val="Calibri"/>
        <family val="2"/>
        <scheme val="minor"/>
      </rPr>
      <t>January 1 to December 31, 2007 (n=211,518)
mean age 84.1
January 1 to December 31, 2011 (n=277,751)
mean age 84.5
January 1 to September 30, 2015 (n-217,990) 
mean age 84.6</t>
    </r>
  </si>
  <si>
    <t>About two-thirds of those with  ADRD were female (~66%)
For persons with Alzheimer's Disease and related dementias (ADRD)
January 1 to December 31, 2007 (n=211,518)
Female (%) 67.0
January 1 to December 31, 2011 (n=277,751)
Female (%) 66.5
January 1 to September 30, 2015 (n-217,990) 
Female (%) 64.9</t>
  </si>
  <si>
    <t>For persons with Alzheimer's Disease and related dementias (ADRD)
January 1 to December 31, 2007 (n=211,518)
# of hospitalized days, mean 8.1
January 1 to December 31, 2011 (n=277,751)
# of hospitalized days, mean 7.6
+H93January 1 to September 30, 2015 (n=217,990) 
# of hospitalized days, mean 7.4</t>
  </si>
  <si>
    <t>For persons with Alzheimer's Disease and related dementias (ADRD)
January 1 to December 31, 2007 (n=211,518)
Dual eligible (%) 18.0
Residential ZIP code Medicare Advantage penetration, mean % 17.8
Residential ZIP code dual-eligible rate, mean % 13.0
+January 1 to December 31, 2011 (n=277,751)
Dual eligible (%) 18.1
Residential ZIP code Medicare Advantage penetration, mean % 22.7
Residential ZIP code dual-eligible rate, mean % 13.1
January 1 to September 30, 2015 (n-217,990) 
Dual eligible (%) 16.9 
Residential ZIP code Medicare Advantage penetration, mean % 28.7
Residential ZIP code dual-eligible rate, mean % 12.7</t>
  </si>
  <si>
    <t>2021-08-24 TO AUG 25, 21</t>
  </si>
  <si>
    <t>retrospective cohort study</t>
  </si>
  <si>
    <t>Relationship between Functional Improvement and Cognition in Short-Stay Nursing Home Residents</t>
  </si>
  <si>
    <t>Journal of the American Geriatrics Society</t>
  </si>
  <si>
    <t>Retrospective analysis of Medicare beneficiaries who had a new SNF stay between January and June 2017.</t>
  </si>
  <si>
    <t>SNFs in the USA</t>
  </si>
  <si>
    <t xml:space="preserve">Our objective was to examine changes in SNF residents’ self-care and mobility using the new MDS items and to identify differences according to cognitive status at admission.  </t>
  </si>
  <si>
    <t xml:space="preserve">The analytic sample includes Medicare Part A beneficiaries who had a Prospective Payment System (PPS) stay between January 1, 2017, and June 30, 2017, but had not been in a NH in 2016. </t>
  </si>
  <si>
    <t>The analytic sample includes Medicare Part A beneficiaries who had a Prospective Payment System (PPS) stay between January 1, 2017, and June 30, 2017, but had not been in a NH in 2016. </t>
  </si>
  <si>
    <t>Statistical analyses
We used analysis of variance (ANOVA) to assess differences according to cognitive status at admission for three measures of functional status: average admission and discharge scores; percentage of residents who improved or stayed the same from admission to discharge; and percentage of residents whose observed discharge score was higher or the same as their expected score as calculated by the multivariate regression models. Next, we used t tests to compare these outcomes between successive levels of cognitive impairment (intact to mild, mild to moderate, and moderate to severe). A p-value &lt; .001 was considered statistically significant. All analyses were completed using SAS v.9.4 and Stata 14.0 software. The study was reviewed and approved by the Brown University institutional review board.
Expected self-care and mobility
Residents’ expected discharge scores for self-care and mobility were calculated following the technical documentation developed by RTI International.12 We used a linear multivariable regression model that included NH fixed effects and controlled for a variety of resident-level variables: age, admission self-care and mobility function scores as linear and squared terms, and measures that may impact residents’ self-care and mobility (see next section on independent variables). Next, we subtracted the observed discharge scores from the expected discharge scores, and created a dichotomous variable to identify residents whose scores at discharge were the same or higher than expected. The outcome of interest was the percentage of residents whose scores at discharge were the same or higher than expected.</t>
  </si>
  <si>
    <t>We used a linear multivariable regression model that included NH fixed effects and controlled for a variety of resident-level variables: age, admission self-care and mobility function scores as linear and squared terms, and measures that may impact residents’ self-care and mobility (see next section on independent variables). Next, we subtracted the observed discharge scores from the expected discharge scores, and created a dichotomous variable to identify residents whose scores at discharge were the same or higher than expected</t>
  </si>
  <si>
    <t xml:space="preserve">Independent variables were assessed using the MDS and were chosen based on the covariates that will be in the risk adjustment process for the QMs.12 Age at admission was categorized as younger than 65, 65 to 74 (reference), 75 to 84, 85 to 90, and 90 years and older. We also included admission diagnoses including stroke, cancer, Alzheimer's disease/dementia, hip or other fracture, multiple sclerosis, Huntington's disease, Parkinson's disease, psychiatric mood disorder (depression, manic depression, psychotic disorder, or schizophrenia), coronary artery disease, diabetes, and infections. </t>
  </si>
  <si>
    <t>This study relies on administrative data and is therefore subject to the limitations therein.24 As an additional limitation, we were not able to include the full list of Section GG items (ie, showering, upper and lower body dressing, putting on/taking off footwear, walking on an uneven surface, walking up/down steps, and picking up an object) or adjust for the full set of covariates in the technical documentation (ie, NH residents with dementia can have substantial difficulty dressing themselves without assistance25 and cognitive impairment contributes to slow gait26 and poor balance).27 This makes it likely that SNF residents with moderate or severe cognitive impairment will have worse performance on the additional items than residents who are cognitively intact. Consequently, differences in the composite measures may be even larger than what we detected using the limited item set. Lastly, this study classifies improvement as any discharge score higher than the admission score; however, it will be important to establish a minimally clinically important difference for these items to better inform clinical practice.</t>
  </si>
  <si>
    <t>Lacey Loomer, MSPH</t>
  </si>
  <si>
    <t>lacey_loomer@brown.edu</t>
  </si>
  <si>
    <t>To improve residents' functional status</t>
  </si>
  <si>
    <t xml:space="preserve">Figure 1 
1) Could you please provide us with the values in Figure 1, i.e. the average observed self-care and mobility scores on admission and discharge by cognitive status? </t>
  </si>
  <si>
    <t>Percentage of residents whose observed self care and mobility performance improved or stayed the same between admission and discharge
self-care items
eating    mild CI  92.7, moderate 88.5, severe 86.8
oral hygiene mild CI 96.7, moderate 88.7, severe 86.6
composite self-care score  mild 92.1, moderate 87.2, severe 84.3
mobility items
sit to lying mild 95.7, moderate 93.5, severe 91.1
lying to sitting mild 95.7, moderate 93.5, severe 90.8
sit to stand mild 96.5, moderate 94.1, severe 91.8
chair/bed to chair transfer mild 96.7, moderate 94.4, severe 92.6
composition mobility score mild CI 94.8, moderate 91.5, severe 87.6
Extra: table 2: Table 2. Percentage of residents whose observed self-care and mobility scores at discharge are the same or higher than their expected discharge score</t>
  </si>
  <si>
    <t xml:space="preserve">NR
</t>
  </si>
  <si>
    <t>The average length of stay was 24 days
LENGTH OF STAY (MEAN, sd)
MILD 27.4 (19.3) MODERATE	30.2 (20.4)	SEVERE 30.9 (23.9)</t>
  </si>
  <si>
    <t>sociation of Nondisease-Specific Problems with Mortality, Long_x0002_Term Care, and Functional Impairment among Older Adults Who
Require Skilled Nursing Care after Dialysis Initiation</t>
  </si>
  <si>
    <t>Clinical Journal of the American Society of Nephrology</t>
  </si>
  <si>
    <t>2021-08-25 to aug 26, 21</t>
  </si>
  <si>
    <t>The purpose of the current analysis was to examine the association of the burden of co-occurring
nondisease-specific problems with mortality, transition to long-term care (LTC), and functional
impairment among older adults who required post-acute SNF care after initiation of dialysis.</t>
  </si>
  <si>
    <t>The purpose of the current analysis was to examine the association of the burden of co-occurring nondisease-specific problems with mortality, transition to long-term care (LTC), and functional impairment among older adults who required post-acute SNF care after initiation of dialysis.</t>
  </si>
  <si>
    <t>US Renal Data System (USRDS) linked to the Centers for Medicare &amp; Medicaid Services Minimum Data Set (CMS MDS), a national registry of patients receiving post-acute SNF care and LTC that includes comprehensive assessments of nondisease-specific problems.</t>
  </si>
  <si>
    <t>To
address this aim we designed a retrospective cohort study of older incident dialysis patients obtained
from the US Renal Data System (USRDS) linked to the Centers for Medicare &amp; Medicaid Services
Minimum Data Set (CMS MDS), a national registry of patients receiving post-acute SNF care and LTC
that includes comprehensive assessments of nondisease-specific problems.</t>
  </si>
  <si>
    <t>The cohort included Medicare beneficiaries ≥65 years of age who initiated dialysis between January 1,
2000 and December 31, 2006 (n=334,438).</t>
  </si>
  <si>
    <t>8. In order to identify those who required SNF care after initiation of dialysis, we excluded
those who may have been receiving SNF care or LTC before dialysis initiation (i.e., MDS data
indicating nursing home care in the year before the ESRD date; n=500), those who did not receive
post-acute SNF care (i.e., no MDS data within 30 days of dialysis initiation; n=153,002), those
admitted to an SNF &gt;60 days after the ESRD date (n=971), and those with MDS data but missing the
initial MDS assessment (n=14,892),</t>
  </si>
  <si>
    <t>(n=334,438</t>
  </si>
  <si>
    <t>Correspondence: Dr. C. Barrett Bowling, Atlanta Veterans Affairs Medical Center, 1670 Clairmont Road (11B), Decatur, GA, 30033. Email: cbbowli@emory.edu</t>
  </si>
  <si>
    <t>Dr. C. Barrett Bowling</t>
  </si>
  <si>
    <t>they are similar (see supplemental table 1)</t>
  </si>
  <si>
    <t>1,154 missing ADL data</t>
  </si>
  <si>
    <t>missing adl data</t>
  </si>
  <si>
    <t>Consistent with previous research, we defined cognitive impairment as scores
≥3, which includes moderate to very severe impairment (14).    
There were 7818 (19.3%) persons with CI. We need to ask the authors for the characteristics for these patients.</t>
  </si>
  <si>
    <t>need info from authors</t>
  </si>
  <si>
    <t>Demographic, health, and dialysis treatment characteristics were calculated as proportions or means
and SD, as appropriate. The prevalence of each nondisease-specific problem and the co-occurrence of
nondisease-specific problems (0, 1, 2, 3, and 4–6) were calculated. Those with 4–6 problems were
combined because of the small numbers with 5 and 6 problems. The associations between nondisease_x0002_specific problems and mortality, transition to LTC, and functional impairment were assessed using
three study populations. First, the entire cohort (n=40,615) was analyzed to determine the association
between number of nondisease-specific problems and all-cause mortality. The percentage of patients
who died within 6 months was calculated according to number of nondisease-specific problems. The association between the co-occurrence of nondisease-specific problems (2, 3, and 4–6, compared with
≤1) and 6-month mortality was examined using Cox proportional hazard models. We calculated hazard
ratios both with and without adjustment for a priori potential confounders, including age, sex,
ethnicity, race, Medicaid coverage, region of residence, living alone, marital status (married versus not
married), primary cause of ESRD, cardiovascular conditions, other comorbid conditions, serum
albumin, serum creatinine, and hemoglobin. Patients were followed until the time of death or 6 months
after dialysis initiation. Next, we used the subset of the cohort who were alive at 6 months (n=24,699)
to determine the association between number of nondisease-specific problems and transition to LTC.
Because the Medicare SNF benefit can include nonconsecutive SNF days, we limited this analysis to
patients who survived at least 6 months to capture those who may have required hospitalization and
returned to the SNF. We calculated the percentage of patients who required LTC according to number
of nondisease-specific problems, and calculated odds ratios using logistic regression. We used crude
and multivariable models as described for the mortality analysis. Finally, limiting the study population
to those who survived 6 months, did not require LTC, and had available ADL data at SNF discharge
(n=14,376), we determined the association between number of nondisease-specific problems and
impairment in all four essential ADLs, using the same method described for the transition to LTC
analysis. SAS, version 9.2 (SAS Institute Inc., Cary, NC) was used for all analyses.</t>
  </si>
  <si>
    <t xml:space="preserve">email sent to corresponding author, but email not deliverable. Excluded study. Dear Dr. Bowling,
My name is Alexia Cumal. I am a PhD Student at the Lawrence S. Bloomberg Faculty of Nursing at the University of Toronto in Canada, and I am under the supervision of Dr. Katherine McGilton.
Our team is conducting a systematic review on Transitional Care Programs (TCPs) (including Skilled Nursing Facilities) for older adults with cognitive impairment (dementia, delirium, and/or cognitive impairment).
We are assessing the effectiveness of TCPs on functional status, patient and health services outcomes for older adults (≥65 years) with cognitive impairment. We are also looking at the discharge destination of these patients after a TCP stay.
We would like to include your paper, Association of Nondisease-Specific Problems with Mortality, Long _x0002_Term Care, and Functional Impairment among Older Adults Who Require Skilled Nursing Care after Dialysis Initiation, in our review.
Could you please help us by providing us with the following information?
The characteristics (mean age, % women, race, lived alone, marital status, health characteristics, and other characteristics) for each of the following groups: 
7818 beneficiaries with cognitive impairment
653 beneficiaries with Alzheimer disease
 4009 beneficiaries with Dementia other than Alzheimer disease
6-month Mortality, transition to long-term care, and functional impairment for each of the following groups:
Participants with cognitive impairment
Participants with Alzheimer disease
Participants with Dementia other than Alzheimer disease 
Thank you so much for your time.
Sincerely,
Alexia
Alexia Cumal, RN, MN, GNC(C), PhD Student
Lawrence S. Bloomberg Faculty of Nursing, University of Toronto
alexia.cumal@mail.utoronto.ca
Research Trainee
Enhancing the Care of the Older Adult Research (EnCOAR) Team
KITE-Toronto Rehabilitation Institute, University Health Network
https://www.encoarteam.com/ | @EnCOARTeam | @AlexiaCumal  </t>
  </si>
  <si>
    <t>Excluded study because email to corresponding author was not deliverable. 
There were 7818 (19.3%) persons with CI. We need to ask the authors for the characteristics for these patients and their outcomes specifically. If we do not have this information, we would need to exclude the study.</t>
  </si>
  <si>
    <t>Email sent</t>
  </si>
  <si>
    <t>A Subacute Model of Geriatric Care for Frail Older Persons: The Tan Tock Seng
Hospital Experience</t>
  </si>
  <si>
    <t>ANNALS Academy of Medicine Singapore</t>
  </si>
  <si>
    <t>Singapore</t>
  </si>
  <si>
    <t>The study thus aims to examine the impact of subacute
model of care on the overall length of hospital stay, transitions
at the nexus between the hospital and community sectors,
patients’ discharge destination and functional performance</t>
  </si>
  <si>
    <t>Delirium During Postacute Nursing Home Admission and Risk
for Adverse Outcomes</t>
  </si>
  <si>
    <t>From abstract: To identify the rate of delirium present
during admission to postacute care (PAC) in the nursing
home setting and to determine whether patients with delirium
had higher risk for adverse outcomes.
From Paper: Our goal was to use these MDS-based CAM
ratings to estimate the rate of delirium among new postacute
nursing home admissions and to determine whether
patients admitted with delirium had higher rates of early
mortality and 30-day readmission, as well as lower rates
of discharge with 30 days and functional recovery. Because
dementia is a known risk factor for delirium,1,6 and
because distinguishing delirium from dementia can be difficult
for clinical staff,15 we also examined the rate of delirium
and its association with adverse outcomes in the
subgroup of patients with dementia.</t>
  </si>
  <si>
    <t>Retrospective cohort study.</t>
  </si>
  <si>
    <t>Posacute care in the nursing home setting</t>
  </si>
  <si>
    <t>Minimum Data Set (MDS) 3.0</t>
  </si>
  <si>
    <t>The characteristics of patients with and without delirium
indicated on the MDS admission assessment were summarized
with standard measures including means, standard
deviations, frequencies and proportions. Rates of 30-day
discharge outcomes and mortality following PAC admission
were calculated for patients with and without delirium
at admission. The relative risk for mortality and
discharge outcomes were estimated with robust Poisson
regression.21 Regression models were adjusted for age, sex,
race, comorbidity, terminal condition, and nursing home
fixed effects. Analyses were repeated in the subgroup of
patients with ADRD to examine whether dementia
accounted for differences in outcomes associated with
delirium. Data were analyzed with Stata MP 14.1 (Stata-
Corp, College Station, TX). Null hypotheses were tested
with a two-tailed alpha of 0.05</t>
  </si>
  <si>
    <t>30-day readmission</t>
  </si>
  <si>
    <t>NA (a change in score was calculated) - difference between the composite score at admission and the score at the first discharge assessment within 30 days.</t>
  </si>
  <si>
    <t>Mortality</t>
  </si>
  <si>
    <t>see above</t>
  </si>
  <si>
    <t xml:space="preserve">21.3% of (full sample) delirium patients were readmitted (compared to 15.1% of patients without delirium (aRR =1.42, 95% CI 1.40, 1.43)
26.4% of patients with delirium but no dementia were readmitted, compared to 15.3% of patients with no delirium and no dementia (RR 1.70 (1.68, 1.72)
17.2% of patients with delirium and dementia were readmitted, compared to 14% of patients with dementia but no delirium (RR 1.29(1.28,1.31)
</t>
  </si>
  <si>
    <t>For 30-day readmission,
we looked for any discharge assessment within 30-days of
admission that indicated a discharge status of acute hospital
(item A2100). While this captures readmissions only
from the nursing home, and not from the community,
prior studies have demonstrated that about 94% of hospitalizations
in Medicare claims data that occurred within
30 days following the nursing home admission are linkable
to nursing home MDS discharge records.</t>
  </si>
  <si>
    <t>Discharge home was indicated by the presence of a discharge assess ment within 30 days of admission where the discharge status was to community (item A2100) that was planned (item A0310G).
About twenty-seven (27%) (26.9%)  percent of (full sample) patients who were delirious on admission were discharged to home compared with 52.5% of patients without delirium (aRR = 0.57, 95% CI = 0.57, 0.58).
25.9% of patients with delirium but no dementia were discharged home, compared to 55.1% of patients with no delirium and no dementia RR 0.52 (0.51,0.52).
27.9% of patients with delirium and dementia went home, compared to 39.6% of patients with dementia but no delirium RR 0.71 (0.70, 0.72)</t>
  </si>
  <si>
    <t xml:space="preserve">16.3% of full sample patients
with delirium died within 30 days of admission compared
with 5.8% of those without delirium (adjusted Relative Risk [aRR] = 2.27, 95% Confidence Interval [CI] = 2.24,
2.30).
20.9% of patients with delirium but no dementia, compared to 5.5% of patients with no delirium and no dementia died at 30 days RR 2.86 (2.81,2.90)
12.6% of patients with delirium and dementia compared to 6.8% of patients with dementia but no delirium died at 30 days RR 1.81 (1.78 1.84)
</t>
  </si>
  <si>
    <r>
      <rPr>
        <b/>
        <sz val="11"/>
        <color theme="1"/>
        <rFont val="Calibri"/>
        <family val="2"/>
        <scheme val="minor"/>
      </rPr>
      <t xml:space="preserve">90 days 
</t>
    </r>
    <r>
      <rPr>
        <sz val="11"/>
        <color theme="1"/>
        <rFont val="Calibri"/>
        <family val="2"/>
        <scheme val="minor"/>
      </rPr>
      <t xml:space="preserve">Within 90 days of admission, 29.6% of full sample patients
with delirium died compared with 13.6% of those without
delirium (aRR = 1.82, 95% CI = 1.81, 1.84).
33.7% of patients with delirium but no dementia compared to 12.8% of patients with no delirum and no dementia died within 90 days RR  2.15 (2.13,2.18)
26.2% of person with delirium and dementia compared to 16.9% of persons with dementia but no delirium died at 90 days RR 1.57 (1.55 1.59)
</t>
    </r>
    <r>
      <rPr>
        <b/>
        <sz val="11"/>
        <color theme="1"/>
        <rFont val="Calibri"/>
        <family val="2"/>
        <scheme val="minor"/>
      </rPr>
      <t>one year</t>
    </r>
    <r>
      <rPr>
        <sz val="11"/>
        <color theme="1"/>
        <rFont val="Calibri"/>
        <family val="2"/>
        <scheme val="minor"/>
      </rPr>
      <t xml:space="preserve">
 One year after PAC admission, 47.7% of full sample patients with delirium versus 26.5% of those without delirium died (aRR = 1.54, 95% CI = 1.53, 1.54).
49.1% of persons with delirium but no dementia compared to 24.4% of persons with no delirium and no dementia died at 1 year RR 1.71 (1.69,1.72)
46.6% of persons with delirium and dementia compared to 34.8% of persons with dementia but no delirium died at 1 year RR 1.35 (1.34 1.36)
</t>
    </r>
  </si>
  <si>
    <t>Discussion: Using the MDS 3.0 CAM-based assessment of delirium,
we found that 4.3% of new admissions to PAC in U.S.
manifest delirium. Patients with delirium at admission
were more likely to be re-hospitalized within 30 days of
admission, more likely to have a prolonged nursing home
stay, and less likely to improve in physical function. The
30-day mortality rate was more than double that of
patients without delirium; and, at 1 year following admission,
patients with delirium were still more than twice as
likely to have died. In the absence of dementia, the associations
of delirium and these outcomes were stronger. This
was because patients with dementia and no delirium had
higher rates of adverse outcomes than patients with neither
dementia nor delirium. The effect of delirium for patients
with dementia, however, remained substantial.</t>
  </si>
  <si>
    <t>The primary limitation of this study is the seemingly
low sensitivity of the MDS-based CAM diagnosis. Marcantonio
et al. report a delirium rate of 15%,10 which is substantially
higher than the rate of 4.3% found in this study.
This differential may be driven by several factors. For
instance, some cases of delirium may have resolved
between the admission and assessment times. It is more
likely, however, that delirium diagnoses are missed by the
MDS. In primary data collection studies delirium is typically identified using multiple CAM assessments spanning
a short period of time. The assessment is highly standardized
and each rater, usually a research assistant or
nurse, receives extensive training in delirium recognition
by a physician expert. It is unlikely that the MDS assessor
has received such training, and there is no way of knowing
how closely the protocol for scoring the CAM detailed in
the MDS user’s manual is followed. This study’s results
are still valuable, however, given that the MDS-based
CAM strongly predicts adverse outcomes in this large sample
even after accounting for dementia and cognitive function.
It is possible that the MDS-based CAM is more likely
to identify severe cases of delirium which are apparent
even during an unstandardized delirium assessment.
There are other limitations worth noting. First, the
MDS admission assessment was conducted within 14 days
of the date of admission to the nursing home, which limits
our ability to directly link delirium to the hospital discharge.
Nevertheless, our study team believes that delirium
present at the admission assessment is highly likely to have
persisted from acute care. Second, dementia may have
been underdiagnosed in this study. If undiagnosed dementia
is associated with delirium then our point estimates of
delirium risk may be inflated, particularly in the nondementia
sub cohort.
Residual confounding, which is a possibility in all
observational studies, is another concern. While we
adjusted for comorbidity burden, delirium may have been
more frequent in patients with frailty, multi-morbidity, or
severe illness that was not well captured by our measure.
The nursing home fixed effects accounted for confounding
from facility-level factors that may impact the association
between delirium and PAC outcomes. Exploring the contribution
of observable facility characteristics, such as
quality ratings and staffing levels, to adverse delirium outcomes
in PAC, however, is an important area for future
research. Finally, some of our study outcomes were measured
without optimal precision. For instance, patients
who were discharged to home within 30-days of admission
and were then readmitted to the hospital or nursing facility
in the 30-day window were not captured. Despite these
limitations, the highly consistent findings of the associations
of delirium and the study outcomes taken together
yield convincing evidence that patients with and without
delirium experienced distinct patterns of outcomes.</t>
  </si>
  <si>
    <t>The nursing home fixed effects accounted for confounding
from facility-level factors that may impact the association
between delirium and PAC outcomes. Exploring the contribution
of observable facility characteristics, such as
quality ratings and staffing levels, to adverse delirium outcomes
in PAC, however, is an important area for future
research.</t>
  </si>
  <si>
    <t>Address correspondence to Cyrus Kosar, MA, Department of Health
Services, Policy, and Practice, Brown University School of Public Health,
121 S. Main Street, Providence, RI 029003. E-mail:
cyrus_kosar@brown.edu</t>
  </si>
  <si>
    <t xml:space="preserve">Dr. Cyrus Kosar </t>
  </si>
  <si>
    <t>Less than 2% of admissions were missing data from the
CAM and were, therefore, excluded from analyses.</t>
  </si>
  <si>
    <t>From 2011 to 2014 there were 5,346,581 incident admissions
to 15,915 nursing homes directly from hospital.</t>
  </si>
  <si>
    <t>postacute care in nursing home</t>
  </si>
  <si>
    <t xml:space="preserve">Dear Dr. Kosar,
My name is Alexia Cumal. I am a PhD Student at the Lawrence S. Bloomberg Faculty of Nursing at the University of Toronto in Canada, and I am under the supervision of Dr. Katherine McGilton.
Our team is conducting a systematic review on Transitional Care Programs (TCPs) (including post-acute care (PAC) facilities in the nursing home setting) for older adults with cognitive impairment (dementia, delirium, and/or cognitive impairment).
We are assessing the effectiveness of TCPs on functional status, patient and health services outcomes for older adults (≥65 years) with cognitive impairment. We are also looking at the discharge destination of these patients after a TCP stay.
We would like to include your excellent paper, Delirium During Postacute Nursing Home Admission and Risk for Adverse Outcomes, in our review.
Could you please assist us by providing the following information?
The characteristics of the patients with dementia (mean age, % female sex, non-white race, mean ADL score at baseline, % with visual impairment, mean Charlson Comorbidity Index score, % with auditory impairment), and if possible, separated into those with delirium and those without delirium.
The characteristics of the patients, separated into those with mild impairment, moderate impairment, and severe impairment. If possible, could these be separated into those with delirium and those without delirium?
Did you analyze mortality, readmission from PAC, planned discharge home, and functional improvement outcomes according to level of cognitive impairment? If so, could you please provide us with these outcomes, and if possible, could these be separated into those with delirium and those without delirium?
Thank you so much for your time.
Sincerely,
Alexia
Alexia Cumal, RN, MN, GNC(C), PhD Student
Lawrence S. Bloomberg Faculty of Nursing, University of Toronto
alexia.cumal@mail.utoronto.ca
Research Trainee
Enhancing the Care of the Older Adult Research (EnCOAR) Team
KITE-Toronto Rehabilitation Institute, University Health Network
https://www.encoarteam.com/ | @EnCOARTeam | @AlexiaCumal  
</t>
  </si>
  <si>
    <t>see below email sent</t>
  </si>
  <si>
    <t>For all outcomes: Full Sample N = 5,588,702 No Dementia N = 4,404,325 Dementia N = 1,184,377</t>
  </si>
  <si>
    <t>For persons with Delirium - Additional information requested from authors for characteristics of persons with dementia and persons with cognitive impairment</t>
  </si>
  <si>
    <t xml:space="preserve">To capture
new admissions, patients with any prior MDS admission
assessment were excluded (therefore, not from LTC. Instead, from home)
 without prior history
of nursing home residence </t>
  </si>
  <si>
    <t>Outcomes in nursing home patients with traumatic brain injury</t>
  </si>
  <si>
    <t>Surgery</t>
  </si>
  <si>
    <t>skilled nursing facilities</t>
  </si>
  <si>
    <t>to describe the outcomes of
patients with TBI who are admitted to SNFs for postacute care
by key demographic and clinical characteristics</t>
  </si>
  <si>
    <t>Data for this study come from several sources (Medicare Claims
[Part A] and Enrollment Records, Minimum Data Set [MDS] resident
assessments). Medicare Claims data were used to identify
all hospitalizations and discharges to SNF among Medicare feefor-
service beneficiaries. The Medicare enrollment records contain
demographic information about each beneficiary ever entitled to
Medicare including their date of death. The MDS is a federally
mandated database that includes a comprehensive clinical assessment
of individuals admitted to Medicare or Medicaid certified
nursing facilities. The MDS contains items that measure physical,
psychological, and psychosocial functioning and give a multidimensional
view of the resident’s functional capacities. These data are
required to be collected at admission, quarterly, annually, at discharge,
and whenever there is a substantial change in a resident’s
status.</t>
  </si>
  <si>
    <t>The study was conducted on a cohort of hospitalized Medicare
beneficiaries with an active diagnosis of TBI who were discharged
directly to an SNF between January 1, 2011 and December 31, 2014.</t>
  </si>
  <si>
    <t xml:space="preserve">Other Patient Outcome (please Specify) 30-Day readmission </t>
  </si>
  <si>
    <t>Other Patient Outcome (please Specify) Mortality</t>
  </si>
  <si>
    <t>not  specified. Paper said: We examined mortality at 30 days, 90 days, and 1 year after
admission to an SNF.</t>
  </si>
  <si>
    <t>Duration of SNF stay, tool not specified.</t>
  </si>
  <si>
    <t>22,043 with mild impairment
20,282 with moderate impairment
5,144 with severe impairment</t>
  </si>
  <si>
    <t xml:space="preserve">47469 total patients with CI </t>
  </si>
  <si>
    <t>We hypothesized
that within the population of TBI patients receiving postacute care,
clinical and demographic characteristics, such as older age, male
sex, and lower functional status at admission, confer excess risk
for poor outcomes.</t>
  </si>
  <si>
    <t>need this info</t>
  </si>
  <si>
    <r>
      <t xml:space="preserve">Those with cognitive impairment had a mean duration
of stay of </t>
    </r>
    <r>
      <rPr>
        <b/>
        <sz val="11"/>
        <color theme="1"/>
        <rFont val="Calibri"/>
        <family val="2"/>
        <scheme val="minor"/>
      </rPr>
      <t>31.7 days</t>
    </r>
    <r>
      <rPr>
        <sz val="11"/>
        <color theme="1"/>
        <rFont val="Calibri"/>
        <family val="2"/>
        <scheme val="minor"/>
      </rPr>
      <t xml:space="preserve"> compared with 27.5 days among those
without cognitive impairment (adjusted difference
4.2 days, 99% =CI 3.1, 5.2).</t>
    </r>
  </si>
  <si>
    <t>Corresponding author: Brown University Surgery, 593 Eddy Street, APC 4th Floor
Rhode Island Hospital, Providence, RI 02903. Tel.: 401-4 4 4-6461.
E-mail address: Stephanie_Lueckel@brown.edu (S.N. Lueckel).</t>
  </si>
  <si>
    <t>Stephanie N. Lueckel, MD, ScM, FACS</t>
  </si>
  <si>
    <t>Limitations of this study: This study depended on the accurate
diagnosis of TBI. Although we did attempt to be comprehensive in
our definitions of TBI with ICD-9 codes, there is an element of subjectivity
in assigning some of these codes; however, our per-year
estimates of the number of SNF residents with TBI were consistent
with prior reports. 20,21 An additional limitation to this work is that
we were unable to assess the severity, mechanism, or timing of the
injury. Future work incorporating these characteristics of the injury
will be an important next step in understanding the outcomes of
patients with TBI.
This study did not assess the effect of therapies received in the
SNF on outcomes. Other research suggests that directed rehabilitation
does improve both functional and cognitive ability; however,
those with more severe impairments on admission are less
likely to improve beyond their baseline status. 22,23 In our study
we were unable to determine if the lack of improvement was
due to the underlying injury or rather the specific or nonspecific
therapies they received. Understanding which therapies were
offered and which therapies were received by patients with TBI
in SNFs is an important area for future research and may guide
future care of these patients. Finally, we are unable to characterize
and analyze SNF residents who were not Medicare feefor-
service beneficiaries, and we were unable to assess functional
change among residents who were not discharged to the community,
including those who died during their nursing facility
stay.</t>
  </si>
  <si>
    <t>Future
work is needed to determine whether other factors such as the
severity of the TBI drive the association of certain patient charac
19
teristics
and outcomes.
Additionally, therapies and treatments re
ceived
at the time of admission to an SNF may also play an early
and important clinical role in the outcomes of these patients.
  An additional limitation to this work is that
we were unable to assess the severity, mechanism, or timing of the
injury. Future work incorporating these characteristics of the injury
In our study
we were unable to determine if the lack of improvement was
due to the underlying injury or rather the specific or nonspecific
therapies they received. Understanding which therapies were
offered and which therapies were received by patients with TBI
in SNFs is an important area for future research and may guide
future care of these patients.
will be an important next step in understanding the outcomes of
patients with TBI.</t>
  </si>
  <si>
    <t xml:space="preserve">Dear Dr. Lueckel,
My name is Alexia Cumal. I am a PhD Student at the Lawrence S. Bloomberg Faculty of Nursing at the University of Toronto in Canada, and I am under the supervision of Dr. Katherine McGilton.
Our team is conducting a systematic review on Transitional Care Programs (TCPs) (including Skilled Nursing Facilities) for older adults with cognitive impairment (dementia, delirium, and/or cognitive impairment).
We are assessing the effectiveness of TCPs on functional status, patient and health services outcomes for older adults (≥65 years) with cognitive impairment. We are also looking at the discharge destination of these patients after a TCP stay.
We would like to include your paper, Outcomes in nursing home patients with traumatic brain injury, in our review.
Could you please help us by providing the following information:
Please provide patient characteristics (mean age, % female sex, % nonwhite race, mean ADL at baseline, mean Deyo-Charlson Comorbidity Index score) for each of the following groups:
Patients with a CFS score=2
Patients with a CFS score of &gt;2
If this information is not available for these two groups separately, could you please provide the patient characteristics for patients with a CFS score ≥2?
Thank you so much for your time.
Sincerely,
Alexia
Alexia Cumal, RN, MN, GNC(C), PhD Student
Lawrence S. Bloomberg Faculty of Nursing, University of Toronto
alexia.cumal@mail.utoronto.ca
Research Trainee
Enhancing the Care of the Older Adult Research (EnCOAR) Team
KITE-Toronto Rehabilitation Institute, University Health Network
https://www.encoarteam.com/ | @EnCOARTeam | @AlexiaCumal  
</t>
  </si>
  <si>
    <t>Correspondence: Dr Doris Ka Ying Miu MBBS (HK) MRCP
(UK) MPH (CUHK) FHKCP FHKAM FRCP (Edin and Glasg),
Department of Rehabilitation and Extended Care, Wong Tai Sin
Hospital, 124 Shatin Pass Road, Hong Kong. Email:
miuky@ha.org.hk</t>
  </si>
  <si>
    <t xml:space="preserve"> Dr Doris Ka Ying Miu</t>
  </si>
  <si>
    <t>Geriatrics and Gerontology International</t>
  </si>
  <si>
    <t>Recruitment of participants was carried out in a 400-bed
post-acute care hospital that provides an extended care
and rehabilitation service to patients transferred from
a regional acute hospital in Hong Kong. Consecutive
patients admitted during the period of 1 May 2014 to 30
June 2014 were included.</t>
  </si>
  <si>
    <t>400-bed
post-acute care hospital that provides an extended care
and rehabilitation service to patients transferred from
a regional acute hospital in Hong Kong.</t>
  </si>
  <si>
    <t>The independent t-test was used to compare the difference
between patients with and without delirium for
continuous variables, and the χ2-test for categorical
variables. The correlation between delirium severity and
physical function was calculated. Logistic regression
analysis was carried out to identify potential risk factors
for the presence of delirium. The association between
delirium and functional recovery was assessed by correlation.
A P-value of &lt;0.05 was considered as statistically
significant.</t>
  </si>
  <si>
    <t>Delirium Symptoms in Post-Acute Care: Prevalent, Persistent, and
Associated with Poor Functional Recovery</t>
  </si>
  <si>
    <t>29 States, USA</t>
  </si>
  <si>
    <t>This study uses data from the Minimum Data Set
(MDS), obtained in a cohort of post-acute care patients, to
answer the following questions: What is the prevalence of
delirium symptoms in older persons newly admitted to post-acute facilities? How persistent are delirium symptoms
in the post-acute care setting? What is the effect of
persistent delirium symptoms on functional recovery?</t>
  </si>
  <si>
    <t>Prospective cohort study</t>
  </si>
  <si>
    <t>Outcome: Shows change in ADL function within 4 days of admission and 1 week later</t>
  </si>
  <si>
    <t>Address correspondence to Edward R. Marcantonio, MD, SM, Department
of Medicine, Hebrew Rehabilitation Center for Aged, 1200 Centre Street,
Boston, MA 02131. E-mail: marcantonio@mail.hrca.harvard.edu</t>
  </si>
  <si>
    <t>Dr. Marcantonio</t>
  </si>
  <si>
    <t>The association between  delirium symptoms and functional recovery was assessed
using linear regression, adjusting for baseline functional status, age, comorbidity, and presence of dementia.</t>
  </si>
  <si>
    <t>Simple descriptive statistics were used to describe the prevalence
of the individual and overall delirium symptoms at
post-acute admission and the change of symptoms over
time. Chi-square statistics and one-way analysis of variance
were used to describe the associations between delirium
symptoms and baseline demographic characteristics,
comorbidities, and functional status. The association between
delirium symptoms and functional recovery was assessed
using linear regression, adjusting for baseline functional
status, age, comorbidity, and presence of dementia.
For these models, delirium was trichotomized into never delirious (the referent group), improved delirium (fewer or
resolved symptoms), and persistent delirium (the same number
or more symptoms). Patients with incident delirium
were considered separately. All analyses were performed
using the SPSS, Version 9.0 (SPSS Inc., Chicago, IL).</t>
  </si>
  <si>
    <t>Inpatient rehabilitation facilities</t>
  </si>
  <si>
    <t>Skilled Nursing Facilities</t>
  </si>
  <si>
    <t>29 states</t>
  </si>
  <si>
    <t>Education, (at least some college), n (%) 33 (26)</t>
  </si>
  <si>
    <t xml:space="preserve">ADL score, mean +/- SD* 23 +/- 9
IADL score, mean +/- SD  21 +/- 6
</t>
  </si>
  <si>
    <t>Persistent delirium symptoms
were associated with poor functional recovery, whereas
patients with improved symptoms had functional improvement
similar to those without delirium symptoms on either
assessment.
These findings corroborate and extend those of previ
ous
investigations. Despite the fact that patients had just
been discharged from acute care hospitals, it was found
that the prevalence of delirium at post-acute admission
was similar to the incidence in the acute hospital.
5,18–20This does not mean that delirium fails to resolve in the
hospital; clearly, many hospitalized delirious patients im
prove
and are able to go home. However, because patients
whose delirium does not clear in the hospital may be un
safe
to go home, they are more likely to be discharged to
post-acute facilities21,22 These findings reinforce the notion
that delirium symptoms are no longer perceived as a rea
son
to stay in the hospital.</t>
  </si>
  <si>
    <t>Further research is needed to determine
whether intervening on delirium in post-acute care can improve
resolution rates and, if so, whether resolution leads
to improved functional recovery.</t>
  </si>
  <si>
    <t xml:space="preserve">Dear Dr. Marcantonio,
My name is Alexia Cumal. I am a PhD Student at the Lawrence S. Bloomberg Faculty of Nursing at the University of Toronto in Canada, and I am under the supervision of Dr. Katherine McGilton.
Our team is conducting a systematic review on Transitional Care Programs (TCPs) (including Skilled Nursing Facilities) for older adults with cognitive impairment (dementia, delirium, and/or cognitive impairment).
We are assessing the effectiveness of TCPs on functional status, patient and health services outcomes for older adults (≥65 years) with cognitive impairment. 
We would like to include your paper, Delirium Symptoms in Post-Acute Care: Prevalent, Persistent, and Associated with Poor Functional Recovery, in our review.
Could you please help us by providing us with the following information?
In the paper, it states that analysis was performed separately for patients admitted to rehabilitation hospitals and skilled nursing facilities. Could you please provide us with the following for patients admitted to skilled nursing facilities (SNFs):
Baseline characteristics (mean age, % female, % Caucasian, number of patients with at least some college education, mean ADL score, mean IADL score, number of patients admitted) for patients admitted to SNFs.
Characteristics (mean age, % female, % Caucasian, at least some college education, mean ADL score, mean IADL score, number of patients) of patients with dementia admitted to SNFs, and, if possible, separated according to those with delirium symptoms, and those with no delirium symptoms. 
a. Could you please clarify if we have the correct numbers for the mean ADL and IADL scores based on Figures 1 and 2 in the paper:
Mean ADL score at baseline
Improved delirium: 24
Persistent delirium: 23
Mean IADL score at baseline:
Improved delirium: 23
Persistent delirium: 22
Mean ADL score at follow up (1 or 2 weeks):
Improved delirium: 15
Persistent delirium: 20
Mean IADL score at follow up (1 or 2 weeks):
Improved delirium: 18
Persistent delirium: 20
b. Are the mean ADL and IADL scores at baseline and follow up above the same as the mean scores for participants only in SNFs? If not, could you please provide the scores for participants only in SNFs?
Would you have the mean ADL and IADL scores at baseline and follow up for patients with Dementia in SNFs? If possible, could you please provide separate the scores into three groups: 
No delirium
Improved delirium
Persistent delirium
Thank you so much for your time.
Sincerely,
Alexia
Alexia Cumal, RN, MN, GNC(C), PhD Student
Lawrence S. Bloomberg Faculty of Nursing, University of Toronto
alexia.cumal@mail.utoronto.ca
Research Trainee
Enhancing the Care of the Older Adult Research (EnCOAR) Team
KITE-Toronto Rehabilitation Institute, University Health Network
https://www.encoarteam.com/ | @EnCOARTeam | @AlexiaCumal  
</t>
  </si>
  <si>
    <t>Outcomes of Older People Admitted to Postacute Facilities with
Delirium</t>
  </si>
  <si>
    <t>American Geriatrics Society</t>
  </si>
  <si>
    <t>The goal of the current study was to examine 30-day postacute facility outcomes and 6-month mortality in a nested cohort of subjects from the above study9 who met the criteria for delirium, subsyndromal delirium, or no delirium at the time of admission to postacute care</t>
  </si>
  <si>
    <t xml:space="preserve">Observational cohort study (secondary analysis of an RCT of a delirium abatement program from seven active Boston area skilled nursing facilities specializing in post acute care) </t>
  </si>
  <si>
    <t>Seven skilled nursing facilities that specialize in
postacute care within a single metropolitan region (Boston-area).</t>
  </si>
  <si>
    <t xml:space="preserve">Need to determine how CI is defined. In this study: A trained research assistant administered a standardized
delirium assessment that consisted of a structured mental
status examination and a series of diagnostic instruments
for delirium. This battery has been described in detail before9,10
and will be briefly reviewed below. The Mini-Mental
State Examination (MMSE),11 the Digit Span12 (up to 5
forwards, 4 backwards), and the Delirium Symptom Interview
(DSI)13 were used to determine the presence of specific
critical symptoms of delirium that interviewers used to
complete the Memorial Delirium Assessment Scale
(MDAS)14 to measure the severity of delirium symptoms
(range 0–30, 305worst), and the Confusion Assessment
Method diagnostic algorithm (CAM).15 The CAM was
used to make assignments consistent with the presence or
absence of delirium based on the Diagnostic and Statistical
Manual of Psychiatric Disorders, Fourth Edition (DSMIV).
16 Each of these instruments (MMSE, Digit Span, DSI,
MDAS, and CAM) and their combined use in the assessment
of delirium have undergone extensive reliability and
validity testing10–15 and have been used in previous research.
9,10,17–21  </t>
  </si>
  <si>
    <t xml:space="preserve">Need to determine how CI is defined. In this study: A trained research assistant administered a standardized delirium assessment that consisted of a structured mental status examination and a series of diagnostic instruments for delirium. This battery has been described in detail before9,10 and will be briefly reviewed below. The Mini-Mental
State Examination (MMSE),11 the Digit Span12 (up to 5
forwards, 4 backwards), and the Delirium Symptom Interview
(DSI)13 were used to determine the presence of specific
critical symptoms of delirium that interviewers used to
complete the Memorial Delirium Assessment Scale
(MDAS)14 to measure the severity of delirium symptoms
(range 0–30, 305worst), and the Confusion Assessment
Method diagnostic algorithm (CAM).15 The CAM was
used to make assignments consistent with the presence or
absence of delirium based on the Diagnostic and Statistical
Manual of Psychiatric Disorders, Fourth Edition (DSMIV).
16 Each of these instruments (MMSE, Digit Span, DSI,
MDAS, and CAM) and their combined use in the assessment
of delirium have undergone extensive reliability and
validity testing10–15 and have been used in previous research.
9,10,17–21 delirium </t>
  </si>
  <si>
    <t>Subjects were recruited as part of a randomized trial of a
delirium abatement program from seven active Boston-area
skilled nursing facilities specializing in postacute care</t>
  </si>
  <si>
    <t>Using secondary data from the Minimum Data Set
(MDS), it was previously reported that delirium symptoms
in postacute care were prevalent, persistent, and associated
with poor functional recovery.8 However, the use of secondary
data derived from clinical staff and the absence of a
validated instrument for the diagnosis of delirium seriously limited the findings from that study. A 16% prevalence of
Confusion Assessment Method–defined delirium and a
52% prevalence of subsyndromal delirium have subsequently
been reported in a cohort of more than 2,000 patients
admitted to seven postacute facilities.9 This study9
used data from formal assessments by research staff with a
high degree of reliability,10 but it did not report outcome
data.
The goal of the current study was to examine 30-day
postacute facility outcomes and 6-month mortality in a nested cohort of subjects from the above study9 who met the criteria for delirium, subsyndromal delirium, or no delirium at the time of admission to postacute care.
N.B. For the nested cohort study, all of the patients in the
delirium group were included. The subsyndromal delirium
and no delirium groups were much larger (see Figure 1). To
improve the efficiency of the data collection process, a random
subset of these groups was selected for subsequent data
collection. To adjust for possible facility effects on outcome,
subsyndromal and no delirium subjects were selected from
each facility in proportion to the number delirious contributed
by that facility.</t>
  </si>
  <si>
    <t>Six-Month Mortality</t>
  </si>
  <si>
    <t>Other Patient Outcome (Complications in the Postacute Setting)</t>
  </si>
  <si>
    <t>Analysis of variance and chi-square tests for trend were
used to compare demographic information, baseline mental
status, complications, and discharge disposition across the
three delirium groups of interest: delirium, subsyndromal
delirium, and no delirium. Six-month mortality across the
three groups was assessed using a Cox proportional hazards
regression model. Kaplan-Meier survival curves were generated.
An alpha level of 0.05 was used to determine statistical significance. All analyses were performed using SAS
software (SAS Institute, Inc., Cary, NC).
For complications, postacute disposition, and 6-month
mortality, logistic and proportional hazards regression
analyses adjusted for age, preexisting dementia, and medical
comorbidity were performed. Additional conditional
logistic regression analyses matching for age and excluding
patients with preexisting dementia were also performed
(results not presented, but obtainable from the authors upon
request). Analyses excluding delirious subjects enrolled
in the randomized trial and randomized to the intervention
condition were performed. Because none of these results
differed substantially from the results in this report, they are
not presented.</t>
  </si>
  <si>
    <t>postacute disposition, and 6-month
mortality, logistic and proportional hazards regression
analyses adjusted for age, preexisting dementia, and medical
comorbidity</t>
  </si>
  <si>
    <t xml:space="preserve">1,248 participants </t>
  </si>
  <si>
    <t>76.9% (total sample)</t>
  </si>
  <si>
    <t>An additional
200 (12.3%) refused participation.</t>
  </si>
  <si>
    <t xml:space="preserve">Of these admissions, 175
patients (10.8%) could not be interviewed because of early death, discharge, or unavailability during the study intake time window - 5 days after postacute admission. </t>
  </si>
  <si>
    <t>same as lost to follow up above</t>
  </si>
  <si>
    <t>postacute skilled nursing facilities</t>
  </si>
  <si>
    <t>In this study, it was found that older people admitted to
postacute skilled nursing facilities with delirium were more
likely to experience new complications in the facility than
those admitted with no delirium symptoms. They were also more than twice as likely to be rehospitalized and less than
half as likely to be discharged to the community within 30
days. Finally, subjects admitted with delirium had higher 6-
month mortality. Subjects admitted with subsyndromal delirium
had intermediate outcomes for all of these endpoints,
suggesting that delirium is a spectrum disorder.
Moreover,
regardless
of
nosological
considerations, these data demonstrate that patients with
delirium symptoms who do not meet full criteria for delir
ium
have worse outcomes than those with no delirium
symptoms and therefore warrant further attention.</t>
  </si>
  <si>
    <t>This study has several limitations. Most notably, the
data were limited to the admission screening delirium assessment30-day medical record review, and assessment of
mortality using the NDI. The cohorts were defined based on
screening mental status assessments performed within 5
days of admission to postacute facilities (mean time from
admission to screening52.3 days). The delirium status of
some patients may have changed between admission and
mental status assessment, although given the persistence of
delirium in postacute facilities (51% at 1 month),21 any
shifts in status during this brief time window were likely to
be small. The medical record review was subject to the
limitations inherent in documentation; if a complication
was not documented, there was no record of its occurrence.
The assessment of preexisting dementia and medical comorbidity
was obtained using validated methods from ICD-
9-CM diagnosis codes from the hospital discharge summary
preceding the postacute admission. This method may underestimate
the true prevalence of dementia in these subjects,
but more-detailed case finding for dementia would
have required systematic interviewing of proxies to ascertain
prehospital cognitive status, which was beyond the
scope of the current study. Although follow-up time was
limited to 6 months, intercurrent illnesses are common in
frail older people are more likely to influence longer-term
outcomes. Therefore longer-term outcomes are less likely
to reflect the direct sequelae of delirium. The analyses
did not consider medications; this would have been a
major undertaking that was beyond the scope of the data
collection effort for this study. Finally, the study was performed
in only one large metropolitan area, although it
involved seven nursing facilities that encompassed a wide
variety of patient populations and is likely generalizable to
the national postacute population.</t>
  </si>
  <si>
    <t>In summary, patients admitted to postacute skilled
nursing facilities with delirium experienced higher rates of
complications, were more likely to be rehospitalized, were
less likely to be discharged home within 30 days, and had
higher 6-month mortality than those without delirium. Patients
admitted with subsyndromal delirium had outcomes
intermediate between patients with delirium and patients
with no delirium. Whether early identification and management
of delirium in the postacute setting can improve
these poor outcomes remains an important research issue.</t>
  </si>
  <si>
    <t>Complications were broadly categorized
into two groups: geriatric syndrome complications and medical complications. Geriatric syndrome complications included falls, pressure ulcers, urinary retention, fecal impaction, aspiration, and malnutrition. Medical complications included the development of pneumonia, urinary tract infection, myocardial infarction, congestive heart failure,
significant arrhythmia, stroke, exacerbation of chronic obstructive pulmonary disease, gastrointestinal bleed, and fever
greater than 1011F (38.31C). To be judged present, a complication had to be documented by a progress note in the medical record. Only new complications occurring in the postacute setting were considered.</t>
  </si>
  <si>
    <t xml:space="preserve">New Complications Documented in the Postacute Medical Record Across Delirium Groups Defined at Postacute
Facility Admission
Delirium (n=188)
n (%)
Any geriatric syndrome complication 71 (38)
&gt;1 falls 44 (23)
New or worsening pressure ulcers 12 (6)
Fecal impaction 9 (5) 
Medical complications 105 (56) p .002
Congestive heart failure  10 (5)
Dehydration 11 (6)
Pneumonia 19 (10) p.006
Skin and soft tissue infection 9 (5)
Urinary tract infection 22 (12)
Any complication 137 (73)
&gt;2 complications 80 (43)
Subsyndromal Delirium (n=246)
n (%) 
Any geriatric syndrome complication 65 (26) p&lt;0.001
&gt;1 falls 41 (17) p .001
New or worsening pressure ulcers 15 (6)
Fecal impaction 8 (3) 
Medical complications 108 (44)
Congestive heart failure 12 (5)
Dehydration  15 (6) 
Pneumonia  13 (5)
Skin and soft tissue infection  11 (4)
Urinary tract infection 22 (9)
Any complication  139 (57) p&lt;.001
&gt;2 complications 65 (26) p&lt;.001
p values listed for anything that was statistically significant. p values the same for delirium and subsyndromal delirium. </t>
  </si>
  <si>
    <t>Female, n (%)
Delirium n=188  127 (68)
Subsyndromal Delirium (n=246)  167 (68)</t>
  </si>
  <si>
    <t>White, not Hispanic, n (%)
Delirium n=188 146 (87)
Subsyndromal Delirium (n=246) 143 (89)</t>
  </si>
  <si>
    <t xml:space="preserve">Charlson comorbidity score, mean+/- _x0002_ SD
DELIRIUM: 1.2+/- 1.2
SUBSYNDROMAL DELIRIUM: 1.4+/-1.3 </t>
  </si>
  <si>
    <t xml:space="preserve">Issues includes old age home residents in the sample. need to ask which ones were community dwelling. </t>
  </si>
  <si>
    <t>the aim of the present study was to investigate the prevalence
and the characteristic associated factors in elderly patients admitted to post-acute care facilities. The secondary objective was to investigate the effect of delirium persistence on mobility status and placement.</t>
  </si>
  <si>
    <t>Functional status on admission was assessed by
the modified Barthel Index (mBI).</t>
  </si>
  <si>
    <t>Other Patient Outcome (Length of hospital stay)</t>
  </si>
  <si>
    <t xml:space="preserve">3-Month Mortatlity </t>
  </si>
  <si>
    <t>261 total patients. 89 patients with deliirum (80.9% of whom had cognitive impairment)
30.23% of the 172 (52) non-delirious patients had cognitive impairment. .</t>
  </si>
  <si>
    <t>Post-acute convalscence units/400-bed postacute care hospital that provides extended care and rehabilitation service to patients from a regional acute hospital in Hong Kong</t>
  </si>
  <si>
    <t>Provides extended care and rehabilitation service to patients from a regional acute hospital in Hong Kong</t>
  </si>
  <si>
    <t>Hong Kong</t>
  </si>
  <si>
    <t>For persons with Delirium mean (SD)
(n = 89)</t>
  </si>
  <si>
    <t>Living with family on admission 55.06%</t>
  </si>
  <si>
    <t>Length of stay (days)</t>
  </si>
  <si>
    <t>Length of TCP stay (days)</t>
  </si>
  <si>
    <t>Education level
Illiterate 47.92%
Primary 31.03%
Secondary 17.07%
Tertiary 0%</t>
  </si>
  <si>
    <t>Mortality at 3 months was higher among the delirium
group (15.7% vs 8.14%, P = 0.06). although it did not
reach statistical significanc</t>
  </si>
  <si>
    <t>3-month hospital admission</t>
  </si>
  <si>
    <t>Unplanned 3-month hospital admission was significantly
higher among the delirium group (42.9% vs
24.1%, P &lt; 0.001).</t>
  </si>
  <si>
    <t>There were several limitations to the present study. In
a cross-sectional study, the prevalence of delirium
might be underestimated. As delirium is a fluctuating
condition and patients might present with hypoactive
symptoms, some cases will be missed.23 Furthermore,
assessment of delirium was carried out by the authors.
Studies have shown that delirium assessments carried
out by clinical staff are less accurate than those carried
out by trained research personnel.24 Inouye et al. found
that the sensitivity of CAM as applied by a nurse was
just 31%.25 The DOS scale was carried out over the
telephone, and there was direct medical assessment at 1 and 3 months. This will lead to misclassification bias.
Despite the underestimation of the true prevalence of
delirium in this post-acute care setting, significan
prevalence and associated factors were found.
The CAM and DOS scale do not have information on
the severity of delirium symptoms; one cannot draw any
conclusion for the effect or severity of delirium symptoms
on outcomes such as discharge disposition and
functional status</t>
  </si>
  <si>
    <r>
      <t xml:space="preserve">Patients who were found to have delirium on admis
sion
were older, had more comorbidity, poorer physi
cal
function, were more cognitively impaired and a
higher proportion were residing in an old age home
(Table 1), but there was no difference on the length of
stay. Fewer numbers of delirious patients could be dis
charged
home, and a significantly lesser number of
patients remained to be living at home at 1 month and
3 months post-hospitalization. Delirium patients have
lower functional mobility on admission, discharge,
and at 1 month and 3 months post-hospitalization
(Fig. 1).
</t>
    </r>
    <r>
      <rPr>
        <b/>
        <u/>
        <sz val="12"/>
        <color theme="1"/>
        <rFont val="Calibri"/>
        <family val="2"/>
        <scheme val="minor"/>
      </rPr>
      <t xml:space="preserve">VERY COOL: </t>
    </r>
    <r>
      <rPr>
        <b/>
        <sz val="12"/>
        <color theme="1"/>
        <rFont val="Calibri"/>
        <family val="2"/>
        <scheme val="minor"/>
      </rPr>
      <t>In view of the present findings, a program on the
prevention, detection and treatment of delirium patients
was implemented in our hospital. Elderly patients,
patients with pre-existing dementia and old age home
residents will be offered comprehensive geriatric assess
ment on admission.</t>
    </r>
  </si>
  <si>
    <t>Mortality at 3 months post-hospitalization was higher
in the delirium group, although it did not reach statis
tical
significance. Studies have shown that persistent
delirium is associated with high 1-year mortality, with
patients who remained persistently delirious being
threefold more likely to die than those who had their
delirium resolved.
21
Delirium patients are generally
older with more comorbidity, poorer physical and cog
nitive
function, which might contribute to a higher
mortality. Further study on the long-term mortality of
delirium patients can help to confirm the aforemen
tioned findings
Further research is required on the development and
targeting interventions to care for elderly delirium
patients.</t>
  </si>
  <si>
    <t>UK</t>
  </si>
  <si>
    <t>retrospective study</t>
  </si>
  <si>
    <t>bedded intermediate care</t>
  </si>
  <si>
    <t>Alexia note to self **good, extract/email the authors for this one after the ones likely to be included- need additional information - it gives a risk ratio re: if persons wtih delirium went home, but we need a % in order to answer our second research question. Indeed</t>
  </si>
  <si>
    <t>Bode </t>
  </si>
  <si>
    <t>reports a risk ratio for function, need additional info for the score, but can still include</t>
  </si>
  <si>
    <t>keep because of this: Among these behaviourally disturbed dementia patients, 50% were discharged home, while 10% of them attended SSR (after control of their behaviours) and 40% were admitted to a long-term care facility.  *need additional information on characteristics of these patients.</t>
  </si>
  <si>
    <t>Factors associated with success in
transition care services among older people
in Australia</t>
  </si>
  <si>
    <t>BMC Geriatrics</t>
  </si>
  <si>
    <t>Australia</t>
  </si>
  <si>
    <t>The aim of this study is therefore to examine TCP users
to (a) describe the common outcomes of receiving TCP,
and (b) identify factors associated with TCP ‘success’, defined
here as improved functional independence from admission
to discharge, discharge to home, and continued
residence at home at 6-months post-discharge.
From Abstract: The aim of this study was to describe the outcomes of TCP and identify demographic and clinical factors associated with TCP
‘success’, to assist with clinical judgements about suitable candidates for the program.</t>
  </si>
  <si>
    <t>descriptive cohort study</t>
  </si>
  <si>
    <t>The Australian Transition Care Program (TCP) is a national intermediate care service aiming to
optimise functional independence and delay entry to permanent care for older people leaving hospital.</t>
  </si>
  <si>
    <t>Transition Care Program</t>
  </si>
  <si>
    <t>A national Transition Care
Program (TCP) was introduced in Australia in 2005 to improve
integration of health and aged care services for older
people, reduce hospital length of stay, optimise functional
independence, and delay entry to PRAC. A plan for services
is developed by the TCP provider in collaboration with the
person, and is regularly reviewed. Services delivered during
TCP are flexible and customised to the individual, but typically
include low-intensity therapies to improve physical,
cognitive, and psychosocial functioning [4]. This might
include physiotherapy, occupational therapy, social work
support, nursing care, and/or case management, funded on
an “occupied place day” basis [3]. The services are accessed
either in the residential facility (if the person is placed in
residential TCP), at home, or in hospital or community
clinics. TCP is fully integrated into the Australian aged care
system and is delivered by state-based public health services.
At 1 January 2019 there were 4000 operational TCP
places / packages across all regions with an average occupancy
rate of 85%</t>
  </si>
  <si>
    <t>Multinomial logistic regression modelling was used to
identify factors associated with change in mBI score
from TCP entry to discharge (Outcome 1) with individ
uals
whose mBI category did not change as the reference
category. Binomial logistic regression modelling was
used to identify factors associated with discharge to
home (Outcome 2). Fine-Gray subdistribution hazard re
gression
modelling was used to identify factors associ
ated
with entry to PRAC within six-months of TCP
discharge, accounting for the competing risk of death
(Outcome 3). Time to PRAC was the difference (in days) between TCP discharge and PRAC entry date; individ
uals
who had not entered PRAC by six-months after
TCP discharge were censored.</t>
  </si>
  <si>
    <t>All results were stratified by TCP setting (residential,
community, or both), given the known clinical and
demographic differences between these groups [7].
Multinomial logistic regression modelling was used to
identify factors associated with change in mBI score
from TCP entry to discharge (Outcome 1) with individuals
whose mBI category did not change as the reference
category. Binomial logistic regression modelling was
used to identify factors associated with discharge to
home (Outcome 2). Fine-Gray subdistribution hazard regression
modelling was used to identify factors associated
with entry to PRAC within six-months of TCP
discharge, accounting for the competing risk of death
(Outcome 3). Time to PRAC was the difference (in days) between TCP discharge and PRAC entry date; individuals
who had not entered PRAC by six-months after
TCP discharge were censored.
For all three outcomes, univariate analysis was conducted
using α&lt;0.05 as the cut-off for inclusion in multivariate
modelling. Akaike information criteria were inspected to
ensure model fit. All models were adjusted for state of residence
given the noted geographical variation in the use of
TCP in Australia [4]. Missing data (present in &lt; 3.4% of
cases) were managed via casewise deletion. All tests were
two-sided and adjusted for multiple comparisons using the
stepdown Bonferroni method, and α &lt; 0.0125 was considered
statistically significant in final models. Collinearity was
assessed via inspection of variance inflation factors (VIF);
no problematic VIF (&gt; 10) was identified in any model. Proportional
hazards assumptions (where applicable) were
checked and satisfied via visual inspection of Schoenfeld residual
plots. SAS version 9.4 was used for analysis.</t>
  </si>
  <si>
    <t>Potential factors associated with TCP outcomes included
variables found to affect the success of TCP in previous reports
[7] plus additional variables considered by the authors
as important for rehabilitation. Variables included
age, sex, and country of birth (Australia vs other), availability
of an unpaid carer (yes/no), region where the individual
resided at time of TCP entry [18] (categorised as major
city vs regional/remote/rural), length of stay in TCP (in
weeks), and length of hospital stay prior to TCP entry (in
weeks). Number of comorbid health conditions were determined
using the RxRisk-V, [19] a medication-based comorbidity
index based on 6 months history of medication
dispensing prior to the hospitalisation that preceded TCP
entry. Dementia status, and frailty index measure were also independent variables.</t>
  </si>
  <si>
    <t>n/a</t>
  </si>
  <si>
    <t>10701 (25.4%)  of individuals in residential care settings had dementia</t>
  </si>
  <si>
    <t>People who
died during their TCP episode were excluded from analysis
of both Outcome 1 and 2.</t>
  </si>
  <si>
    <t>Transiiton care program</t>
  </si>
  <si>
    <t>May include physiotherapy, occupational therapy, social work, nursing, case management</t>
  </si>
  <si>
    <t>Both major city, and regional/remote</t>
  </si>
  <si>
    <t>Results of Fine-Gray subdistribution hazard regression models assessing factors associated with entry to PRAC within six
months of discharge from first TCP episode, accounting for competing risk for death and adjusted for state</t>
  </si>
  <si>
    <t>Dr. Monica Cations</t>
  </si>
  <si>
    <t>monica.cations@flinders.edu.au</t>
  </si>
  <si>
    <t>Limitations include that we were unable to examine
factors that have been shown in other studies to impact
success of intermediate care services, because they are not
included in the ROSA dataset. Such factors include the
services each person received during TCP and the extent of
their engagement with the program [5], satisfaction with
care [40], whether entry to TCP was delayed [24], the Limitations include that we were unable to examine
factors that have been shown in other studies to impact
success of intermediate care services, because they are not
included in the ROSA dataset. Such factors include the
services each person received during TCP and the extent of
their engagement with the program [5], satisfaction with
care [40], whether entry to TCP was delayed [24], the</t>
  </si>
  <si>
    <t xml:space="preserve">email sent: Dear Dr. Cations,
My name is Alexia Cumal. I am a PhD Student at the Lawrence S. Bloomberg Faculty of Nursing at the University of Toronto in Canada, and I am under the supervision of Dr. Katherine McGilton.
Our team is conducting a systematic review on facility-based Transitional Care Programs (TCPs) for hospitalized community-dwelling older adults with cognitive impairment (dementia, delirium, and/or cognitive impairment).
We are assessing the effectiveness of facility-based TCPs on functional status, patient and health services outcomes for older adults (≥65 years) with cognitive impairment. We are also looking at the discharge destination of these patients after a TCP stay.
We would like to include your paper, Factors associated with success in transition care services among older people in Australia, in our review.
Could you please help us by providing us with the following information?
The characteristics (number, mean age, % female, has carer, region, comorbidities, frailty at entry, hospital LOS in days, TCP LOS in days) for individuals with dementia in the residential TCP setting.
Outcome data (such as what is provided in Table 2 of the paper) for individuals with dementia in the residential TCP setting: 
Functional capacity at entry
Functional capacity at exit
Barthel category change entry to exit
Discharge location 
Status at 6 months post-discharge. 
Would you have more details regarding the residential TCPs, such as:
staff complement (e.g. number of physiotherapists, nurses, personal support workers, etc. per unit/ward within the hospital)
services provided (e.g. exercise, assistance with activities of daily living)
dose/duration/frequency of services provided (e.g. 30-minute physiotherapy sessions, twice a week)
any other characteristics
We would very much appreciate a response within a week's time. 
Thank you so much for your time.
Sincerely,
Alexia
Alexia Cumal, RN, MN, GNC(C), PhD Student
Lawrence S. Bloomberg Faculty of Nursing, University of Toronto
alexia.cumal@mail.utoronto.ca
Research Trainee
Enhancing the Care of the Older Adult Research (EnCOAR) Team
KITE-Toronto Rehabilitation Institute, University Health Network
https://www.encoarteam.com/ | @EnCOARTeam 
</t>
  </si>
  <si>
    <r>
      <t xml:space="preserve"> </t>
    </r>
    <r>
      <rPr>
        <b/>
        <sz val="11"/>
        <color theme="1"/>
        <rFont val="Calibri"/>
        <family val="2"/>
        <scheme val="minor"/>
      </rPr>
      <t xml:space="preserve">retrospective cohort study </t>
    </r>
  </si>
  <si>
    <t>see staff complement</t>
  </si>
  <si>
    <t>This was a retrospective cohort study that examined
geriatric patients transferred from the acute ward to
the subacute ward in the initial 6-month period of
implementation from 1 May to 31 October 2009.</t>
  </si>
  <si>
    <t>183 total patients admitted to the subacute unit</t>
  </si>
  <si>
    <t>N=31</t>
  </si>
  <si>
    <t>SEE INCLUSION CRITERIA</t>
  </si>
  <si>
    <t>Statistical analysis was performed on SPSS 17.0 statistical
programme using appropriate statistical methods (ANOVA
for multiple group comparisons with Bonferroni correction
for continuous variables; and chi-square test for categorical
variables). Statistical signifi cance was taken to be P &lt;0.05.</t>
  </si>
  <si>
    <t>PRESENCE OF DEMENTIA</t>
  </si>
  <si>
    <t>50% of persons with dementia who required further behavioural and functional interventions were discharged home, 10% went to slow stream rehabilitation after control of their behaviours, and 40% were admitted to a long-term care facility.</t>
  </si>
  <si>
    <t>mei_sian_chong@ttsh.com.sg</t>
  </si>
  <si>
    <t>Dr Chong Mei Sian</t>
  </si>
  <si>
    <t>n/a as this study is &gt;10 years old, we cannot ask for data on characteristics of persons with CI, as data should have been destroyed by this time, per typical REB guidelines.</t>
  </si>
  <si>
    <t>subacute care</t>
  </si>
  <si>
    <t>N.B. This subacute ward is equipped with the
capability to deal with acute medical problems should they
arise. This model differs from the previous operational
understanding of “subacute care” in the community
hospital in Singapore. The latter model was mainly for
closer monitoring of parameters and blood glucose level,
administration of longer-term antibiotics, patients with
oxygen supplementation and wound care.
Unique to
our subacute care model is inclusion of specialised geriatric
care for the dementia patients with challenging behaviours.
These patients had diffi cult to control behaviours and who
might otherwise be institutionalised. We demonstrated
that the majority of them could be discharged back into
the community.</t>
  </si>
  <si>
    <t>This current
small percentage (10.3%) of geriatric patients receiving
subacute geriatric setting in a single ward could be further
expanded with the anticipated increase in older hospitalised
persons given the ageing demographics. Such a model of
care might also benefi t elderly inpatients admitted outside
the geriatric medicine department, suggesting a wider role
with potentially greater impact. However, detailed costeffectiveness
or cost-utility analyses is required to evaluate
more completely this model of care, given the complexity
of needs of the frail elderly persons in a complex healthcare
system.</t>
  </si>
  <si>
    <t>Our results
continue to raise questions about the effectiveness of resi
dential
TCP in providing pathways from hospital back to
community living. This may be especially true for people
with dementia, with one Japanese study reporting that only
24.4% of people with dementia in residential TCP are dis
charged
to home [22]. 
The potential utility
of rehabilitation and restorative care programs for people
with dementia remains an active matter of debate, [27, 28]
and health professionals report scepticism about the capacity
for recovery where cognitive impairment interferes
with therapy participation and adherence [29]. Several
studies have demonstrated that people with dementia can
benefit from rehabilitation programs similarly to people
without dementia [30–33] but do require greater resource
use to achieve the same outcomes [34]. We were unable to
gauge the level of resource use by individuals in our cohort
and compare these according to dementia status; this
would be a useful avenue for future research.</t>
  </si>
  <si>
    <t xml:space="preserve">Future research comparing outcomes of TCP
users to a suitably matched control group will be essential
for confirming whether the TCP program is achieving its
aims.
The potential utility
of rehabilitation and restorative care programs for people
with dementia remains an active matter of debate, [27, 28]
and health professionals report scepticism about the capacity
for recovery where cognitive impairment interferes
with therapy participation and adherence [29]. Several
studies have demonstrated that people with dementia can
benefit from rehabilitation programs similarly to people
without dementia [30–33] but do require greater resource
use to achieve the same outcomes [34]. We were unable to
gauge the level of resource use by individuals in our cohort
and compare these according to dementia status; this
would be a useful avenue for future research. Identifying a
level of cognitive impairment and frailty at which intervention
becomes futile or harmful is a well-documented clinical
challenge [35] and research that can guide these
determinations will be important
GOLD: More evidence is required to ensure
TCP is meeting its aims, particularly research that com
pares
outcomes of TCP users to a suitably matched con
trol
group. Such work would be complemented by
qualitative enquiry to examine the extent to which clini
cians
consider these factors in determining eligibility for
TCP, and the influence on placement availability. </t>
  </si>
  <si>
    <t>See below</t>
  </si>
  <si>
    <t>84.03 (7.5)
Additional Information from Dr. Miu:
Community-dwelling Persons with cognitive impairment 
n=78
mean age=83.9 SD 6.47
community-dwelling persons with dementia
n=31
mean age=84.1613
SD 6.55793</t>
  </si>
  <si>
    <t>Charlson Comorbidity Index 2.62 (1.81)
Additional Information from Dr. Miu:
Community-dwelling Persons with cognitive impairment 
n=78
mean CCI: 2.3590
SD 1.55400
community-dwelling persons with dementia
n=31
mean CCI = 2.5161
SD=1.23480</t>
  </si>
  <si>
    <t>Lee</t>
  </si>
  <si>
    <t>11859 </t>
  </si>
  <si>
    <t>Journal of the American Medical Directors Association</t>
  </si>
  <si>
    <t>Taiwan</t>
  </si>
  <si>
    <t>To evaluate the effectiveness of community
hospital–based postacute care (PAC) for frail older patients and to provide a baseline profile of functional
gain during PAC for use in further long-term outcome
studies</t>
  </si>
  <si>
    <t>Prospective cohort study.</t>
  </si>
  <si>
    <t>Effectiveness of Short-Term
Interdisciplinary Intervention
on Postacute Patients in Taiwan</t>
  </si>
  <si>
    <t xml:space="preserve">(In general, a community hospital is valued for
its location, homelike setting, quiet and calm atmosphere,
comfortable accommodation, encouragement of social interaction, and the attitude of its staff.)
Yi-Lan County, Taiwan, where a 30-bed PAC unit was established in 2007. With a homelike environment, this PAC
unit was staffed as a hospital. All patients, inclusive of those
referred from a tertiary medical center and a community hospital acute ward, were evaluated by the geriatric team12 and
transferred to the PAC unit when appropriate. </t>
  </si>
  <si>
    <t>All patients, inclusive of those
referred from a tertiary medical center and a community hospital acute ward, were evaluated by the geriatric team12 and
transferred to the PAC unit when appropriate.  Once patients were admitted to the PAC unit, the case
manager, a senior nurse, completed a comprehensive geriatric
assessment (CGA) within 72 hours, and the interdisciplinary
team took charge of further treatment. Usually, treatment
was completed within 4 weeks, and functional assessments
were performed at weeks 2 and 4; however, the treatment
course could be extended, with the agreement of the interdisciplinary team, up to a maximum of 12 weeks. Patients needing more than 12 weeks of treatment would be transferred to
long-term care facilities for continuing care.</t>
  </si>
  <si>
    <t>The main focus was to improve patients’ daily activities, inclusive of physical function, psychological status, nutrition and ambulation, so that they could resume normal daily
life</t>
  </si>
  <si>
    <t>Once patients were admitted to the PAC unit, the case
manager, a senior nurse, completed a comprehensive geriatric
assessment (CGA) within 72 hours, and the interdisciplinary
team took charge of further treatment. Usually, treatment
was completed within 4 weeks, and functional assessments
were performed at weeks 2 and 4; however, the treatment
course could be extended, with the agreement of the interdisciplinary team, up to a maximum of 12 weeks. Patients needing more than 12 weeks of treatment would be transferred to
long-term care facilities for continuing care.</t>
  </si>
  <si>
    <t>Yi-Lan County, Taiwan. PAC in a community veterans hospital</t>
  </si>
  <si>
    <t>postacute care unit</t>
  </si>
  <si>
    <t>Among them, 56 patients
who had unplanned immediate readmissions or incomplete
data were excluded from the analysis.</t>
  </si>
  <si>
    <t>136 participants with dementia</t>
  </si>
  <si>
    <t>100% male</t>
  </si>
  <si>
    <t>Continuous variables are expressed as mean  standard deviation and categorical data are expressed as percentages.
Comparisons between continuous variables were done using
the Student t or Mann-Whiney test, and comparisons
between categorical data were done using the chi-square or
Fisher’s exact test where appropriate. Comparisons of functional status among patients before and after receiving PAC
services were done using the paired t test. All statistical analyses were performed using commercial software (SPSS 17.0
for Mac, SPSS Inc, Chicago, IL). A P value (2-tailed) less
than .05 was considered statistically significant.</t>
  </si>
  <si>
    <t>Activities of daily living</t>
  </si>
  <si>
    <t>The Mini-Mental State Examination
(MMSE) was conducted to evaluate cognitive function</t>
  </si>
  <si>
    <t>Other Patient Outcome (please Specify) Depression</t>
  </si>
  <si>
    <t>The Geriatric Depression Scale short form (GDS) was used to screen for depression.</t>
  </si>
  <si>
    <t>Nutritional status was determined by the Mini Nutritional Assessment (MNA).</t>
  </si>
  <si>
    <t>Other Patient Outcome (please Specify) Nutritional Status</t>
  </si>
  <si>
    <t>Liang-Kung Chen, MD, Division of Geriatric
Medicine, Department of Family Medicine, Taipei Veterans General Hospital,
No. 201, Shih-Pai Road Section 2, Taipei, Taiwan 11217. E-mail: lkchen2@
vghtpe.gov.tw</t>
  </si>
  <si>
    <t>see email below</t>
  </si>
  <si>
    <t xml:space="preserve">email sent: 
Dear Dr. Chen,
My name is Alexia Cumal. I am a PhD Student at the Lawrence S. Bloomberg Faculty of Nursing at the University of Toronto in Canada, and I am under the supervision of Dr. Katherine McGilton.
Our team is conducting a systematic review on facility-based Transitional Care Programs (TCPs) (including community hospital-based postacute care) for older adults with cognitive impairment (dementia, delirium, and/or cognitive impairment).
For one of our review questions, we are assessing the effectiveness of TCPs on functional status for older adults (≥65 years) with cognitive impairment. 
We would like to include your paper, Effectiveness of Short-Term Interdisciplinary Intervention on Postacute Patients in Taiwan, in our review.
We are wondering if your team did a subgroup analysis for persons with cognitive impairment? If so, would you be able to provide us with data from the analysis, including patient characteristics of persons with cognitive impairment and outcome data (especially BI score)?
Thank you so much for your time.
Sincerely,
Alexia
Alexia Cumal, RN, MN, GNC(C), PhD Student
Lawrence S. Bloomberg Faculty of Nursing, University of Toronto
alexia.cumal@mail.utoronto.ca
Research Trainee
Enhancing the Care of the Older Adult Research (EnCOAR) Team
KITE-Toronto Rehabilitation Institute, University Health Network
https://www.encoarteam.com/ | @EnCOARTeam </t>
  </si>
  <si>
    <t>There are some limitations to this study. First, the study cohort was homogeneous in its demographic profile in that the
patients were male, veterans, and had a lack of care resources
in the community. However, we are convinced that the results of this study may still be applicable to other frail older
patients. Second, an estimation of cost was not included in
this study, which may limit the ability to systematically
implement PAC nationwide. Third, this study measured
short-term functional outcomes only. Further investigation
is needed to evaluate the longer-term effectiveness of
a community hospital–based PAC program.</t>
  </si>
  <si>
    <t>cost and longer-term effectivenss
Second, an estimation of cost was not included in
this study, which may limit the ability to systematically
implement PAC nationwide. Third, this study measured
short-term functional outcomes only. Further investigation
is needed to evaluate the longer-term effectiveness of
a community hospital–based PAC program.</t>
  </si>
  <si>
    <t xml:space="preserve">In this study, significant functional improvement in various
dimensions including cognition, physical function, depression, ambulation, and nutrition was demonstrated during
a mean length of stay of 32 days in the PAC unit. P 30
This quantitative measurement
of functional improvement during PAC should be considered
when evaluating the long-term effectiveness of PAC services.
Barthel Index at admission and malnutrition have been
shown to be strong predictors of clinical outcome and mortality after discharge from acute geriatric wards and at 6-month
follow-up.15 In our study, the Barthel Index at admission was
strongly associated with improvement in daily activities (Barthel Index and IADL), cognitive function (MMSE), and ambulation ability (TUG).
NOTA BENE:
 In addition, cognitive function was
strongly associated with mortality after discharge from the
acute ward.16 Admission MMSE was strongly associated
with the other variables at admission (Barthel Index, IADL, TUG, MNA, P\.001; GDS, P 5 .004), and was also strongly
associated with the mean GDS change (P 5 .028), mean
IADL change (P \ .001), and mean TUG change (P \
.001). Therefore, Barthel Index and MMSE score at
admission to the PAC unit may be used as a surrogate for
the global improvement in functional status, and these
2 parameters should be measured periodically in postacute
patients to predict the effectiveness of PAC services.
The introduction of intermediate care in England has been criticized
as ‘‘policy before evidence’’ because of the insufficiency of underpinning evidence, the lack of universal inclusion/exclusion criteria, and a clearly defined intervention program. In
this study, we have implemented clear inclusion/exclusion
criteria for services and standardized the intervention programs based on the results of functional assessments to overcome these criticisms. Notably, we systematically measured
functional improvement in all dimensions. As such, we believe our results provide evidence supporting community hospital–based PAC.
Conclusion:
In conclusion, a short-term, inpatient physical re-ablement
program conducted by an interdisciplinary geriatric team in
a community hospital can successfully improve the physical
function and cognitive, psychological, ambulatory, and
nutritional conditions of postacute elderly patients.
</t>
  </si>
  <si>
    <t>community hospital–based postacute care (PAC) unit
Intervention: A comprehensive geriatric assessment–
based functional re-ablement program</t>
  </si>
  <si>
    <t>Case manager (a senior nurse) who completed a comprehensive geriatric asssessment (CGA) WITHIN 72 HOURS
Interdisciplinary team took care of further treatment p. 30 
1. Staff complement:
manpower:
 PT/OT one for 4 patients; 
dietician, social worker one for all patients..
nursing staff one for 10 patients 
service provided: 
exercise and assistant for ADL training  once daily , 5 days a week; 
nutrition consultation, pharmacist(medication reconciliation)  on admission , revisit per 2 weeks and prn visit.
social worker visit on admission and prn visit.
Dose/frequency/duration of services provided :
 45~60-minutes physiotherapy sessions, once daily 5 days a week for 4 weeks
45~60-minutes OT sessions, once daily 5days a week for 4 weeks</t>
  </si>
  <si>
    <t>The mean length of stay for patients with dementia was 28.6 days.</t>
  </si>
  <si>
    <t>Complications in the Postacute Setting -AT ADMISSION - NOT AN OUTCOME - Medical records were reviewed</t>
  </si>
  <si>
    <t>Age, mean +/-SD
Delirium n=188    83.3± 7.4
Subsyndromal Delirium (n=246)    82.5±7.7</t>
  </si>
  <si>
    <t>For those with delirium symptoms n=126</t>
  </si>
  <si>
    <t xml:space="preserve">Additional information obtained through contacting the author, Dr. Miu:
Staff mix per ward with 43 beds:
5 nurses, 3.7 personal care workers for morning shift,
4 nurses, 3 PCW for afternoon shift,
2 nurses, 1 PCW for night shift.
1 OT, 1 PT, 2hrs daily, 5 days per week of mobility and ADL training
</t>
  </si>
  <si>
    <r>
      <t xml:space="preserve">% men 56.7%, 148 men
</t>
    </r>
    <r>
      <rPr>
        <b/>
        <u/>
        <sz val="12"/>
        <color theme="1"/>
        <rFont val="Calibri"/>
        <family val="2"/>
        <scheme val="minor"/>
      </rPr>
      <t xml:space="preserve">Additional Information from Dr. Miu:
</t>
    </r>
    <r>
      <rPr>
        <sz val="12"/>
        <color theme="1"/>
        <rFont val="Calibri"/>
        <family val="2"/>
        <scheme val="minor"/>
      </rPr>
      <t>Community-dwelling Persons with cognitive impairment 
n=78
male=36
female 42   =54% female
community-dwellling persons with dementia
n=31
male = 12
female=19  =61% female</t>
    </r>
  </si>
  <si>
    <t>Correlates of post-hospital physical function at 1 year
in skilled nursing facility residents.</t>
  </si>
  <si>
    <t>Journal of Advanced Nursing</t>
  </si>
  <si>
    <t>USA (Midwestern region)</t>
  </si>
  <si>
    <t>The aim of the study was to examine the relationship between
health-related admission factors and post-hospital physical
function at 3, 6, 9 and 12 months in older adult nursing
facility residents</t>
  </si>
  <si>
    <t>Retrospective correlational design</t>
  </si>
  <si>
    <t>SNFs</t>
  </si>
  <si>
    <t>1) ≥65 years; 2) Admitted to shorty-stay skilled nursing units from acute care hospitals as indicated by MDS information, admission assessment and Medicare 5 day assessment.</t>
  </si>
  <si>
    <r>
      <t xml:space="preserve">The participants were </t>
    </r>
    <r>
      <rPr>
        <b/>
        <sz val="11"/>
        <color theme="1"/>
        <rFont val="Calibri"/>
        <family val="2"/>
        <scheme val="minor"/>
      </rPr>
      <t>all Medicare admissions to SNF who
met the following inclusion criteri</t>
    </r>
    <r>
      <rPr>
        <sz val="11"/>
        <color theme="1"/>
        <rFont val="Calibri"/>
        <family val="2"/>
        <scheme val="minor"/>
      </rPr>
      <t>a: (1) 65 years of age or
older and (2) admitted to short-stay skilled nursing units from
acute care hospitals as indicated by MDS information,
admission assessment (MDS code: AA8a = 1) and Medicare
5 day assessment (AA8b = 1). Medicare is a health insurance
programme administered by the US government, covering
people who are either ‡65 years of age or who meet other
eligibility criteria. There were a total of 53,946 admissions.
Many individuals had multiple admissions, and for them only
the most recent admission was selected, leaving a sample of
40,272 individuals. Of those, 1781 (4%) were excluded
because of missing data on the admission assessment,
resulting in a final sample size of 38,591 patients admitted
to 458 SNFs in the Midwestern region of the United States of
America (USA).</t>
    </r>
  </si>
  <si>
    <t>MDS information, admission assessment, and Medicare 5day assessment
Data were accessed in 2006 from the MDS data of all
relevant Medicare admissions between July 2002 and June
2005.</t>
  </si>
  <si>
    <t xml:space="preserve">CI measured by 7-category MDS CPS </t>
  </si>
  <si>
    <t>53,946 admissions</t>
  </si>
  <si>
    <t>Many individuals had multiple admissions, and for them only
the most recent admission was selected, leaving a sample of
40,272 individuals. Of those, 1781 (4%) were excluded
because of missing data on the admission assessment,
resulting in a final sample size of 38,591 patients admitted
to 458 SNFs in the Midwestern region of the United States of
America (USA).</t>
  </si>
  <si>
    <t xml:space="preserve">Total sample size 
Number of participants with CI not reported
</t>
  </si>
  <si>
    <t>Midwestern US</t>
  </si>
  <si>
    <t xml:space="preserve">For all participants: 
82.34±7.7 (range 65-102) </t>
  </si>
  <si>
    <t>For all participants: 
67%</t>
  </si>
  <si>
    <t>For all participants:
1.68(1.7) range 0-6</t>
  </si>
  <si>
    <t xml:space="preserve">39% of all participants </t>
  </si>
  <si>
    <t>Level of physical function measured
by seven MDS-ADL items was 15Æ0 (SD = 6Æ7), indicating
limited or extensive assistance. The most frequently encountered
pathology in this sample was heart disease, including
hypertension (79%), followed by musculoskeletal disease
(45%), DM (28%), pulmonary disease (22%), neuropathy
(19%) and stroke (18%).</t>
  </si>
  <si>
    <t>age, gender, comorbidity for whole sample</t>
  </si>
  <si>
    <t>7-item MDS-ADL Scale
(regression analysis was used to examine the association between physical function, as measured by the MDS-ADL scale, and admission factors, with CPS as the covariate) 
7 Item MDL-ADL scale rates ADL performance scores from independent (0) to total dependence (4), with a range of scores from 0 to 28.</t>
  </si>
  <si>
    <t>At 3 months estimate is 0.20, 95% confidence interval (0.13-0.28), z score is 5.34 p&lt;0.0001
At 6 months, estimate is 0.36, 95% confidence interval (0.27-0.45), z score =7.90 p&lt;0.0001
At 9 months, estimate is 0.34, 95% confidence interval (0.24-0.44), z score = 6.70 p&lt;0.0001
At 12 months, estimate is 0.37, 95% confidence interval (0.26-0.48),  z score =6.88 p&lt;0.0001</t>
  </si>
  <si>
    <t>Assessment of recovery in older patients hospitalized with different diagnoses and functional levels, evaluated with and without geriatric assessment</t>
  </si>
  <si>
    <t>Lueckel 2018 = Kosar 2018</t>
  </si>
  <si>
    <t>European Review of Aging and Physical Activity</t>
  </si>
  <si>
    <t>Norway</t>
  </si>
  <si>
    <t>Prospective, observational cohort</t>
  </si>
  <si>
    <t>Post-acute intermediate care in a nursing home</t>
  </si>
  <si>
    <t>1) &gt; 70 years, home dwelling in the municipality of Bergen and considered to be respiratory and circulatory stable; 2) hospital doctor expected return home within 2 weeks of treatment in unit; 3) no major cognitive impairment or delirium (based on judgement of hospital doctor)</t>
  </si>
  <si>
    <t>CI defined using the Norweigian version of the MMSE (score range 0-30, score &lt;24 is a sign of cognitive impairment)</t>
  </si>
  <si>
    <t>Increased multidisciplinary staffing (2 fulltime physicians, one of whom is a geriatrician, 15 nurses, 1.2 positions for physiotherapists, and 0.8 positions for an occupational therapist.</t>
  </si>
  <si>
    <t>Median age of total sample 85, min-max (70-102)</t>
  </si>
  <si>
    <t>The primary objective of the present study was to investigate the role and predictive value of 1) different admission diagnoses and 2) the degree of functional loss, assessed by BI, on the recovery potential of older patients after acute hospitalization. Furthermore, to assess the predictive value of 1) a simple assessment that could be carried out in a hospital or facility lacking geriatric service, and 2) a more comprehensive assessment including specialized geriatric tests. Emphasis was put on characterizing the patients that experienced an unsuccessful recovery, to gain more knowledge regarding future post-acute care models.</t>
  </si>
  <si>
    <t xml:space="preserve">
19-bed unit based on comprehensive geriatric care with increased multidisciplinary staffing. Provides treatment and rehabilitation for elderly people within a few days after acute hospitalization </t>
  </si>
  <si>
    <t>total number of patients 961</t>
  </si>
  <si>
    <t>For identifying the clinical characteristics that were associated
with a rapid, slow and poor recovery, odds ratios
(ORs) with 95 % confidence intervals (CIs) were estimated
using logistic regression models. The patients
with a rapid recovery were compared to the rest of the
patients having a slow or poor recovery. Each of the patient
groups with slow or poor recovery was compared
with the patients that had a rapid recovery.
The characteristics associated with p &lt; 0.25 in univariate
analysis were noted as likely predictors and
included in multivariate, adjusted logistic regression
models. The characteristics associated with p ≤ 0.05
was considered statistically significant in the multivariate
models. Two logistic multivariate regression
models were analyzed; 1) a model including BI and further
geriatric tests; MMSE, GDS and MNA (geriatric model)
and 2) a simpler model not including MMSE, GDS and
MNA (Table 2).</t>
  </si>
  <si>
    <t>BI and further
geriatric tests; MMSE, GDS and MNA (geriatric model)</t>
  </si>
  <si>
    <t>The patients
with a rapid recovery were compared to the rest of the
patients having a slow or poor recovery. Each of the patient
groups with slow or poor recovery was compared
with the patients that had a rapid recovery.</t>
  </si>
  <si>
    <t xml:space="preserve"> 112 were not asked to participate
in the study at times when the geriatrician in charge was
absent, 4 patients had delirium
and 3 patients had language problems.</t>
  </si>
  <si>
    <t>Of 1085 patients who were admitted to the IC unit during
the period 2011–2014, 112 were not asked to participate
in the study at times when the geriatrician in charge was
absent, 5 patients refused to participate, 4 patients had delirium
and 3 patients had language problems. Thus,
altogether 961 patients were included in the study.</t>
  </si>
  <si>
    <t>The aim was to provide treatment and rehabilitation for elderly
people within a few days after acute hospitalization. Em
phasis was put on selecting patients that would need a
short treatment and/or rehabilitation stay, to allow a rather high turnover of patients.</t>
  </si>
  <si>
    <t>% females of total sample:
n=656 (68%)</t>
  </si>
  <si>
    <t>Median MMSE of total sample: 26, min-max (8-30)
mmse&lt;24, n(%) = 206(29%)</t>
  </si>
  <si>
    <t>Of total sample:
BI 80-100, n(%) =449 (47)
BI 50-79, n(%) =418(44)
BI &lt;50, n(%) = 170(29)</t>
  </si>
  <si>
    <t>Of total sample: &gt;5 diagnoses, n(%) 567(62)</t>
  </si>
  <si>
    <t xml:space="preserve">Of total sample: 
Live alone, n(%)  644(71)
receive home care, n(%)  379(39)
admitted after a fall, (%) 382(40)
Mini nutritional assessment short form, n(%) 10(2-21)
rapid recovery, n(%)  785(82)
slow recovery, n(%) 106(11)
poor recovery, n(%) 66(7) 
</t>
  </si>
  <si>
    <t>This study is part of a prospective, observational, cohort
study that during the 3 years 2011–2014, enrolled 961
consecutive patients 70 years or older after acute admis
sions to the two hospitals in Bergen.</t>
  </si>
  <si>
    <t>Bergen (city in Norway)</t>
  </si>
  <si>
    <t>Functional Improvement Among Short-Stay Nursing Home Residents in the MDS 3.0</t>
  </si>
  <si>
    <t>November/December 2021-February 11, 2022</t>
  </si>
  <si>
    <t xml:space="preserve">Retrospective analysis </t>
  </si>
  <si>
    <t>Post-acute care in nursing homes</t>
  </si>
  <si>
    <t>1) Residents with admission and discharge assessments between July 1, 2011 and June 30, 2021 who were not new admissions from an acute hospital; 2) Length of stay 100 days or less.</t>
  </si>
  <si>
    <t xml:space="preserve">For persons who require nursing and rehabilitation services after a hospitalization. Stays are short as persons recuperate and prepare to go back to their primary residence. </t>
  </si>
  <si>
    <t>Mean age of total sample: 77.4+/-12.3
NR for patients with CI or dementia</t>
  </si>
  <si>
    <t>MDS 3.0ǂ
ADL change
(linear regression coefficient – Regression result predicting ADL Improvement)
ADL change was calculated as the admission score minus the discharge score, and so positive scores mean improvement, negative scores indicate decline. 
A negative coefficient estimate shows less improvement in ADLs</t>
  </si>
  <si>
    <t>MDS 3.0ǂ
ADL change
(linear regression coefficient – Regression result predicting ADL Improvement)</t>
  </si>
  <si>
    <t>New nursing home residents admitted from acute hospitals with corresponding admission
and discharge assessments between July 1, 2011, and June 30, 2012, who had a length of stay of 100 days
or less.</t>
  </si>
  <si>
    <t>To examine the completeness of the activities of daily living (ADL) items on admission and
discharge assessments and the improvement in ADL performance among short-stay residents in the
newly adopted Minimum Data Set (MDS) 3.0.</t>
  </si>
  <si>
    <t>1) Individuals who were comatose or receiving hospice at admission; 2) Individuals
who died in the nursing home within the 100-day time period were therefore excluded because they did not have a discharge assessment</t>
  </si>
  <si>
    <t>The sample for these analyses included residents with corresponding admission and discharge (“return anticipated” and “return
not anticipated”) assessments between July 1, 2011, and June 30, 2012, who were new entries (not readmissions) from an acute hospital as indicated on their MDS admission assessment (n = 1,062,607).</t>
  </si>
  <si>
    <t>Our sample was limited to individuals who had a length of
stay in the nursing home of 100 days or less, so as to focus on the
short-stay population (n ¼ 1,028,405). We excluded individuals who
were comatose (n ¼ 510) or receiving hospice (n ¼ 4859) at admission,
as we were examining change in ADL functioning. Individuals
who died in the nursing home within the 100-day time period were
therefore excluded because they did not have a discharge assessment.
This left us with a final sample of 1,023,036 individuals across 15,145
facilities</t>
  </si>
  <si>
    <t>No refusal rate, but reason for exclusion</t>
  </si>
  <si>
    <t>Post acute care in the nursing home</t>
  </si>
  <si>
    <t xml:space="preserve">Nursing homes have increasingly been used as a post-acute
care setting for individuals who require rehabilitation and nursing
services after a hospitalization. Nursing homes have increasingly been used as a post-acute
care setting for individuals who require rehabilitation and nursing
services after a hospitalization. </t>
  </si>
  <si>
    <t xml:space="preserve">26 is sampling method
29 how was CI defined
81 participant characteristics
103 is statistical method
113 Outcomes
430 Discussion
433 Limitations </t>
  </si>
  <si>
    <t xml:space="preserve">Participants with CI (moderately impaired, severely impaired, and dementia) total:  n = 368906
Moderately impaired (19.3%) n=168491
Severely impaired (9.7%) n=86019
Dementia (12.9%) n=114396
CI defined using the CPS 
Dementia determined if participant had a diagnosis of dementia  
Final sample for the regression analysis was 886,798 individuals (for total sample)
</t>
  </si>
  <si>
    <r>
      <t xml:space="preserve">1023036 total patients
</t>
    </r>
    <r>
      <rPr>
        <b/>
        <sz val="14"/>
        <color theme="1"/>
        <rFont val="Calibri"/>
        <family val="2"/>
        <scheme val="minor"/>
      </rPr>
      <t>886,798 for regression analysis</t>
    </r>
  </si>
  <si>
    <t>mean ADL score at admission for total sample 16.4+/-4.7</t>
  </si>
  <si>
    <t xml:space="preserve">for total sample 27.7% have depression
</t>
  </si>
  <si>
    <t>% with Dementia for whole sample: 12.9
% with moderately impaired cognition for whole sample (19.3)
% with severely impaired cognition for whole sample (2.9)
% with Alzheimer’s disease for whole sample:  2.9</t>
  </si>
  <si>
    <t>To examine the factors influencing the degree of ADL improvement,
we used a facility fixed-effect linear regression model controlling
for resident-level characteristics. No independent variable
had more than 3% missing data, so we chose to drop individuals
rather than undertake multiple imputation for variables for our
regression model. Our final sample for the regression analysis was
886,798 individuals across 14,987 facilities.</t>
  </si>
  <si>
    <t>We used a number of resident-level variables to examine the
relationship between admission resident characteristics and ADL
improvement. Demographic characteristics included age, gender,
race (white/not white), and marital status (married/not married). We
included a categorical variable for cognitive function indicating
whether the resident was cognitively intact, moderately impaired, or
severely impaired.</t>
  </si>
  <si>
    <t>we used a facility fixed-effect linear regression model controlling
for resident-level characteristics</t>
  </si>
  <si>
    <t>CI defined using the CPS 
Dementia determined if participant had a diagnosis of dementia  
Signs of delirium were based on the Confusion Assessment Method [CAM] items)
For residents
who did not have a BIMS score, we calculated the Cognitive Performance
Scale (CPS) score.19 We classified residents as (1) cognitively
intact if they had a CPS score of 0 to 1, (2) moderately impaired if they
had a CPS score of 2 to 4, and (3) severely impaired if they had a CPS
score of 5 to 6.</t>
  </si>
  <si>
    <t>At discharge: Coefficient estimates (standard error), pvalue:
For moderately impaired: -0.761 (0.011), p&lt;0.001
For severely impaired: -1.698 (0.016), p&lt;0.001
Dementia: 
-0.416 (0.013), p&lt;0.001
Any signs of delirium:
-0.7333(0.026), p&lt;0.001</t>
  </si>
  <si>
    <t>1) Fee-for-service Medicare beneficiaries aged ≥66 years; 2) discharged alive from the hospital; 3) admitted to a SNF within 1 day of hospital discharge.</t>
  </si>
  <si>
    <t>1) History of being in a
nursing home within the 12 months (using the MDS) before hospital admission because they were likely to be sicker and/or more severely demented.</t>
  </si>
  <si>
    <t>ADRD was identified by the (CCW) flag in the Medicare beneficiary summary file</t>
  </si>
  <si>
    <t>For persons with Alzheimer's Disease and related dementias (ADRD)
January 1 to December 31, 2007 (n=211,518)
Black % 8.0
Other race % 3.4
January 1 to December 31, 2011 (n=277,751)
Black % 8.4
Other race %  4.1
January 1 to September 30, 2015 (n=217,990) 
Black %  8.6
Other race % 4.6</t>
  </si>
  <si>
    <t>Death within 90 days after discharge from the SNF: we assessed death within 90 days after discharge from the SNF (after being in the SNF at least 90 days)</t>
  </si>
  <si>
    <t>Death within 90 days after discharge from the SNF: we assessed death within 90 days after discharge from the SNF (after being in the SNF at least 90 days)
2007  8.9%
2008 8.3%
2009 8.2%
2010 8.4%
2011 8.4% 
2012 8.6%
2013 8.4%
2014 8.6%
2015 8.2%
AAPC (95% confidence interval) −0.2 (−1.0, 0.7)
Patients with no ADRD:
2007: 6.3%
2008: 6.2%
2009: 6.1%
2010: 6.0%
2011: 5.9%
2012: 5.9%
2013: 5.7%
2014: 5.9%
2015: 5.7%
AAPC (95% confidence interval)
-1.1 (-1.5, -0.6)</t>
  </si>
  <si>
    <t>Rehospitalization within 30 days of hospital discharge and within 90 days of hospital discharge</t>
  </si>
  <si>
    <t>Rehospitalization within 30 days of hospital discharge - For both rehospitalization measures, those who died in the same timeframe were censored
Patients with ADRD:
Year, %
2007   16.0% 
2008 16.4%
2009 16.1%
2010 15.8%
2011 15.3%
2012 14.5%
2013 13.8%
2014 13.5%
2015 13.4%
Patients with no ADRD:
Year, %
2007, 16.5%
2008, 16.8%
2009, 16.4%
2010, 16.1%
2011, 15.5%
2012, 14.7%
2013, 14.0%
2014, 13.8%
2015, 13.9%
AAPC (95% CI) −2.9 (−3.6, −2.1) 
Reshospitalization within 90 days of hospital discharge -  For both rehospitalization measures, those who died in the same timeframe were censored
Patients with ADRD:
Year, %
2007  27.4%
2008  27.8%
2009 27.4% 
2010 27.3% 
2011 26.6%
2012 25.9%
2013 24.8%
2014 24.8%
2015 24.6%
AAPC (95% CI) −1.7 (−2.3, −1.2)
Patients with no ADRD:
Year, %
2007, 26.8%
2008, 27.2%
2009, 26.7%
2010, 26.3%
2011, 25.5%
2012, 24.6%
2013, 23.6%
2014, 23.5%
2015, 23.6%
AAPC (95% CI) −2.1 (−2.7, −1.5)</t>
  </si>
  <si>
    <r>
      <rPr>
        <b/>
        <u/>
        <sz val="14"/>
        <color theme="1"/>
        <rFont val="Calibri"/>
        <family val="2"/>
        <scheme val="minor"/>
      </rPr>
      <t xml:space="preserve">Discharge destinations:
Year N=
</t>
    </r>
    <r>
      <rPr>
        <sz val="14"/>
        <color theme="1"/>
        <rFont val="Calibri"/>
        <family val="2"/>
        <scheme val="minor"/>
      </rPr>
      <t xml:space="preserve">2007 N = 211,518
2008  N = 271,953
2009  N = 265,601
2010 N = 279,013
2011  N = 277,751
2012 N = 282,761
2013  N = 283,171
2014 N = 288,361
2015 N = 217,990
</t>
    </r>
    <r>
      <rPr>
        <b/>
        <sz val="14"/>
        <color theme="1"/>
        <rFont val="Calibri"/>
        <family val="2"/>
        <scheme val="minor"/>
      </rPr>
      <t xml:space="preserve">Successful Discharge SNF to community: </t>
    </r>
    <r>
      <rPr>
        <sz val="14"/>
        <color theme="1"/>
        <rFont val="Calibri"/>
        <family val="2"/>
        <scheme val="minor"/>
      </rPr>
      <t xml:space="preserve">being discharged alive from a SNF to the community within 90 days of SNF admission without subsequent inpatient healthcare utilization for 30 continuous days
For persons with ADRD:
Year, %
2007, 43.5%
2008, 44.1%
2009, 45.7%
2010, 46.5%
2011, 47.4%
2012, 48.3%
2013, 49.3%
2014, 50.1%
2015, 50.9%
AAPC (95% CI) 2.0 (1.8,2.2)
For persons without ADRD:
Year, %
2007, 59.0%
2008, 58.6%
2009, 59.5%
2010, 60.1%
2011, 61.1% 2012, 61.8%
2013, 62.5%
2015, 62.7%
2015, 62.9%
AAPC (95% CI) 1.0 (0.8,1.2)
</t>
    </r>
    <r>
      <rPr>
        <b/>
        <sz val="14"/>
        <color theme="1"/>
        <rFont val="Calibri"/>
        <family val="2"/>
        <scheme val="minor"/>
      </rPr>
      <t xml:space="preserve">Becoming a long-stay resident:  remaining in the SNF more than 90 days after SNF admission: For persons with ADRD:
year, %
2007, 15.0%
2008, 14.2%
2009, 13.4%
2010, 12.5%
2011, 12.2%
2012, 11.8%
2013, 11.7%
2014, 11.3%
2015, 11.3%
AAPC (95% CI)
−3.6 (−4.4, −2.8)
For persons without ADRD:
Year, %
2007, 5.5%
2008, 5.3%
2009, 5.0%
2010, 4.8%
2012, 4.4%
2013, 4.4%
2014, 4.3%
2015, 4.3%
AAPC (95% CI)
−3.4 (−4.3, −2.6)
Dying in SNF: dying within 90 days of SNF admission: 
For persons with ADRD:
year, %
2007, 16.9%
2008, 17.0%
2009, 16.2%
2010, 16.3% 
2011, 16.1%
2012, 16.4%
2013, 16.2%
2014, 16.1%
2015, 15.8%
AAPC (95% CI)
−0.7 (−1.1, −0.3)
For persons without ADRD:
Year, %
2007, 13.9%
2008, 14.0%
2009, 13.5% 2010, 13.2%
2011, 12.9%
2012, 12.9%
2013, 12.8%
2014, 12.8%
2015, 12.8%
AAPC (95% CI) −1.4 (−1.8, −0.9)
</t>
    </r>
    <r>
      <rPr>
        <sz val="14"/>
        <color theme="1"/>
        <rFont val="Calibri"/>
        <family val="2"/>
        <scheme val="minor"/>
      </rPr>
      <t xml:space="preserve">
</t>
    </r>
    <r>
      <rPr>
        <b/>
        <sz val="14"/>
        <color theme="1"/>
        <rFont val="Calibri"/>
        <family val="2"/>
        <scheme val="minor"/>
      </rPr>
      <t xml:space="preserve">Transfer to another facility (NH) within 30 days of entering the SNF: 
year, %
For persons with ADRD:
2007, 5.0%
2008, 4.7%
2009, 4.5% 
2010, 4.2%
2011, 4.2%
2012, 4.1%
2013, 4.1%
2014, 4.3%
2015, 4.3%
AAPC (95% CI) −2.0 (−3.3, −0.7)
For persons without ADRD:
Year, %
2007, 3.5%
2008, 3.3%
2009, 3.1%
2010, 2.9%
2011, 2.8%
2012, 2.7%
2013, 2.7%
2014, 2.7%
2015, 2.8%
AAPC (95% CI) −3.1 (−4.4, −1.8)
</t>
    </r>
    <r>
      <rPr>
        <sz val="14"/>
        <color theme="1"/>
        <rFont val="Calibri"/>
        <family val="2"/>
        <scheme val="minor"/>
      </rPr>
      <t xml:space="preserve">
</t>
    </r>
  </si>
  <si>
    <t>Transition Care Program (TCP) in nursing home</t>
  </si>
  <si>
    <t xml:space="preserve">Adjusted odds ratio for individuals with dementia  in residential TCPs (95% confidence interval)  - Adjusted odds ratio for improving and worsening Modified Barthel Index scores (From entry to exit of TCP)
Improved (n=9236)  aOR = 0.70 (0.66-0.75)
Worsened (n=9588) aOR=0.69 (0.65-0.73)
People with dementia were less likely to record functional improvement.
People with dementia were significantly less likely to record any change
in their mBI at discharge than entry in all groups, compared
to those without dementia. </t>
  </si>
  <si>
    <t xml:space="preserve">A plan for services is developed by the TCP provider in collaboration with the participant and is regularly reviewed. Services delivered are flexible and customised to the individual, but typically include low-intensity therapies to improve physical, cognitive, and psychosocial functioning.
</t>
  </si>
  <si>
    <t>a) Assessed by an Aged Care Assessment Program assessor; b) an inpatient in a public or private Australian hospital, or receiving
sub-acute care; c) medically stable and ready for discharge from acute or sub-acute care; d) otherwise eligible
for residential aged care, and e) have the capacity to benefit from low-intensity therapies over a maximum of 18 weeks, according to clinical judgement. Participants were included in this study if they were a) non-
Indigenous; b) aged 65 years or older at TCP entry; and c) used TCP for the first time between January 1, 2007 to December 31, 2015</t>
  </si>
  <si>
    <t>a) Aboriginal and Torres Strait Islander older people were not available in the data capture.</t>
  </si>
  <si>
    <t>Dementia was determined from the aged care eligibility assessment and dispensing of medications prescribed for Alzheimer’s disease in the 6 months before hospitalization</t>
  </si>
  <si>
    <t>dementia - diagnosis of dementia, yes subgroup analysis was done.
impaired cognition (2.2%) but no subgroup analysis done
Dementia not defined</t>
  </si>
  <si>
    <t xml:space="preserve">Delirium identified using the CAM criteria included in the MDS resident assessment
Dementia status obtained from the MDS admission assessment </t>
  </si>
  <si>
    <t xml:space="preserve">MMSE&lt;14 @ education years&lt;6 years; MMSE&lt;24 @ education years &gt;=6 years.
In this case (Per email from Dr. Lee)
Dementia was defined as MMSE&lt;14 with education years&lt;6 years; MMSE&lt;24 with education years ≥6 years
</t>
  </si>
  <si>
    <t>CI defined using the CFS in the MDS v.3.0 
Alzheimer’s disease/dementia identified if it was an admission diagnosis</t>
  </si>
  <si>
    <t>CI defined using the CFS</t>
  </si>
  <si>
    <t>Delirium was assessed in the MDS (6-items)
Dementia was assessed in the MDS from the list of MDS-based comorbidities</t>
  </si>
  <si>
    <t xml:space="preserve">Participants classified as having delirium if they met full Confusion
Assessment Method (CAM) criteria; participants classified as having subsyndromal delirium if they have one or more CAM criteria </t>
  </si>
  <si>
    <r>
      <rPr>
        <b/>
        <u/>
        <sz val="12"/>
        <color theme="1"/>
        <rFont val="Calibri"/>
        <family val="2"/>
        <scheme val="minor"/>
      </rPr>
      <t xml:space="preserve">CI was determined using the MMSE. 
Delirium was diagnosed using the CAM-CR
Dementia was identified through medical records
Delirium: </t>
    </r>
    <r>
      <rPr>
        <sz val="12"/>
        <color theme="1"/>
        <rFont val="Calibri"/>
        <family val="2"/>
        <scheme val="minor"/>
      </rPr>
      <t xml:space="preserve">Delirium was diagnosed by the Confusion
Assessment Method (CAM).7 This algorithm was
derived from the Diagnostic and Statistical Manual of
Mental Disorders – 3rd edition revised (DSM-IIIR) criteria
for the diagnosis of delirium. It involves four criteria:
(i) an acute change in mental state with a fluctuating
course; (ii) inattention; (iii) disorganized thinking; and
(iv) an altered level of consciousness. Delirium was considered
present if CAM criteria (i) and (ii) were present
with either (iii) or (iv). It has a 95% sensitivity and
specificity to diagnose delirium. A Chinese version of
CAM (CAM-CR) was administered by the authors. 
Severity of delirium was measured by the Delirium
Observation Screening (DOS) scale. 
While originally
developed as a screening tool for delirium, the DOS
scale has also been shown to be able to measure the
severity of delirium
</t>
    </r>
    <r>
      <rPr>
        <b/>
        <u/>
        <sz val="12"/>
        <color theme="1"/>
        <rFont val="Calibri"/>
        <family val="2"/>
        <scheme val="minor"/>
      </rPr>
      <t xml:space="preserve">Cognitive Impairment:
</t>
    </r>
    <r>
      <rPr>
        <sz val="12"/>
        <color theme="1"/>
        <rFont val="Calibri"/>
        <family val="2"/>
        <scheme val="minor"/>
      </rPr>
      <t>The aim of this questionnaire was to detect a fall from a
high previous to a lower present intellectual level. This
questionnaire, applied by a close relative, has a good
inter- and intrarater reliability, and correlates well with
the Mini-Mental State Examination. A cut-off of 3.42
was considered as having pre-existing cognitive impair
ment</t>
    </r>
  </si>
  <si>
    <t>Dementia diagnosis was determined through the ICD-10</t>
  </si>
  <si>
    <r>
      <t xml:space="preserve">Subacute ward in a community hospital
The </t>
    </r>
    <r>
      <rPr>
        <b/>
        <sz val="11"/>
        <color theme="1"/>
        <rFont val="Calibri"/>
        <family val="2"/>
        <scheme val="minor"/>
      </rPr>
      <t>subacute ward</t>
    </r>
    <r>
      <rPr>
        <sz val="11"/>
        <color theme="1"/>
        <rFont val="Calibri"/>
        <family val="2"/>
        <scheme val="minor"/>
      </rPr>
      <t xml:space="preserve"> was established in Tan Tock Seng
Hospital (TTSH) in May 2009 as a separate unit in the
adjacent Renci Community Hospital. This subacute ward
was managed both clinically and operationally by TTSH.
If the patient in subacute ward setting was scheduled or
deemed to require slow stream rehabilitation, they were
then discharged from the subacute ward and physically
admitted to the community hospital setting for slow stream rehabilitation.</t>
    </r>
  </si>
  <si>
    <t>community
hospital–based postacute care (PAC) unit</t>
  </si>
  <si>
    <t xml:space="preserve">post-acute convalescence units </t>
  </si>
  <si>
    <t>31 persons with dementia admitted to the subacute unit (Persons with dementia and behavioural disturbances:
n=31 (16.9% of total in study))</t>
  </si>
  <si>
    <t>From July 2006 to June 2008, 301 patients were recruited
from the Taipei Veterans General Hospital and the acute
wards of Yuanshan Veterans Hospital.
Participants with dementia: n=139</t>
  </si>
  <si>
    <t>Participants with delirium:  n=882</t>
  </si>
  <si>
    <t>551
Participants with delirium symptoms: 
n=126</t>
  </si>
  <si>
    <t>1248 total sample  (n=188 with delirium, n=246  with subsyndromal delirium)  Total number of persons with CI: n=434</t>
  </si>
  <si>
    <t>All participants had dementia: 
n=9992</t>
  </si>
  <si>
    <t xml:space="preserve">1023036 total patients, however, of the 886,798 used in the regression sample: there were 19.3% (171,152) with moderately imparied, 9.7% (86,019)  severely impaired, 2.9% any signs of delirium (25,717), and 12.9% with dementia (114,396)=397,284 participants with CI. </t>
  </si>
  <si>
    <r>
      <rPr>
        <b/>
        <sz val="11"/>
        <color theme="1"/>
        <rFont val="Calibri"/>
        <family val="2"/>
        <scheme val="minor"/>
      </rPr>
      <t>In this new model, the subacute care unit is staffed
with a medical team (geriatricians), nursing team (geriatric trained nurses), allied health specialists, care co-ordinators and medical social workers to actively address the needs of the frail elderly patients. Unique to this model of care was the inclusion of management of patients with behavioural issues in a subset of patients with dementia.</t>
    </r>
    <r>
      <rPr>
        <sz val="11"/>
        <color theme="1"/>
        <rFont val="Calibri"/>
        <family val="2"/>
        <scheme val="minor"/>
      </rPr>
      <t xml:space="preserve"> 
The ward is staffed with geriatricians, geriatric trained nurses, allied health specialists, care coordinators and medical social workers to actively address the needs of the frail elderly patients. </t>
    </r>
  </si>
  <si>
    <t>Dose/frequency/duration of services provided :
 45~60-minutes physiotherapy sessions, once daily 5 days a week for 4 weeks
45~60-minutes OT sessions, once daily 5days a week for 4 weeks</t>
  </si>
  <si>
    <t>4 weeks, could be extended to a maximum of 12 weeks
The treatment course could be extended to a maximum of 12 weeks, if the interdisciplinary team agreed. Patients requiring more than 12 weeks of treatment would be transferred to LTC facilities for continuing care.</t>
  </si>
  <si>
    <t xml:space="preserve">Dose/frequency/duration of services provided:
45-60 minutes physiotherapy sessions, once daily, 5 days a week for 4 weeks.  45-60 minutes OT sessions, once daily, 5 days a week for 4 weeks Usually, treatment
completed within 4 weeks. </t>
  </si>
  <si>
    <t xml:space="preserve">Once patients were admitted to the PAC unit, the case
manager, a senior nurse, completed a comprehensive geriatric
assessment (CGA) within 72 hours, and the interdisciplinary
team took charge of further treatment. Usually, treatment
was completed within 4 weeks, and functional assessments
were performed at weeks 2 and 4; however, the treatment
course could be extended, with the agreement of the interdisciplinary team, up to a maximum of 12 weeks. Patients needing more than 12 weeks of treatment would be transferred to
long-term care facilities for continuing care.
Physical Reablement program: 
Case manager (a senior nurse) completed a comprehensive geriatric assessment (CGA) within 72 hours; exercise (with PT) and assistance for ADL training (with OT) once daily, 5 days a week; nutrition consultation, pharmacist (medication reconciliation) on admission, revisit per 2 weeks and PRN visit; social worker visit on admission and PRN; 
nursing staff provided essential (function) nursing assessments, setting nursing goals and nursing care plans with functional goals at the individual and team level. </t>
  </si>
  <si>
    <t xml:space="preserve">Case manager (a senior nurse), one PT/OT per four patients, one dietician and social worker for all patients, one nursing staff per 10 patients. </t>
  </si>
  <si>
    <t xml:space="preserve">Rehabilitation staff FTEs per 100 beds (n(%)
Based on discharge destination:
home:  &lt;25th percentile: 474 (16.4); 25the75th percentile:  1408 (48.6); &gt;75th percentile: 1015 (35.0)
hospital:  &lt;25th percentile: 980 (22.1); 25the75th percentile: 2402 (54.2); &gt;75th percentile: 1049 (23.7) 
facility:  &lt;25th percentile:367 (17.7)25the75th percentile: 1033 (49.9); &gt;75th percentile: 671 (32.4)
death:  &lt;25th percentile: 178 (30.1); 25the75th percentile: 268 (45.3); &gt;75th percentile: 146 (24.7)
At each geriatric ICF: at least 1 full-time physician, 9 nurses, 1 rehabilitation staff (physical therapist, occupational
therapist, or speech therapist) per 100 residents </t>
  </si>
  <si>
    <t>Provided intermediate care for older adult patients who require rehabilitation, nursing, and are aimed at discharge to home within 3 months.</t>
  </si>
  <si>
    <t>1) Having any prior MDS admission assessment 
To capture
new admissions, patients with any prior MDS admission
assessment were excluded.</t>
  </si>
  <si>
    <t>1) Aged &gt;65 years; 2) medically stable, requiring no intensive medical, laboratory, or oxygen support;
3) presence of acute functional decline during hospitalizations.</t>
  </si>
  <si>
    <t>1) Admission for elective
procedures; 2) acute conditions related to terminal illness; 3) malignancy; 4) patients who were considered to
have a low potential for functional recovery</t>
  </si>
  <si>
    <t>1) Had incomplete information on any independent variables; 2) had different Medicare stay and facility entry dates; 3) were in the NH less than 3 days; 4) were younger than 21 years; 5) did not receive any physical or occupational therapy; 6) were comatose; 7) were discharged to hospice or died; 8) had an unplanned discharge
Following the technical documentation for calculating the new QMs,12 we excluded residents who (1) had incomplete information on any independent variables, (2) had different Medicare stay and facility entry dates, (3) were in the NH less than 3 days; (4) were younger than 21 years, (5) did not receive any physical or occupational therapy, (6) were comatose, (7) were discharged to hospice or died, or (8) had an unplanned discharge.</t>
  </si>
  <si>
    <t>1) Hospitalized Medicare beneficiaries with an active diagnosis of TBI who were discharged
directly to an SNF between January 1, 2011 and December 31, 2014
The study was conducted on a cohort of hospitalized Medicare
beneficiaries with an active diagnosis of TBI who were discharged
directly to an SNF between January 1, 2011 and December 31, 2014.</t>
  </si>
  <si>
    <t xml:space="preserve">
1) &lt; 65 years of age; 2) had prior postacute SNF use within 1 year of the index hospitalization
We excluded individuals who were &lt; 65 years of age and who had prior postacute SNF use within 1 year of the index hospitalization.
TBI was identified if any one of the following International Classification
of Diseases, Ninth Revision (ICD-9) codes was present on the
hospitalization claim: 800–801.99, 803–804.99, 850–854.99, 310.2,
959.01, 907.0, 905.0, 873.0, 873.1. 1</t>
  </si>
  <si>
    <t>1) Veterans from 129 VA medical centers hospitalized with a primary diagnosis of heart failure; 2) discharged to a community based SNF outside the VA Health System
veterans from 129 Veterans affairs medical centers hospitalized with a primary diagnosis of HF and discharged to a community based SNF outside the VA HEALTH SYSTEM</t>
  </si>
  <si>
    <t>1) Received palliative or hospice care services before, during, or at the hospital discharge; 2) if the only follow-up minimum data set (MDS) 3.0 assessment occurred after the 90-day assessment interval because the scope of the study focused on short-term functional recovery; 3) if there was incomplete data (e.g. 2 or more MDS assessments)
excluded if they received palliative or hospice care services before, during, or at the hopsital discharge or if the only follow-up minimum data set (MDS) 3.0 assessment occurred after the 90-day assessment interval because the scope of the study focused on short-term functionla recovery. Veterans were also excluded if they did not have complete data (e.g. 2 or more MDS assessments).</t>
  </si>
  <si>
    <t>1) With delirium and with available medical records; 2) aged ≥65 years; 3) admitted directly from an acute medical-surgical hospitalization
Five hundred four subjects chosen from
1,248 consenting subjects aged 65 and older who underwent
mental status testing within 5 days of admission to the
participating facilities. Subjects who met full Confusion
Assessment Method (CAM) criteria were classified as delirious,
those with one or more CAM criteria were classified
as having subsyndromal delirium, and those with no CAM
features were classified as having no delirium. All subjects
with delirium and with available medical records were included.
A random subset of subjects with no delirium and
subsyndromal delirium with available medical records was
included.  Eligible subjects in this study
were aged 65 and older and admitted directly from an acute
medical-surgical hospitalization</t>
  </si>
  <si>
    <t>1) Aged &gt;65 years; 2) no serious hearing impairment; 3) were communicable before acute illness; 4) not admitted for terminal care
Consecutive patients admitted during the period of 1 May 2014 to 30
June 2014 were included. Inclusion criteria were age
&gt;65 years, no serious hearing impairment, were communicable
before acute illness and were not admitted
for terminal care. All patients provided consent for participation
in the study. The next of kin or legal guardian
provided consent for incapacitated patients</t>
  </si>
  <si>
    <t>1) Admitted for terminal care
Those admitted for terminal care.</t>
  </si>
  <si>
    <t xml:space="preserve">1) Patients who were discharged from facilities selected for the SIEL survey
Patients who were discharged from facilities selected for the Survey of Institutions and Establishments
for Long-Term Care (SIEL) survey </t>
  </si>
  <si>
    <t xml:space="preserve">
1) Patients were excluded from the SIEL patient survey when they were covered by respite care under the LTCI home care services
Patients were excluded from the SIEL patient
survey when they were covered by respite care under the LTCI home
care services. P. 2</t>
  </si>
  <si>
    <t>According to CAM criteria, 242,121 (4.3%) patients were
delirious based upon the MDS 3.0 admission assessment.
From 2011 to 2014 there were 5,346,581 incident admissions
to 15,915 nursing homes directly from hospital.
Participants with delirium:
n=242121</t>
  </si>
  <si>
    <t>246395 total
Participants with mild cognitive impairment n=45064
Moderate cognitive impairment n=28979
Severe cognitive impairment n=4117 
Total number of participants with CI: n=78160</t>
  </si>
  <si>
    <t xml:space="preserve">
n (%) 
Participants with mild cognitive impairment:
n=22043 (25)
Participants with moderate cognitive impairment: 
n=20282 (23)
Participants with severe cognitive impairment:
n=5144 (6)
Total number of participants with CI: n=47469</t>
  </si>
  <si>
    <t>Dementia determined via ICD-9 coding
Delirium determined using the MDS 3.0 CAM</t>
  </si>
  <si>
    <t xml:space="preserve">Community-dwelling participants with cognitive impairment: n=78
Community-dwelling participants with dementia: n=31
Total number of participants with CI: n=109
261 total patients. 89 patients with deliirum (80.9% of whom had cognitive impairment)
30.23% of the 172 (52) non-delirious patients had cognitive impairment.  
</t>
  </si>
  <si>
    <t>Requested this information from study authors: Study authors not able to provide this information. 
Individuals in residential care settings with dementia: Information not available
For all participants in residential TCP: 83.2(7.3)</t>
  </si>
  <si>
    <t>Requested this information from study authors: Study authors not able to provide this information. 
Individuals in residential care settings with dementia: Information not available
For all participants in residential TCP: 25999(61.7)</t>
  </si>
  <si>
    <t>has a carer for older adults in residential TCPs: 34,156 (81.2)
Individuals in residential care settings with dementia: Information not available</t>
  </si>
  <si>
    <t>major city n(%) for older adults in residential TCPs: 32,840 (78.2)
regional/remote for older adults in residential TCPs: 9148 (21.8)
Individuals in residential care settings with dementia: Information not available</t>
  </si>
  <si>
    <t>Individuals in residential care settings with dementia: Information not available
for individuals in residential TCPs: 28 (19–43)</t>
  </si>
  <si>
    <t>Individuals in residential care settings with dementia: Information not available</t>
  </si>
  <si>
    <t>Individuals in residential care settings with dementia: Information not available
for older adults in residential settings: 38 (19–65)</t>
  </si>
  <si>
    <t>Individuals in residential care settings with dementia: Information not available
For all participants in residential TCP: 
Comorbidities (median, IQR) 0: 1948 (4.6)
1-4: 15336 (36.4)
5-9: 21971 (51.1)
10+:9210 (6.90)</t>
  </si>
  <si>
    <t>Persons with dementia and behavioural disturbances: NR
For all participants: 
81.1 (+/-8.1)</t>
  </si>
  <si>
    <t>Persons with dementia and behavioural disturbances: NR
% female for all participants: 
100 (54.6)</t>
  </si>
  <si>
    <t>Persons with dementia and behavioural disturbances: NR
For all participants:
Chinese 83.6%
Malay 8.2%
Indian 7.1%
Others 1.2%</t>
  </si>
  <si>
    <t>Persons with dementia and behavioural disturbances: NR
For all participants:
Modified CCI 1.6 ± 1.3
Severity of illness score index 2.0 ± 0.7</t>
  </si>
  <si>
    <t>n = 242121
mean(SD)
83.2 (8.1)
FOR Participants with delirium:
83.2 (8.1)</t>
  </si>
  <si>
    <t>% female n(%)
141451 (58)
Participants with delirium:
141451 (58)</t>
  </si>
  <si>
    <t>non-white race - n(%) 
39310 (16)
Participants with delirium:
non-white race 16%</t>
  </si>
  <si>
    <t xml:space="preserve">CFS Score - n (%)
mild impairment  45240 (19)
moderate impairment 132759 (55)
severe impairment 43844 (18)
dementia (n%)  133496 (55)
Participants with delirium:
CFS Score n (%):
mild impairment 45240 (19)
moderate impairment 132759 (55)
severe impairment 43844 (18)
dementia n (%):   133496 (55)
</t>
  </si>
  <si>
    <t>Charlson Comorbidity
Index - mean
score (SD)
2.6 (2.0)
Participants with delirium:
CCI score: 2.6 (2.0)</t>
  </si>
  <si>
    <t xml:space="preserve">Participants with dementia: 82.6±5.9 </t>
  </si>
  <si>
    <t>Participants with dementia: 0 (0%) 
(All participants were male)</t>
  </si>
  <si>
    <t>Participants with dementia: 
MMSE score 5.9±3.7</t>
  </si>
  <si>
    <t>Obtained from LOOMER SUPPLEMENTAL INFORMATION: Mild  N=45,064	Moderate  N=28,979	Severe N=4,117 
most residents were between 65 and 84 years of age
n(%)
65-74 mild 8976 (19.9), moderate 3976(13.7, severe 728 (17.7)
75-84 mild 15246(33.8), moderate 9358(32.3), severe 1395(33.8)
85-90 mild 9485 (21.1), moderate 7147(24.7), severe 750 (18.2)
90+  mild 8598 (19.1), 7241(25.0), 778(18.9)
Most residents were between 65 and 84 years of age
ages 65-74 n (%) 
mild cognitive impairment 8976 (19.9); moderate cognitive impairment 3976(13.7); 
severe cognitive impairment 728 (17.7)
ages 75-84 
n (%)
mild cognitive impairment 15246 (33.8); moderate cognitive impairment 9358 (32.3); 
severe cognitive impairment 1395 (33.8)
ages 85-90 n (%)
mild cognitive impairment 9485 (21.1); moderate cognitive impairment 7147 (24.7); 
severe cognitive impairment 750 (18.2)
90+ years n (%)
mild cognitive impairment 8598 (19.1); moderate cognitive impairment 7241(25.0); severe cognitive impairment 778 (18.9)</t>
  </si>
  <si>
    <t>Alzheimer’s Disease/Dementia n (%)  
Among participants with with mild cognitive impairment 10941 (24.3) 
Among participants with moderate cognitive impairment 17191 (59.3)	
Among participants with severe cognitive impairment Impairment 2670 (64.9)
Alzheimer’s Disease/Dementian(%)  MILD IMPAIRMENT 10,941 (24.3) MODERATE IMPAIRMENT	17,191 (59.3)	SEVERE IMPAIRMENT 2,670 (64.9)
68% OF RESIDENTS HAD NO COGNITIVE IMPARIEMTN AT ADMISSION,  18.3% had mild impairment, 11.8% had moderate impairment, and 1.7% had severe impairment</t>
  </si>
  <si>
    <t xml:space="preserve">Number of comorbidities NR
</t>
  </si>
  <si>
    <t xml:space="preserve">About 20% of the sample had a fracture, 30% had diabetes, and 27% had psychiatric mood disorders. Almost half of the sample experienced some urinary incontinence, and half had fallen in the last 6 months.
First number: mild impairment, second number moderate impairment, third number severe impairment n(%)
Any cancer 3,835 (8.5)	2,044 (7.1)	253 (6.1)
  Arthritis/Osteoporosis 9,913 (22.0)	6,052 (20.9)	667 (16.2)
Asthma/COPD/Chronic Lung Disease/Respiratory Failure 10,779 (23.9)	4,906 (16.9)	630 (15.3)
Coronary Artery Disease 9,145 (20.3)	5,388 (18.6)	587 (14.3)
Diabetes 13,323 (29.6)	7,225 (24.9)	897 (21.8)
Hip Fracture or Other Fracture 8,184 (18.2)	5,855 (20.2)	827 (20.1)
  History of Falls 21,962 (48.7)	15,402 (53.2)	2,040 (49.6)
	 infection  10,733 (23.8)	7,725 (26.7)	1,223 (29.7)
 Psychiatric/Mood disorder 13,132 (29.1)	9,239 (31.9)	1,290 (31.3)	
</t>
  </si>
  <si>
    <t>Requested this information from the authors for persons with CI. No response. But mean Age for all participants  (years, (SD) 83.9 (7.5)</t>
  </si>
  <si>
    <t>For persons with mild CI or moderate/severe CI: Data not available 
For all participants: 
55418(63)</t>
  </si>
  <si>
    <t xml:space="preserve">63% for all participants </t>
  </si>
  <si>
    <t>For persons with mild CI or moderate/severe CI: Data not available 
For all participants: 
Nonwhite race (9)</t>
  </si>
  <si>
    <t>Requested this information from the authors for persons with CI. No response.</t>
  </si>
  <si>
    <t>CFS Score, n (%)
2: Mild impairment 22043 (25)
3: Moderate impairment 20282 (23)
4: Severe impairment 5,144 (6)</t>
  </si>
  <si>
    <t>For persons with mild CI or moderate/severe CI: Data not available 
For all participants: Deyo-Charlson Comorbidity Index, mean (SD) 1.2 (1.4)</t>
  </si>
  <si>
    <t xml:space="preserve">mean (SD) 
For persons with  delirium (n=882):  81.0(9.3) P&lt;0.001, SMD 0.36
</t>
  </si>
  <si>
    <t xml:space="preserve">
Participants with delirium  symptoms: mean +/- SD 
79 +/-8</t>
  </si>
  <si>
    <t>Participants with delirium:  n=31(3.5)</t>
  </si>
  <si>
    <t xml:space="preserve">Participants with delirium:  
no.(%)
missing: 0
white: 710 (80.5)
black: 138(15.6)
hispanic 145(1.6)
Other: 20(2.3)
6081 participants (31.0%) that did not have delirium had dementia. We need to ask the authors for information regarding characteristics of these SNF residents and their ADL outcomes. </t>
  </si>
  <si>
    <t xml:space="preserve">
Participants with delirium:  dementia, No. (%): 525 (59.5) </t>
  </si>
  <si>
    <t xml:space="preserve">Participants with delirium:  
Elixhauser comorbidity index, mean (SD) 4.3(2.8)
comorbidities  No (%)
chronoic lung disease 317(35.9)
diabetes 387(43.9)
Diabetes with complications 190 (21.5)
hypothyroidisms 137(15.5)
chronic kidney disease 64(7.3)
liver disesase 34(3.9)
tumor history 128(14.5)
Obesity 115(13.0)
weight loss 98(11.1)
anemia 3095(34.6)
alcohol use disorder 64(7.3)
substance use dissorder 23(2.6)
mental health 180(20.4)
</t>
  </si>
  <si>
    <t xml:space="preserve">
Participants with delirium  symptoms: female n(%) 77(61)</t>
  </si>
  <si>
    <t>Participants with delirium  symptoms: 
Caucasian, n (%) 111 (88)</t>
  </si>
  <si>
    <t>Participants with delirium  symptoms: 
Dementia diagnosis, n (%) 18 (14)</t>
  </si>
  <si>
    <t>Participants with delirium  symptoms: 
Number of comorbidities, mean +/- SD 2.1 +/- 1.0</t>
  </si>
  <si>
    <t xml:space="preserve">
Admission Mini-MentAL StateExamination score, mean _x0002_ SD 
delirium: 12.7 +/-7.0
subsyndromal delirium: 18.8 +/- 6.1
Admission Memorial Delirium Assessment
Scale score, mean _x0002_ SD
delirium: 12.6 +/- 4.4
subsuyndromal delirium 7.1+-3.1</t>
  </si>
  <si>
    <t>Based on discharge destination:
home: 84(8.3)
hospital 85.2 (8.2)
Facility 84.1 (8.2)
death 88.6(7.4)</t>
  </si>
  <si>
    <t>modified Barthel
Index (mBI)
mBI
Adjusted odds ratio for individuals with dementia in residential TCPs (95% confidence interval) (multinomial regression analysis assessing factors associated with improved and worsened mBI scores from entry to exit of TCP</t>
  </si>
  <si>
    <t>Improved=moved up one category (e.g. from ‘severe dependence’ to ‘mild dependence’ in 10-item mBI) 
Worsened=moved down one category.
Functional independence (Outcome 1) is measured at
TCP admission and discharge using the modified Barthel
Index (mBI). The mBI is a is a 10-item measure in which
clinical staff rate the person’s ability to independently
perform self-care tasks (Table S1). Scores range from
zero (complete dependence) to 100 (complete independence)
[17] and are categorised for clinical use. For this
study we considered that an individual had improved</t>
  </si>
  <si>
    <t>Functional Improvement (ADL self-performance items in the MDS)  Difference between the composite score at admission and the score at the first discharge assessment within 30 days was calculated
Activities of
Daily Living (ADL) self-performance items,</t>
  </si>
  <si>
    <t>At discharge: 
51.9% of patients with delirium but no dementia had functional improvement, compared to 60.9% of persons with no dementia and no delirium RR 0.89 (0.87, 0.90)
46.2% of patients with delirium and dementia had functional improvement RR 0.87 (0.86, 0.88), compared to 53.3% of patients who had dementia but no delirium RR 0.87 (0.86, 0.88)
We calculated the difference between the composite score at admission and the score at the first discharge assessment within 30 days. Functional improvement was indicated by a positive difference
Only 48.9% of full sample delirious patients demonstrated at least a one-point improvement in their composite ADL score compared to
59.9% of non-delirious patients (aRR = 0.83, 95%
CI = 0.82, 0.83)
51.9% of patients with delirium but no dementia had functional improvement, compared to 60.9% of persons with no dementia and no delirium  RR 0.89 (0.87,0.90)
46.2% of patients with delirium and dementia had functional improvement, compared to 53.3% of patients who had dementia but no delirium RR 0.87 (0.86, 0.88)</t>
  </si>
  <si>
    <t xml:space="preserve">Improvement in self-care and mobility (difference between admission and discharge scores for self-care and mobility came from Section GG of the MDS 3.0 v1.14.1)
Section GG of the MDS 3.0 v1.14.1. </t>
  </si>
  <si>
    <t>Improvement in composite self-care and composite mobility scores was calculated by subtracting participants’ admission score from their discharge score. The percentage of participants whose composite scores stayed the same or improved were calculated.
Expected self-care and mobility 
(expected discharge scores calculated using technical documentation developed by RTI International, subtracted the observed scores from expected scores, and created a dichotomous variable to determine residents whose scores were the same or higher than expected. 
Measures for self-care and mobility came from Section GG of the MDS 3.0 v1.14.1. Detailed information for how the Section GG items are to be completed is provided in the MDS Resident Assessment Instrument Manual.13 The self-care measures included eating, oral hygiene, and toileting hygiene. The mobility measures included moving from a sitting to lying position, moving from a lying to a sitting position, sit to stand, chair/bed-to-chair transfer, and toilet transfer. These items are scored on a scale of 1 (dependent: helper does all of the effort) to 6 (independent: resident completes the activity independently with no assistance from a helper). We calculated composite measures for self-care and mobility by summing the individual items.
Improvement in self-care and mobility
We calculated improvement by subtracting residents’ admission score from their discharge score. We calculated change scores for the individual items and the composite measures. The outcome of interest was the percentage of residents who improved or stayed the same.</t>
  </si>
  <si>
    <t>Percentage of residents whose observed self care and mobility performance improved or stayed the same between admission and discharge:
composite self-care score:
mild CI 92.1 (p&lt;0.001), moderate CI 87.2 (p&lt;0.001), severe CI 84.3 (p&lt;0.001), no CI 95.5.
composite mobility score mild CI 94.8 (p&lt;0.001), moderate CI 91.5 (p&lt;0.001), severe CI 87.6 (p&lt;0.001), no CI 97.0.
Percentage of residents whose observed self-care and mobility scores at discharge are the same or higher than their expected discharge score:
composite self-care:
mild CI 55.8 (p&lt;0.001), moderate CI 51.0 (p&lt;0.001), severe CI 45.4 (p&lt;0.001), no CI 63.3.
composite mobility score mild CI 53.9 (p&lt;0.001), moderate CI 48.5 (p&lt;0.001), severe CI 44.6 (p&lt;0.001), no CI 62.3.</t>
  </si>
  <si>
    <t>MDS ADL
Change in score between admission and discharge
Activities of Daily Living (ADL) Scale in the Minimum Data Set (MDS) 3.0.</t>
  </si>
  <si>
    <t>The ADL score ranges from 0 (no impairment) to 28 (total dependence). It is considered an improvement in function if their discharge ADL score was less than their admission score.
Functional improvement was measured using change in the 28-
point Activities of Daily Living (ADL) Scale score between admission and discharge assessments. The ADL score ranges from 0 (no impairment) to 28 (total dependence). Residents were considered
to have improved in function if their discharge ADL score was less
than their admission score. Because functional improvement may
influence discharge, this data point was analyzed separately for patients
with duration of stay less than 30 days.</t>
  </si>
  <si>
    <r>
      <t xml:space="preserve">
Among residents with cognitive impairment, </t>
    </r>
    <r>
      <rPr>
        <b/>
        <sz val="11"/>
        <color theme="1"/>
        <rFont val="Calibri"/>
        <family val="2"/>
        <scheme val="minor"/>
      </rPr>
      <t xml:space="preserve">57.4% </t>
    </r>
    <r>
      <rPr>
        <sz val="11"/>
        <color theme="1"/>
        <rFont val="Calibri"/>
        <family val="2"/>
        <scheme val="minor"/>
      </rPr>
      <t xml:space="preserve">had functional improvement at discharge compared with 68.8% without impairment (RR 0.86,  99% CI 0.83, 0.88) (discharged within 30 days). **Because functional improvement may
influence discharge, this data point was analyzed separately for patients
with duration of stay less than 30 days.
Among residents with cognitive impairment, 77.8% had functional improvement at discharge compared with 84.6% without impairment (RR 0.86,  99% CI 0.83, 0.88) (discharged after 30 days). 0.92 (0.90, 0.95)
</t>
    </r>
  </si>
  <si>
    <r>
      <t>For MDS, scores are 0-28, with higher scores indicating lower functional ability. 
Functional recovery=ADL scores at admission minus ADL scores at 30 days.
Functional recovery scores were categorized into 3 groups:
Functional improvement (score&gt;0); no change in function (score=0); worse functional performance: (score&lt;0)
Functional Status (The MDS 3.0 Activities of Daily Living (ADL) assessment includes self-reported data to assess a resident’s ability to function within an SNF on 10 activities including bed mobility, transfer, walk in room, walk in corridor, locomotion on unit, locomotion off unit, dressing, eating, toilet use, and personal hygiene. Each ADL is scored on a numeric scale from 0 to 4, with higher scores representing increased dependence: independent (ADL = 0), needs supervision (ADL = 1), needs limited assistance (ADL = 2), needs extensive assistance (ADL = 3), or total dependence (ADL = 4); scores of 7 or 8 (activity occurred only once or twice or activity did not occur) were recoded to 4, consistent with previous research.18,19 Total scores ranged from 0 to 28 (with higher scores indicating lower functional ability). Functional recovery was calculated by subtracting ADL scores at 30 days from admission scores.19 The primary outcome was the difference between admission and 30-day MDS 3.0 Activities of Daily Living (ADL) scores.</t>
    </r>
    <r>
      <rPr>
        <b/>
        <sz val="16"/>
        <color theme="1"/>
        <rFont val="Calibri"/>
        <family val="2"/>
        <scheme val="minor"/>
      </rPr>
      <t>)</t>
    </r>
  </si>
  <si>
    <t xml:space="preserve">
follow up assessment was at 30 days unless it was unavailable, then the 15-, 45-, 60- or 90- day assessment was used
Cateogriacal ADL score change from admission to followup assessment, No. (%)
worse functional performance: no delirium: 2821 (14.4); deliriumj 1991 (21.7)
no change: no delirium 6655 (33.9); delirium 364(41.3)
improved functional performance: no delirium 10137(51.7); delirium 327 (37.1) 
p&lt;0.001, smd 0.32</t>
  </si>
  <si>
    <t>ADL score change from admission to follow up assessment, mean (SD)   (no delirium) 
1.8(3.6)
ADL score change from admission to follow up assessment, mean (SD) (delirium) 
0.6 (2.9)  
for both p&lt;0.001, standard mean difference (SMD) -0.38</t>
  </si>
  <si>
    <t>Functional Status
(Higher scores indicate greater independence in performance of activities of daily living)
A gain of mBI score from admission to discharge indicates improvement.</t>
  </si>
  <si>
    <t>BI on admission
Community-dwelling participants with no cognitive impairment:
60.6±29.5
Additional Information from Dr. Miu:
Community-dwelling Persons with cognitive impairment 
n=78
mean=47.1282, SD=29.47962
Community-dwelling Persons with dementia
N=31
mean=35.7097, SD =28.59393</t>
  </si>
  <si>
    <t xml:space="preserve">
At Discharge: 
Community-dwelling participants with cognitive impairment:
50.8±27.7
Community-dwelling participants with dementia:
46.2±27.1
Community-dwelling participants with no cognitive impairment:
71.5±27.2
Functional recovery was consistently slower among
the delirium group. The mBI gain on discharge was 1.26
(SD20.67) in the delirium group and 9.78 (SD 18.26) in
the non-delirium group, P = 0.003; at 1 month it was
−0.78 (SD23.14) versus 6.72 (SD 19.53), P = 0.025; and
at 3 months it was 15.33 (SD 24.49) versus 1.86
(SD28.61), P = 0.004.
Additional Information from Dr. Miu:
BI on discharge
Community-dwelling Persons with cognitive impairment 
n=78
mean=50.8429, SD=27.73197
Community-dwelling Persons with dementia
N=31
mean=46.1724. SD=27.18859</t>
  </si>
  <si>
    <t>At 1 month:
Community-dwelling participants with cognitive impairment:
48.9±30.9
Community-dwelling participants with dementia:
42.4±30.7     
Community-dwelling participants with no cognitive impairment:
67.8±28.8
Functional recovery was consistently slower among
the delirium group. The mBI gain on discharge was 1.26
(SD20.67) in the delirium group and 9.78 (SD 18.26) in
the non-delirium group, P = 0.003; at 1 month it was
−0.78 (SD23.14) versus 6.72 (SD 19.53), P = 0.025; and
at 3 months it was 15.33 (SD 24.49) versus 1.86
(SD28.61), P = 0.004.
Additional Information from Dr. Miu:
BI_1month
Community-dwelling Persons with cognitive impairment 
n=78
mean=48.8514, SD=30.85125
Community-dwelling Persons with dementia
N=31
mean=42.3871, SD=30.73833</t>
  </si>
  <si>
    <t>Discharge location (Outcome 2) was recorded at discharge
and was categorised as to home or other (PRAC,
hospital, another TCP episode, other location</t>
  </si>
  <si>
    <t xml:space="preserve">Discharge to community: 
Adjusted odds ratio for individuals in residential setting (n=39,625) with dementia (Adjusted odds ratio for discharge from first TCP episode to community)
aOR = 0.53 (0.49-0.57)
People with dementia were less likely to be discharged to home in all groups except those who received community-based TCP. </t>
  </si>
  <si>
    <r>
      <rPr>
        <b/>
        <u/>
        <sz val="16"/>
        <color theme="1"/>
        <rFont val="Calibri"/>
        <family val="2"/>
        <scheme val="minor"/>
      </rPr>
      <t>Postacute Facility Disposition:</t>
    </r>
    <r>
      <rPr>
        <sz val="16"/>
        <color theme="1"/>
        <rFont val="Calibri"/>
        <family val="2"/>
        <scheme val="minor"/>
      </rPr>
      <t xml:space="preserve"> The medical record was also used to determine the disposition of the subject at the time of discharge from the postacute
facility or after 30 days, whichever came first. If the
subject was discharged, he or she was classified into one of three categories: died in the postacute facility, returned to the acute care hospital, or discharged to home. Subjects who were not discharged were classified as remained in postacute facility for 30 days.
</t>
    </r>
    <r>
      <rPr>
        <b/>
        <u/>
        <sz val="16"/>
        <color theme="1"/>
        <rFont val="Calibri"/>
        <family val="2"/>
        <scheme val="minor"/>
      </rPr>
      <t xml:space="preserve">Postacute Facility Disposition at Discharge or at 30 Days Postadmission Across Delirium Groups Defined at Postacute Facility Admission
Delirium (n=188) n (%) 
</t>
    </r>
    <r>
      <rPr>
        <b/>
        <sz val="16"/>
        <color theme="1"/>
        <rFont val="Calibri"/>
        <family val="2"/>
        <scheme val="minor"/>
      </rPr>
      <t>Died in postacute facility  7 (4)</t>
    </r>
    <r>
      <rPr>
        <sz val="16"/>
        <color theme="1"/>
        <rFont val="Calibri"/>
        <family val="2"/>
        <scheme val="minor"/>
      </rPr>
      <t xml:space="preserve">
</t>
    </r>
    <r>
      <rPr>
        <b/>
        <sz val="16"/>
        <rFont val="Calibri"/>
        <family val="2"/>
        <scheme val="minor"/>
      </rPr>
      <t>Rehospitalized while in postacute facility 57 (30)</t>
    </r>
    <r>
      <rPr>
        <sz val="16"/>
        <rFont val="Calibri"/>
        <family val="2"/>
        <scheme val="minor"/>
      </rPr>
      <t xml:space="preserve">
</t>
    </r>
    <r>
      <rPr>
        <b/>
        <sz val="16"/>
        <rFont val="Calibri"/>
        <family val="2"/>
        <scheme val="minor"/>
      </rPr>
      <t>Discharged to the community  56 (30)</t>
    </r>
    <r>
      <rPr>
        <b/>
        <sz val="16"/>
        <color theme="1"/>
        <rFont val="Calibri"/>
        <family val="2"/>
        <scheme val="minor"/>
      </rPr>
      <t xml:space="preserve">
Remained in postacute facility for 30 days 68 (36)
</t>
    </r>
    <r>
      <rPr>
        <b/>
        <u/>
        <sz val="16"/>
        <color theme="1"/>
        <rFont val="Calibri"/>
        <family val="2"/>
        <scheme val="minor"/>
      </rPr>
      <t xml:space="preserve">
Subsyndromal Delirium (n=246)
</t>
    </r>
    <r>
      <rPr>
        <sz val="16"/>
        <color theme="1"/>
        <rFont val="Calibri"/>
        <family val="2"/>
        <scheme val="minor"/>
      </rPr>
      <t xml:space="preserve">Died in postacute facility  6 (2)
Rehospitalized while in postacute facility 48 (20)
Discharged to the community 133 (54)
Remained in postacute facility for 30 days 59 (24)
Participants with no delirium: n(%):
discharged to community: 51(73) p&lt;0.001
rehospitalized: 9(13) p&lt;0.001
reamined  in postacute facility for 30 days:  10(14) p&lt;0.001
deceased in TCP: Participants with no delirium: 0(0) p=0.10
Died in a postacute facility had a p value of 0.10. Rehospitalizaed while in a postacute facility, discharged to the community, and remained in postacute faCILITY for 30 days had a pvalue of p&lt;0.001 and These statistically significant differences persisted after adjusting for age, preexisting dementia, and medical comorbidity.
</t>
    </r>
  </si>
  <si>
    <t>home: n=2897 (28.9%)
hospital: n=4432 (44.3%)
facility: n=2071 (20.7%)
death: n=592 (5.9%)
p&lt;0.001</t>
  </si>
  <si>
    <t xml:space="preserve">Other Patient Outcome (please Specify) </t>
  </si>
  <si>
    <t xml:space="preserve">Activities of daily living
Improvement is shown by an increase in score from admission to 4 weeks after services. 
--
the Lawton-Brody instrumental activities of daily
living scale (IADL)
</t>
  </si>
  <si>
    <t xml:space="preserve">Barthel Index:
Participants with dementia: 
24.0±29.0
p&lt;0.001
No dementia:
47.1 ±33.6
p&lt;0.001
--
the Lawton-Brody instrumental activities of daily
living scale (IADL)
Participants with dementia: 
0.5±1.3
No dementia: 
1.8±_x0002_2.4
</t>
  </si>
  <si>
    <t xml:space="preserve">	
Participants with dementia: 
42.6±29.4
p&lt;0.001
No dementia:
66.2±32.9
p&lt;0.001
--
The Lawton-Brody instrumental activities of daily
living scale (IADL)
Participants with dementia: 
1.0±1.7 p&lt;.001
No dementia: 
3.0±2.8, P&lt;0.001</t>
  </si>
  <si>
    <t xml:space="preserve">Participants with dementia: 5.9±3.7 p&lt;0.001
No dementia:
13.4 ± 8.1
</t>
  </si>
  <si>
    <t>Participants with dementia: 8.5±5.2 p&lt;0.001
No dementia:
15.9±8.2
p&lt;0.001</t>
  </si>
  <si>
    <t>Participants with dementia: 0.7±1.3 p=0.007
No dementia:
1.2  ± 2.1 p&lt;0.001</t>
  </si>
  <si>
    <t>Participants with dementia:0.6±1.1 p=0.007
No dementia
0.8 ±1.3
p&lt;0.001</t>
  </si>
  <si>
    <t>Participants with dementia:
12.8±3.3 
No dementia:
16.0 ± 3.9</t>
  </si>
  <si>
    <t xml:space="preserve">Participants with dementia:
16.5±3.6 p&lt;0.001
No dementia:
17.8±3.5
p&lt;0.001
</t>
  </si>
  <si>
    <t xml:space="preserve">Among residents with cognitive impairment, 21.1% died within 90 days compared to 7.8% without CI  (RR 2.16 (2.03, 2.29))
Among residents with cognitive impairment, 38.8% died within 1 year (RR 1.74 compared to 19.2% for those without CI  99.2% confidence interval (1.68, 1.80).
</t>
  </si>
  <si>
    <t xml:space="preserve">Linear regression model to measure the association of persistent delirium symptoms and functional recovery as determined by the MDS ADL score
Activities of Daily Living In the MDS-PAC (MINIMUM Data Set for Post Acute Care)
and
Linear regression model to measure the association of persistent delirium symptoms and functional recovery as determined by the MDS IADL score </t>
  </si>
  <si>
    <t>Participants with persistent delirium: 
β for ADL change =3.6, 95% CI [2.2,5.0].
IADL: 
Participants with persistent delirium: 
β for IADL change = 2.6, 95% confidence interval [1.4, 3.6]</t>
  </si>
  <si>
    <r>
      <t xml:space="preserve">Mean ADL score at follow up (1 or 2 weeks)
Improved delirium: 15
Persistent delirium: 20
After adjusting for age, baseline ADL score, dementia,
and comorbidity, persistent delirium symptoms were associated
with worse ADL functional recovery:  </t>
    </r>
    <r>
      <rPr>
        <i/>
        <sz val="11"/>
        <color theme="1"/>
        <rFont val="Calibri"/>
        <family val="2"/>
      </rPr>
      <t>β</t>
    </r>
    <r>
      <rPr>
        <i/>
        <sz val="9.9"/>
        <color theme="1"/>
        <rFont val="Calibri"/>
        <family val="2"/>
      </rPr>
      <t xml:space="preserve"> </t>
    </r>
    <r>
      <rPr>
        <i/>
        <sz val="11"/>
        <color theme="1"/>
        <rFont val="Calibri"/>
        <family val="2"/>
        <scheme val="minor"/>
      </rPr>
      <t xml:space="preserve">for ADL change =3.6, 95% confidence interval=2.2–5.0.
mean IADL score at followup:
Improved delirium: 18
Persistent delirium: 20
After adjusting for age, baseline IADL
score, dementia, and comorbidity, persistent delirium symptoms were associated with worse IADL functional recovery: </t>
    </r>
    <r>
      <rPr>
        <i/>
        <sz val="11"/>
        <color theme="1"/>
        <rFont val="Calibri"/>
        <family val="2"/>
      </rPr>
      <t>β</t>
    </r>
    <r>
      <rPr>
        <i/>
        <sz val="9.9"/>
        <color theme="1"/>
        <rFont val="Calibri"/>
        <family val="2"/>
      </rPr>
      <t xml:space="preserve"> </t>
    </r>
    <r>
      <rPr>
        <i/>
        <sz val="11"/>
        <color theme="1"/>
        <rFont val="Calibri"/>
        <family val="2"/>
        <scheme val="minor"/>
      </rPr>
      <t>for IADL change = 2.6, 95% confidence interval= 1.4–3.6.</t>
    </r>
  </si>
  <si>
    <t>6-month mortality 
(Six-month mortality across the
three groups was assessed using a Cox proportional hazards
regression model. Kaplan-Meier survival curves were generated)
Six-Month Mortality
Mortality was examined by matching subject data to information in the National Death Index (NDI).22 Mortality was examined in the 6-month period after postacute admission. Date of postacute admission, date of death, and state of death (Massachusetts) were used to adjudicate equivocal or multiple matches. The IRB also approved the
assessment of mortality using the NDI.</t>
  </si>
  <si>
    <t>Mortality rate: 
Participants with delirium: 25% 
Participants with subsyndromal delirium: 18.2%
Participants with no delirium: 5.7%
With participants with no delirium as the reference and adjusting for age, pre-existing dementia, and medical comorbidity, the hazard ratio for 6-month mortality of those with delirium was 5.2  (95% confidence interval (CI) 1.8–14.5) and for  subsyndromal delirium was 3.4 (95%
confidence interval)  
(1.2–9.5)</t>
  </si>
  <si>
    <t>26.4% of patients with delirium but no dementia were readmitted, compared to 15.3% of patients with no delirium and no dementia (RR 1.70 (1.68, 1.72)
17.2% of patients with delirium and dementia were readmitted, compared to 14% of patients with dementia but no delirium (RR 1.29 (1.28,1.31))</t>
  </si>
  <si>
    <t>30 day readmission</t>
  </si>
  <si>
    <t>Other Health Services Outcome Duration of SNF Stay</t>
  </si>
  <si>
    <t>The mean age of all study subjects was 82.7  5.5 years, and the mean length of stay in the PAC unit was 32.3  +/-14.3 days
The mean length of stay for patients with dementia was 28.6 days 
For participants with dementia: 28.6 days
For all participants: 32.3+/-14.3 days</t>
  </si>
  <si>
    <t>Length of stay (days) 28.58 (24.48)
Additional Information from Dr. Miu:
Community-dwelling Persons with cognitive impairment 
n=78
mean=33.5000, SD=24.99725
Community-dwelling Persons with dementia
N=31
mean=37.1724, SD=26.64860
Community-dwelling participants with no CI:
31.7±21.4</t>
  </si>
  <si>
    <t>3-month hospital readmission</t>
  </si>
  <si>
    <t xml:space="preserve">Community-dwelling participants with cognitive impairment:
hospital readmission yes: 23 (34.3%) no: 44 (65.6%)
Community-dwelling participants with dementia:
hospital readmission yes: 12 (38.7%) no: 16 (61.3%)
Community-dwelling participants with no CI:
Hospital readmission 
Yes: 23 (22.3%) No: 80 (77.7%) </t>
  </si>
  <si>
    <r>
      <t xml:space="preserve">If you only have 1 outcome (for example), finish filling in the outcome and proceed to </t>
    </r>
    <r>
      <rPr>
        <b/>
        <sz val="11"/>
        <color theme="1"/>
        <rFont val="Calibri"/>
        <family val="2"/>
      </rPr>
      <t xml:space="preserve">row 430 </t>
    </r>
    <r>
      <rPr>
        <sz val="11"/>
        <color theme="1"/>
        <rFont val="Calibri"/>
        <family val="2"/>
      </rPr>
      <t>to fill in other study information</t>
    </r>
  </si>
  <si>
    <t>Cations</t>
  </si>
  <si>
    <t>Factors associated with success in transition care services among older people in Australia</t>
  </si>
  <si>
    <t>BMC geriatrics</t>
  </si>
  <si>
    <t>CI</t>
  </si>
  <si>
    <t>England</t>
  </si>
  <si>
    <t>The aim of this study is therefore to examine TCP users to (a) describe the common outcomes of receiving TCP, and (b) identify factors associated with TCP ‘success’, de- fined here as improved functional independence from ad- mission to discharge, discharge to home, and continued residence at home at 6-months post-discharge.</t>
  </si>
  <si>
    <t xml:space="preserve"> descriptive cohort study</t>
  </si>
  <si>
    <t>Australian Transition Care Program (TCP)</t>
  </si>
  <si>
    <t>We conducted a descriptive cohort study using data from the Registry of Senior Australians (ROSA) cohort of all older Australians who accessed government-subsidised aged care services from 1997… Participants were included in this study if they were (a) non- Indigenous; (b) aged 65 years or older at TCP entry; and (c) used TCP for the first time between January 12,007 to December 312,015. This date range begins when the na tional program roll out had been completed and ends at the end of the last full year available in our data capture.</t>
  </si>
  <si>
    <t xml:space="preserve">Aboriginal and Torres Strait Islander older people were not available in our data capture. </t>
  </si>
  <si>
    <t>(See below)</t>
  </si>
  <si>
    <t>We conducted a descriptive cohort study using data from the Registry of Senior Australians (ROSA) cohort of all older Australians who accessed government-subsidised aged care services from 1997 . We used de- identified linked data from the Australian Institute of Health and Welfare National Aged Care Data Clearing- house, including dates of entry to and discharge from the TCP program, discharge location after TCP, functional in- dependence at entry and discharge, and date of entry to PRAC. The National Death Index dataset provided dates and causes of death. The Pharmaceutical Benefits Scheme dataset provided information on medicines.</t>
  </si>
  <si>
    <t xml:space="preserve">Older people are eligible for TCP if they are: (a) assessed by an Aged Care Assessment Program assessor; (b) an in- patient in a public or private Australian hospital, or receiv- ing sub-acute care; (c) medically stable and ready for discharge from acute or sub-acute care; (d) otherwise eli- gible for residential aged care, and; (e) have the capacity to benefit from low-intensity therapies over a maximum of 18 weeks, according to clinical judgement. </t>
  </si>
  <si>
    <t xml:space="preserve">The Australian Transition Care Program (TCP) </t>
  </si>
  <si>
    <t>The Australian Transition Care Program (TCP) is a national intermediate care service aiming to optimise functional independence and delay entry to permanent care for older people leaving hospital.
The Australian TCP is a large-scale intermediate care service that intends to provide continuing quality care in a less intensive (and costly) setting than hospitals. Older people leaving hospital are eligible for up to 18 weeks of TCP delivered in residential settings (i.e. in nursing homes) or in the person’s home. The decision about where the person receives TCP is at the discretion of the clinician though also depends on the availability of places. A plan for services is developed by the TCP provider in collaboration with the person, and is regularly reviewed... TCP is fully integrated into the Australian aged care system and is delivered by state-based public health ser- vices.</t>
  </si>
  <si>
    <t xml:space="preserve"> Services delivered during TCP are flexible and customised to the individual, but typically include low-intensity therapies to improve physical, cognitive, and psychosocial functioning. This might include physiotherapy, occupational therapy, social work support, nursing care, and/or case management, funded on an “occupied place day” basis [3]. The services are accessed either in the residential facility (if the person is placed in residential TCP), at home, or in hospital or community clinics.</t>
  </si>
  <si>
    <t>Transitional Care Program</t>
  </si>
  <si>
    <t xml:space="preserve">All, n=124,301: 81.9 years (SD=7.3)
TCP in Community, n=67,339 (SD): 81.0 (7.1)
TCP in Residential Setting, n=42,165 (SD): 83.2 (7.3)
Receiving TCP in Both, n=14,797 (SD): 82.2 (7.2)
****Please use the above total n=# (e.g. All, n=124,301, Community, n=67,339...) for the following columns. </t>
  </si>
  <si>
    <t>n(%)orx(SD)
All: 78,834 (63.4)
TCP in Community:42,748 (63.5)
TCP in Residential Setting: 25,999 (61.7)
Receiving TCP in Both: 10,087 (68.2)</t>
  </si>
  <si>
    <r>
      <rPr>
        <b/>
        <sz val="11"/>
        <color theme="1"/>
        <rFont val="Calibri"/>
        <family val="2"/>
      </rPr>
      <t>Has carer n(%)orx(SD)*</t>
    </r>
    <r>
      <rPr>
        <sz val="11"/>
        <color theme="1"/>
        <rFont val="Calibri"/>
        <family val="2"/>
      </rPr>
      <t xml:space="preserve">
All: 95,946 (77.5%)
TCP in Community: 50,542 (75.4%)
TCP in Residential Setting: 34,156 (81.2%)
Receiving TCP in Both: 11,248 (76.2%)
*921 missing records</t>
    </r>
  </si>
  <si>
    <r>
      <rPr>
        <b/>
        <sz val="11"/>
        <color theme="1"/>
        <rFont val="Calibri"/>
        <family val="2"/>
      </rPr>
      <t xml:space="preserve">Region n(%)orx(SD)*
</t>
    </r>
    <r>
      <rPr>
        <sz val="11"/>
        <color theme="1"/>
        <rFont val="Calibri"/>
        <family val="2"/>
      </rPr>
      <t>Major City
All:80,513 (56.9)
TCP in Community:39,149 (58.2)
TCP in Residential Setting:32,840 (78.2)
Receiving TCP in Both:8524 (57.7)
Regional/Remote
All: 43,504 (35.1)
TCP in Community: 28,101 (41.8)
TCP in Residential Setting: 9148 (21.8)
Receiving TCP in Both: 6255 (42.3)</t>
    </r>
    <r>
      <rPr>
        <b/>
        <sz val="11"/>
        <color theme="1"/>
        <rFont val="Calibri"/>
        <family val="2"/>
      </rPr>
      <t xml:space="preserve">
</t>
    </r>
    <r>
      <rPr>
        <sz val="11"/>
        <color theme="1"/>
        <rFont val="Calibri"/>
        <family val="2"/>
      </rPr>
      <t>*284 missing records</t>
    </r>
    <r>
      <rPr>
        <b/>
        <sz val="11"/>
        <color theme="1"/>
        <rFont val="Calibri"/>
        <family val="2"/>
      </rPr>
      <t xml:space="preserve">
.........
State n(%)orx(SD)</t>
    </r>
    <r>
      <rPr>
        <sz val="11"/>
        <color theme="1"/>
        <rFont val="Calibri"/>
        <family val="2"/>
      </rPr>
      <t xml:space="preserve">
New South Wales
All: 37,843 (30.4)
TCP in Community: 32,224 (47.9)
TCP in Residential Setting: 3949 (9.4)
Receiving TCP in Both: 1670 (11.3)
Victoria
All: 35,487 (28.6)
TCP in Community: 8579 (12.7)
TCP in Residential Setting: 21,536 (51.1)
Receiving TCP in Both: 5372 (36.3)
Queensland
All: 22,918 (18.4)
TCP in Community: 17,216 (25.6)
TCP in Residential Setting: 2621 (6.2)
Receiving TCP in Both: 3081 (20.8)
South Australia
All: 11,465 (9.2)
TCP in Community: 4929 (7.3)
TCP in Residential Setting: 3680 (8.7)
Receiving TCP in Both: 2856 (19.3)
Western Australia
All: 11,297 (9.1)
TCP in Community: 1831 (2.7)
TCP in Residential Setting: 8620 (20.4)
Receiving TCP in Both: 846 (5.7)
Tasmania
All:3144 (2.5)
TCP in Community: 1438 (2.1)
TCP in Residential Setting: 1322 (3.1)
Receiving TCP in Both: 384 (2.6)
Australian Capital Territory
All:1692 (1.4)
TCP in Community:784 (1.2)
TCP in Residential Setting: 343 (0.8)
Receiving TCP in Both: 565 (3.8)
Northern Teritory
All:455 (0.4)
TCP in Community: 338 (0.5)
TCP in Residential Setting: 94 (0.2)
Receiving TCP in Both: 23 (0.2)</t>
    </r>
  </si>
  <si>
    <t>SEE ABOVE</t>
  </si>
  <si>
    <t>Comorbidities (median, IQR). Medication-based comorbidity index. Does not include dementia
All: 5 (3-7)
TCP in Community:5 (3–7)
TCP in Residential Setting:5 (3–7)
Receiving TCP in Both:5 (3–7)
0
All:5796 (4.7)
TCP in Community:3167 (4.7)
TCP in Residential Setting:1948 (4.6)
Receiving TCP in Both:681 (4.6)
1-4
All:45,087 (36.3)
TCP in Community:24,376 (36.2)
TCP in Residential Setting:15,336 (36.4)
Receiving TCP in Both:5375 (36.3)
5-9
All:64,910 (52.2)
TCP in Community:35,182 (52.3)
TCP in Residential Setting:21,971 (51.1)
Receiving TCP in Both:7757 (52.4)
10+
All:8508 (6.8)
TCP in Community:4614 (6.9)
TCP in Residential Setting:9210 (6.90)
Receiving TCP in Both: 984 (6.7)</t>
  </si>
  <si>
    <t>Dementia n(%)orx(SD)
All:18,121 (15.6)
TCP in Community:5912 (8.9)
TCP in Residential Setting:10,701 (25.4)
Receiving TCP in Both:1508 (10.2)</t>
  </si>
  <si>
    <t>Hospital LOS in days* (median, IQR)
All: 27 (17–42)
TCP in Community: 26 (16–41)
TCP in Residential Setting: 28 (19–43)
Receiving TCP in Both: 26 (17–40)
*197 missing records</t>
  </si>
  <si>
    <t>Frailty at Entry (Median, IQR) - Based on aged care assessment data, range 0–1. Higher scores denote greater frailty
All: 0.3 (0.2-0.3)
TCP in Community:0.2 (0.2–0.3)
TCP in Residential Setting: 0.3 (0.2–0.3)
Receiving TCP in Both: 0.3 (0.2–0.3)
n(%)orx(SD)
0
All:482 (0.4)
TCP in Community:293 (0.4)
TCP in Residential Setting:130 (0.3)
Receiving TCP at Both: 59 (0.4)
0.1-0.19
All: 21,596 (17.4)
TCP in Community:13,277 (19.7)
TCP in Residential Setting:5811 (13.8)
Receiving TCP at Both: 2508 (17.0)
0.2-0.29
All:62,188 (50.0)
TCP in Community:34,022 (50.5)
TCP in Residential Setting:20,590 (48.9)
Receiving TCP at Both: 7576 (51.2)
0.3+
All:39,986 (32.2)
TCP in Community:19,725 (29.3)
TCP in Residential Setting:15,613 (37.1)
Receiving TCP at Both: 4648 (31.4)</t>
  </si>
  <si>
    <t>TCP LOS in days (median, IQR)
All:55 (29–84)
TCP in Community:60 (34–84)
TCP in Residential Setting:38 (19–65)
Receiving TCP in Both: 79 (53–85)
Shorter length of stay in TCP was associated with de- teriorating mBI performance in all groups. People with de- mentia were significantly less likely to record any change in their mBI at discharge than entry in all groups, com- pared to those without dementia. People living outside a major city were less likely to deteriorate during TCP in community settings or both community and residential settings, but the reverse was true for residential TCP. Country of birth and carer status were not significantly as- sociated with deteriorating mBI performance in any group.</t>
  </si>
  <si>
    <t>All results were stratified by TCP setting (residential, community, or both), given the known clinical and demographic differences between these groups. Multinomial logistic regression modelling was used to identify factors associated with change in mBI score from TCP entry to discharge with individuals whose mBI category did not change as the reference category. Binomial logistic regression modelling was used to identify factors associated with discharge to home . Fine-Gray subdistribution hazard re- gression modelling was used to identify factors associated with entry to PRAC within six-months of TCP discharge, accounting for the competing risk of death</t>
  </si>
  <si>
    <t>Variables included age, sex, and country of birth (Australia vs other), availability of an unpaid carer (yes/no), region where the individual resided at time of TCP entry (categorised as major city vs regional/remote/rural), length of stay in TCP (in weeks), and length of hospital stay prior to TCP entry (in weeks), co-morbidities, dementia status, frailty index.</t>
  </si>
  <si>
    <t xml:space="preserve">modified Barthel Index (mBI). The mBI is a is a 10-item measure in which clinical staff rate the person’s ability to independently perform self-care tasks </t>
  </si>
  <si>
    <t xml:space="preserve">Functional Independence... Scores range from zero (complete dependence) to 100 (complete independ- ence) and are categorised for clinical use. For this study we considered that an individual had improved from TCP entry to discharge where they moved ‘up’ one or more categories (e.g. from ‘severe dependence’ to ‘mild dependence’). Conversely, those who moved ‘down’ one or more categories were considered to have deteriorated. </t>
  </si>
  <si>
    <t xml:space="preserve">Functional Capacity at Entry (Median, IQR)
All (n=124,301): 76 (59–87)
TCP in Community (n=67,339): 83 (72–90)
TCP in Residential Setting (n=42,165):61 (40–77)
Receiving TCP in Both (n=14,797): 72 (56-82)
**Please use all n=values (e.g. All n=124,301, TCP in Community n=67,339, etc.) for the below columns 
Independent, n (%)
All:1579 (1.3)
TCP in Community:1204 (1.8)
TCP in Residential Setting:267 (0.6)
Receiving TCP in Both: 108 (0.7)
Slight dependence, n (%):
All:16,459 (13.2)
TCP in Community:13,194 (19.6)
TCP in Residential Setting:2088 (5.0)
Receiving TCP in Both: 1177 (8.0)
Moderate dependence, n (%):
All:73,136 (58.8)
TCP in Community:44,968 (66.8)
TCP in Residential Setting:19,220 (45.6)
Receiving TCP in Both: 8948 (60.5)
Severe dependence, n (%):
All:26,563 (21.4)
TCP in Community:6855 (10.2)
TCP in Residential Setting:15,572 (36.9)
Receiving TCP in Both: 4136 (28.0)
Total dependence, n (%):
All:6564 (5.3)
TCP in Community:1118 (1.7)
TCP in Residential Setting:5018 (11.9)
Receiving TCP in Both: 428 (2.9)
</t>
  </si>
  <si>
    <t>Functional Capacity at Exit (Median, IQR)
All (n=121,596): 90 (75–98)
TCP in Community (n=66,674): 95 (87–100)
TCP in Residential Setting (n=40,271):75 (50–89)
Receiving TCP in Both (n=4,651): 91 (82–97)
**Please use all n=values  for the below columns 
n (%)
Functional Capacity at Exit, n (%)
Independent:
All:17,190 (14.1)
TCP in Community:14,046 (21.1)
TCP in Residential Setting:1401 (3.5)
Receiving TCP in Both:1743 (11.9)
Slight dependence:
All:28,511 (23.5)
TCP in Community:19,437 (29.2)
TCP in Residential Setting:4600 (11.4)
Receiving TCP in Both:4474 (30.5)
Moderate dependence:
All:35,579 (29.3)
TCP in Community:15,263 (22.9)
TCP in Residential Setting:15,268 (37.9)
Receiving TCP in Both:5048 (34.5)
Severe dependence:
All:9882 (8.1)
TCP in Community:1680 (2.5)
TCP in Residential Setting:7389 (18.4)
Receiving TCP in Both:813 (5.6)
Total dependence:
All:4638 (3.8)
TCP in Community:981 (1.5)
TCP in Residential Setting: 3334 (8.3)
Receiving TCP in Both:322 (2.2)
Barthel Category Change Entry to Exit (Median, IQR) - Excludes individuals who died during TCP episode
Deteriorated
All (n = 121,596): 28,750 (23.6)
TCP in Community (n = 66,674):16,452 (24.7)
TCP in Residential Setting (n = 40,271): 9746 (24.2)
Receiving TCP in Both (n = 14,651): 2552 (17.4)
**Please use n=values here below (e.. All=n=121,596, etc....)
No Change: 
All (n = 121,596): 46,134 (37.9)
TCP in Community (n = 66,674):20,269 (30.4)
TCP in Residential Setting (n = 40,271): 21,136 (52.5)
Receiving TCP in Both (n = 14,651): 4729 (32.3)
Improvement: 
All (n = 121,596): 46,712 (38.4)
TCP in Community (n = 66,674):29,953 (44.9)
TCP in Residential Setting (n = 40,271): 9389 (23.3)
Receiving TCP in Both (n = 14,651): 7370 (50.3)
Among 121,596 individuals discharged from TCP, 38.4% recorded improved mBI score, 37.9% did not change, and 23.6% worsened from entry to discharge. Factors associated with improved mBI score across all settings were younger age, female sex, not having a carer, living in a regional area, less frailty, shorter stay in hospital prior to TCP entry, and longer stay in TCP. People with dementia were less likely to record improvement in all groups.</t>
  </si>
  <si>
    <r>
      <t xml:space="preserve">n (%)
Deceased
All (n=124,301): 2705 (2.2)
TCP in Community (n=67,339):665 (1.0)
TCP in Residential Setting (n=42,165):1894 (4.5)
Receiving TCP in Both (14,797): 146 (1.0)
**Please use n=totals above (e.g. n=124,301 for All, etc...) for below columns.
Other
All: 6350 (5.1)
TCP in Community:3956 (5.9)
TCP in Residential Setting:1601 (3.8)
Receiving TCP in Both: 784 (5.3)
Hospital
All: 25,769 (20.8)
TCP in Community:15,267 (22.7)
TCP in Residential Setting: 8278 (19.6)
Receiving TCP in Both: 2251 (15.2)
Permanent Residential Aged Care
All: 24,825 (20.0)
TCP in Community:1862 (2.8)
TCP in Residential Setting:21,352 (50.6)
Receiving TCP in Both: 1611 (10.9)
Community:
All: 64,190 (52.2)
TCP in Community: 45,411 (67.8)
TCP in Residential Setting: 8840 (21.4)
Receiving TCP in Both: 9939 (67.8)
Other TCP
All: 435 (0.4)
TCP in Community:169 (0.3)
TCP in Residential Setting: 200 (0.5)
Receiving TCP in Both: 66 (0.5)
</t>
    </r>
    <r>
      <rPr>
        <b/>
        <sz val="11"/>
        <color theme="1"/>
        <rFont val="Calibri"/>
        <family val="2"/>
      </rPr>
      <t xml:space="preserve">Status at 6-months post-discharge
</t>
    </r>
    <r>
      <rPr>
        <sz val="11"/>
        <color theme="1"/>
        <rFont val="Calibri"/>
        <family val="2"/>
      </rPr>
      <t>Permanent Residential Aged Care
All: 37,728 (30.4)
TCP in Community:7819 (11.6)
TCP in Residential Setting:26,606 (63.1)
Receiving TCP in Both: 3303 (22.3)
Deceased
All: 10,920 (8.8)
TCP in Community:5522 (8.2)
TCP in Residential Setting:4399 (10.4)
Receiving TCP in Both: 999 (6.8)
Other
All: 75,653 (60.9)
TCP in Community:53,998 (80.2)
TCP in Residential Setting:11,160 (26.5)
Receiving TCP in Both: 10,495 (70.9)</t>
    </r>
  </si>
  <si>
    <t>Re-entry to Permanent Aged Care Residence within 6 months of discharge from TCP</t>
  </si>
  <si>
    <t xml:space="preserve">Fine-Gray subdistribution hazard regression models </t>
  </si>
  <si>
    <t xml:space="preserve">Adjusted subdistribution hazard ratio </t>
  </si>
  <si>
    <t>*For following values:
TCP in Community - Wald χ2 = 4948.9, DF = 17, p &lt; 0.001. Excluded: 1005 with missing data;
TCP in Residential Setting - Wald χ2 = 5543.0, DF = 17, p &lt; 0.001. Excluded: 681 with missing dataand 
Receiving TCP in Both - Wald χ2 = 1346.1, DF = 16, p &lt; 0.001. Excluded: 136 with missing data
Age, asHR (95%CI)
TCP in Community (n = 66,334): 1.05 (1.05–1.06)
TCP in Residential (n = 41,484):1.01 (1.01–1.02)
Receiving TCP in Both (n=14,661): 1.04 (1.03–1.05)
*Please use n=values shown above for the following variables
Female, asHR (95%CI)
TCP in Community: 0.95 (0.91–1.00)
TCP in Residential Setting: NA
Receiving TCP in Both: 0.92 (0.85–0.98)*p &gt; 0.05 after correction for multiple hypothesis testing
Born Outside Australia, asHR (95%CI)
TCP in CommunitY: 0.84 (0.80–0.89)
TCP in Residential Setting:0.94 (0.93–0.96)
Receiving TCP in Both: NA
No Carer
TCP in CommunitY: 0.90 (0.85–0.96)
TCP in Residential Setting:0.93 (0.90–0.95)
Receiving TCP in Both: 0.95 (0.87–1.03)*p &gt; 0.05 after correction for multiple hypothesis testing 
Regional/Remote/Rural
TCP in CommunitY: 0.93 (0.88–0.97)
TCP in Residential Setting:0.84 (0.81–0.86)
Receiving TCP in Both: 0.76 (0.71–0.83)
Comorbidities
TCP in CommunitY: 0.99 (0.98–1.00)*p &gt; 0.05 after correction for multiple hypothesis testing 
TCP in Residential Setting:1.00 (1.00–1.01)*p &gt; 0.05 after correction for multiple hypothesis testing 
Receiving TCP in Both: NA
Dementia
TCP in CommunitY: 1.87 (1.76–1.99)
TCP in Residential Setting:1.37 (1.35–1.40)
Receiving TCP in Both: 1.73 (1.58–1.89)
Frailty
TCP in CommunitY: 1.18 (1.14–1.22)
TCP in Residential Setting:1.61 (1.38–1.87)
Receiving TCP in Both: 4.34 (2.53–7.67)
Hospital LOS (Weeks)
TCP in CommunitY: NA
TCP in Residential Setting: 1.02 (1.01–1.02)
Receiving TCP in Both: 1.02 (1.01–1.03)
TCP LOS (weeks)
TCP in CommunitY: 0.89 (0.88–0.89)
TCP in Residential Setting:1.01 (1.00–1.02)
Receiving TCP in Both: 0.93 (0.92–0.94)
mBI score at entry
TCP in CommunitY: 0.95 (0.94–0.96)
d
TCP in Residential Setting:0.99 (0.99–0.99)
Receiving TCP in Both: 0.92 (0.91–0.94)
The cumulative incidence of entering PRAC by 6 months after TCP discharge was 11.7% for community TCP users (95%CI 11.4–11.9%), 63.1% for residential TCP users (95%CI 62.7–63.6%), and 22.4% for those who used TCP in both settings (95%CI 21.7–23.1%) (Fig. S2). In all TCP settings, factors associated with earlier entry to PRAC in- cluded older age, having dementia, higher levels of frailty, and higher entry mBI score (Table 5). Longer stay in TCP was associated with reduced likelihood of PRAC entry among community TCP users and those who used TCP in both community and residential settings, while the reverse was true for residential TCP users.</t>
  </si>
  <si>
    <t>Associated discharge from first TCP episode to community</t>
  </si>
  <si>
    <t xml:space="preserve">binomial logistic regression modelling </t>
  </si>
  <si>
    <t>aOR (95%CI)
Age:
TCP in Community (n=65,626):0.99 (0.99–0.99)
TCP in Residential Setting (n=39,625):0.97 (0.97–0.98)
Receiving TCP in Both (n=14,518):0.98 (0.98–0.99)
Female: 
TCP in Community (n=65,626):1.23 (1.18–1.28)
TCP in Residential Setting (n=39,625):1.28 (1.21–1.35)
Receiving TCP in Both (n=14,518):1.22 (1.12–1.32)
Born Outside Australia: 
TCP in Community (n=65,626):1.13 (1.09–1.18)
TCP in Residential Setting (n=39,625):1.19 (1.12–1.26)
Receiving TCP in Both (n=14,518):NA
No Carer:
TCP in Community (n=65,626):1.14 (1.09–1.20)
TCP in Residential Setting (n=39,625):0.99 (0.93–1.06)
Receiving TCP in Both (n=14,518):1.10 (1.01–1.21)
Regional/Remote/Rural: 
TCP in Community (n=65,626):1.19 (1.14–1.24)
TCP in Residential Setting (n=39,625):1.27 (1.18–1.36)
Receiving TCP in Both (n=14,518):1.41 (1.30–1.53)
Comorbidities:
TCP in Community (n=65,626):1.00 (1.00–1.01)
TCP in Residential Setting (n=39,625):1.00 (0.99–1.01)
Receiving TCP in Both (n=14,518):1.01 (0.99–1.02)
Dementia:
TCP in Community (n=65,626): 0.98 (0.92–1.05)
TCP in Residential Setting (n=39,625):0.53 (0.49–0.57)
Receiving TCP in Both (n=14,518):0.78 (0.69–0.88)
Frailty:
TCP in Community (n=65,626): 0.87 (0.85–0.90)
TCP in Residential Setting (n=39,625):0.96 (0.92–1.00)
Receiving TCP in Both (n=14,518):0.88 (0.83–0.93)
Hospital LOS (weeks)
TCP in Community (n=65,626):0.96 (0.95–0.96)
TCP in Residential Setting (n=39,625):0.94 (0.93–0.95)
Receiving TCP in Both (n=14,518):0.96 (0.95–0.97)
TCP LOS (weeks)
TCP in Community (n=65,626): 1.34 (1.33–1.35)
TCP in Residential Setting (n=39,625):1.07 (1.07–1.08)
Receiving TCP in Both (n=14,518):1.21 (1.19–1.22)
mBI score at entry
TCP in Community (n=65,626): 1.15 (1.14–1.17)
TCP in Residential Setting (n=39,625):1.20 (1.18–1.21)
Receiving TCP in Both (n=14,518):1.14 (1.12–1.16)</t>
  </si>
  <si>
    <t xml:space="preserve">Quotes from the article: 
Thirty-eight per cent of Australians who accessed TCP from 2007 to 2015 recorded improved functional independence from entry to discharge from the program, while the remainder recorded no change or worsened."
Just over half of TCP users were discharged from the program to home and more than 60% remained living in at home 6 months later...  significant number of TCP users are returning home and staying home after hospitalisation when they would otherwise require transition to PRAC. That one-fifth of users die or return to hospital suggests that those referred to TCP are appropriately at-risk for poor outcomes, and that TCP may prevent these.
Improved Functional Dependence: 
- Shorter length of stay in TCP was associated with deteriorating mBI performance in all groups. 
- People with dementia were significantly less likely to record any change in their mBI at discharge than entry in all groups, compared to those without dementia. 
- People living outside a major city were less likely to deteriorate during TCP in community settings or both community and residential settings, but the reverse was true for residential TCP.
- Country of birth and carer status were not significantly associated with deteriorating mBI performance in any group.
Discharge to Home:
- Of the 121,596 individuals discharged from TCP, 64,190 (52.2%) were discharged to home, 25,769 (20.8%) were discharged back to hospital, and 24,825 (20.0%) were discharged to PRAC . 
- People who received TCP in a residential setting were more likely to be discharged to PRAC (50.6%) than those in a community setting (2.8%) or those who completed TCP in both settings (10.9%). Success is much less common among people who use residential-based TCP. 
- In all TCP settings, likelihood of discharge to home was associated with younger age, female sex, living outside a major city, shorter hospital stay prior to TCP, longer stay in TCP, and lower mBI score at TCP entry. 
- People with dementia were less likely to be discharged to home in all groups except those who received community-based TCP. 
- For those who received TCP in a residential setting, there was no significant impact of carer status or frailty on discharge to home.
</t>
  </si>
  <si>
    <t>Limitations include that we were unable to examine factors that have been shown in other studies to impact success of intermediate care services, because they are not included in the ROSA dataset. Such factors include the services each person received during TCP and the extent of their engagement with the program [5], satisfaction with care [40], whether entry to TCP was delayed [24], the reason for hospitalisation prior to TCP entry [5], and the regional availability of TCP programs and professional expertise [4]. We were also not able to assess the impact of other potentially important factors including access to housing, income, and socioeconomic status. In addition, data for people who were approved for but did not receive TCP services were not available; we have previously re- ported that this occurs in approximately 22% of cases [39].
Where individuals used TCP in both community and residential settings, it was not possible for us to determine which setting they attended first. There are likely to be im- portant differences between those who attended residen- tial TCP before community TCP and those who followed the opposite path, especially given the marked differences between community and residential TCP users noted here. Finally, the large size of our sample has produced some weak but statistically significant associations even after corrections for multiple testing were applied. The strength of these associations should be considered.</t>
  </si>
  <si>
    <t>Monica Cations</t>
  </si>
  <si>
    <t>Combined AC, CI</t>
  </si>
  <si>
    <r>
      <t xml:space="preserve">*Note: please fill in all boxes. 
If the information is not applicable, please write </t>
    </r>
    <r>
      <rPr>
        <b/>
        <sz val="11"/>
        <color theme="1"/>
        <rFont val="Calibri"/>
        <family val="2"/>
      </rPr>
      <t>NA</t>
    </r>
    <r>
      <rPr>
        <sz val="11"/>
        <color theme="1"/>
        <rFont val="Calibri"/>
        <family val="2"/>
      </rPr>
      <t xml:space="preserve">.
 If it is not reported, please write </t>
    </r>
    <r>
      <rPr>
        <b/>
        <sz val="11"/>
        <color theme="1"/>
        <rFont val="Calibri"/>
        <family val="2"/>
      </rPr>
      <t>NR</t>
    </r>
    <r>
      <rPr>
        <sz val="11"/>
        <color theme="1"/>
        <rFont val="Calibri"/>
        <family val="2"/>
      </rPr>
      <t>.</t>
    </r>
  </si>
  <si>
    <t>Kosar</t>
  </si>
  <si>
    <t>United States</t>
  </si>
  <si>
    <t>The objective of this study was to describe the outcomes of
patients with traumatic brain injury (TBI) TBI who are admitted to SNFs for postacute care
by key demographic and clinical characteristics.</t>
  </si>
  <si>
    <t>Retrospective cohort study of Medicare fee-for-service beneficiaries aged 65
and older discharged alive and directly from hospital to a skilled nursing facility between 2011 and 2014
using the prospectively maintained Federal Minimum Data Set combined with Medicare claims data and
the Centers for Medicare and Medicaid Services Vital Status files.</t>
  </si>
  <si>
    <t>The study was conducted on a cohort of hospitalized Medicare beneficiaries with an active diagnosis of TBI who were discharged directly to an SNF between January 1, 2011 and December 31, 2014</t>
  </si>
  <si>
    <t>We excluded individuals who were &lt;65 years of age and who had
prior postacute SNF use within 1 year of the index hospitalization.</t>
  </si>
  <si>
    <t>*Note: TBI was identified if any one of the following International Classification of Diseases, Ninth Revision (ICD-9) codes was present on the
hospitalization claim: 800–801.99, 803–804.99, 850–854.99, 310.2,
959.01, 907.0, 905.0, 873.0, 873.1.1</t>
  </si>
  <si>
    <t>Unspecified</t>
  </si>
  <si>
    <t>NA - overview of SNFs: The largest proportion of patients with TBI
necessitating postacute care are discharged to skilled nursing facilities (SNFs).2,3 Little, however, is known about the TBI population admitted to SNFs and their outcomes. As such, postacute
care for patients with TBI in SNFs remains unstandardized with
no evidence-based guidelines or treatment protocols</t>
  </si>
  <si>
    <t>We hypothesized that within the population of TBI patients receiving postacute care, clinical and demographic characteristics, such as older age, male sex, and lower functional status at admission, confer excess risk for poor outcomes.</t>
  </si>
  <si>
    <t>NA - overview of SNFs</t>
  </si>
  <si>
    <t>83.9 (SD=7.5)
Age ≥80 y, n (%) 64,541 (74)</t>
  </si>
  <si>
    <t>Female sex, n (%) 55,418 (63)</t>
  </si>
  <si>
    <t>Nonwhite race, n (%) 7,455 (9)</t>
  </si>
  <si>
    <t>Deyo-Charlson Comorbidity Index, mean (SD) 1.2 (1.4)
Deyo-Charlson Comorbidity Index Score ≥2, n (%) 28,106 (32)</t>
  </si>
  <si>
    <t>CFS* Score, n (%)
1: Intact 37,714 (43)
2: Mild impairment 22,043 (25)
3: Moderate impairment 20,282 (23)
4: Severe impairment 5,144 (6)
*"Cognitive function was captured with the
Cognitive Function Scale (CFS),8 derived from the Brief Interview
for Mental Status and the Cognitive Performance Scale.9 Scores
ranges from 1 (cognitively intact) to 4 (severely impaired). We dichotomized this variable to indicate whether or not patients were
cognitively intact (CFS = 1) versus impaired (CFS &lt;1). Ability to
communicate was determined by staff rating of the level to which
patients were able to make themselves understood (verbally and
nonverbally), such as through expression of ideas and wants. Patients were considered to have severe impairment in communication if they were rarely or never understood."</t>
  </si>
  <si>
    <t>ADL at baseline, mean score (SD) 18.1 (4.4)
ADL ≥23, n (%) 8,674 (10)
*"Motor function was
ascertained from the transferring ADL score: a rating of the patient’s ability to move between surfaces (to or from) such as a bed,
chair, wheelchair, or simply transition from sitting to standing. Patients were considered to have severe impairment in motor function if they were totally dependent on staff to transfer or transferring did not occur during the week of the assessment."</t>
  </si>
  <si>
    <t>Deyo-Charlson Comorbidity Index*, mean (SD) 1.2 (1.4)
Deyo-Charlson Comorbidity Index Score ≥2, n (%) 28,106 (32)
*"We calculated the Deyo-Charlson Comorbidity Index from the diagnoses present on admission to the SNF as descriptors of patient
acuity"</t>
  </si>
  <si>
    <t xml:space="preserve">LOS in adjusted mean days
Age:
- Age &lt;80 y, 27.5 vs. Age ≥80 y, 30.1. Mean difference = 2.6 (1.6, 3.8) 
Sex:
- Male 27.8 vs. Female 30.2. Mean difference = 2.4 (1.5, 3.4) 
CFS:
- CFS &lt;2 27.5 vs. CFS 2 or + 31.7. Mean difference = 4.2 (3.1, 5.2)
Communication:
- Active/limited communication 29.3 vs. severely impaired communication 32.7. Mean difference = 3.4 (-2.9, 9.7)
Motor Function: 
- Intact/lmited motor function 28.7 vs. 47.9. Mean difference = 19.2 (15.0, 23.4)
</t>
  </si>
  <si>
    <t>Using robust Poisson regression,12 we calculated relative risks (RRs) for mortality and functional improvement associated with older age, female sex, cognitive impairment, impairment in communication, and motor impairment for patients with TBI in SNFs. Linear regression was used
to calculate the adjusted mean duration of stay associated with
each factor present on admission (older age, female sex, cognitive impairment, impairment in communication, and impairment
in motor function). To avoid potential type I errors from making
multiple comparisons, the Bonferroni correction was applied, and
point estimates with P &lt; .008 were considered significant. Accordingly, results are presented with 99.2% confidence intervals (CIs).</t>
  </si>
  <si>
    <t xml:space="preserve">28-
point Activities of Daily Living (ADL) Scale </t>
  </si>
  <si>
    <t>Functional improvement was measured using change in the score between admission and discharge assessments. The ADL score ranges from 0 (no impairment) to 28 (total dependence). Residents were considered
to have improved in function if their discharge ADL score was less
than their admission score.</t>
  </si>
  <si>
    <t>Among residents discharged within 30 days of SNF admission, older age and female sex did not affect functional improvement, but the probability of functional improvement was significantly decreased for residents with cognitive impairment and severe impairment in the ability to communicate. Residents with cognitive impairment: 57.4% had functional improvement at discharge compared with 68.8% without impairment (RR = 0.86, 99% CI = 0.83, 0.88). 
Residents with severe impairment in
communication: 36.9% had functional improvement at discharge compared with 63.8% among residents without impairment or with milder deficits (RR =0 .67, 99% CI = 0.54, 0.82). 
Residents with severe motor impairment: actually more likely to improve their function (RR = 1.13, 9% CI = 1.02, 1.25)</t>
  </si>
  <si>
    <t>Note: Point estimates were consistent in analyses on residents discharged after
30 days of SNF stay except that older age decreased the probability of functional improvement among these residents (RR = 0.96, 9% CI = 0.93, 0.99).</t>
  </si>
  <si>
    <r>
      <rPr>
        <b/>
        <sz val="11"/>
        <color theme="1"/>
        <rFont val="Calibri"/>
        <family val="2"/>
      </rPr>
      <t>Age:</t>
    </r>
    <r>
      <rPr>
        <sz val="11"/>
        <color theme="1"/>
        <rFont val="Calibri"/>
        <family val="2"/>
      </rPr>
      <t xml:space="preserve"> The 30-day mortality rate
among residents aged &lt;80 years was 5.9% compared with 9.1%
in those aged 80 years and older (RR = 1.49, 99% CI = 1.36, 1.64). Note: Female sex was protective against mortality.
</t>
    </r>
    <r>
      <rPr>
        <b/>
        <sz val="11"/>
        <color theme="1"/>
        <rFont val="Calibri"/>
        <family val="2"/>
      </rPr>
      <t>Sex:</t>
    </r>
    <r>
      <rPr>
        <sz val="11"/>
        <color theme="1"/>
        <rFont val="Calibri"/>
        <family val="2"/>
      </rPr>
      <t xml:space="preserve"> 30-day mortality rate for female residents was 6.6% compared with
11.1% among male residents (RR = 0.63, 9% CI = 0.59, 0.68).
</t>
    </r>
    <r>
      <rPr>
        <b/>
        <sz val="11"/>
        <color theme="1"/>
        <rFont val="Calibri"/>
        <family val="2"/>
      </rPr>
      <t>Cognitive Impairment:</t>
    </r>
    <r>
      <rPr>
        <sz val="11"/>
        <color theme="1"/>
        <rFont val="Calibri"/>
        <family val="2"/>
      </rPr>
      <t xml:space="preserve"> 11.1% with cognitive impairment died within 30 days of admission to an SNF compared with 3.2% of those without impairment (RR = 2.55,
99% CI = 2.32, 2.80).
</t>
    </r>
    <r>
      <rPr>
        <b/>
        <sz val="11"/>
        <color theme="1"/>
        <rFont val="Calibri"/>
        <family val="2"/>
      </rPr>
      <t>Severe Motor Impairment:</t>
    </r>
    <r>
      <rPr>
        <sz val="11"/>
        <color theme="1"/>
        <rFont val="Calibri"/>
        <family val="2"/>
      </rPr>
      <t xml:space="preserve"> 26.4% of
residents with severe motor impairment died within 30 days of admission to an SNF compared with 6.6% of those without impairment or with limited motor function (RR = 2.58, 99% CI = 2.32, 2.86)
</t>
    </r>
    <r>
      <rPr>
        <b/>
        <sz val="11"/>
        <color theme="1"/>
        <rFont val="Calibri"/>
        <family val="2"/>
      </rPr>
      <t xml:space="preserve">Severe Communication Impairment: </t>
    </r>
    <r>
      <rPr>
        <sz val="11"/>
        <color theme="1"/>
        <rFont val="Calibri"/>
        <family val="2"/>
      </rPr>
      <t>Among residents with severe impairment in communication,
34.1% died within 30 days of admission to an SNF compared with
7.0% of those without or with milder impairments (RR = 2.44, 9%
CI = 2.16, 2.77)</t>
    </r>
  </si>
  <si>
    <r>
      <rPr>
        <b/>
        <sz val="11"/>
        <color theme="1"/>
        <rFont val="Calibri"/>
        <family val="2"/>
      </rPr>
      <t>Age:</t>
    </r>
    <r>
      <rPr>
        <sz val="11"/>
        <color theme="1"/>
        <rFont val="Calibri"/>
        <family val="2"/>
      </rPr>
      <t xml:space="preserve"> The above trend was consistent at 1 year after discharge (RR = 1.42, 99% CI = 1.37, 1.48).
</t>
    </r>
    <r>
      <rPr>
        <b/>
        <sz val="11"/>
        <color theme="1"/>
        <rFont val="Calibri"/>
        <family val="2"/>
      </rPr>
      <t xml:space="preserve">Sex: </t>
    </r>
    <r>
      <rPr>
        <sz val="11"/>
        <color theme="1"/>
        <rFont val="Calibri"/>
        <family val="2"/>
      </rPr>
      <t xml:space="preserve">One
year after admission, 26.2% of women had died compared with
38.4% of men (RR = 0.70, 9% CI = 0.68, 0.72).
</t>
    </r>
    <r>
      <rPr>
        <b/>
        <sz val="11"/>
        <color theme="1"/>
        <rFont val="Calibri"/>
        <family val="2"/>
      </rPr>
      <t xml:space="preserve">
Cognitive Impairment: </t>
    </r>
    <r>
      <rPr>
        <sz val="11"/>
        <color theme="1"/>
        <rFont val="Calibri"/>
        <family val="2"/>
      </rPr>
      <t>The above trend this difference endured at 1 year after admission (RR = 1.74, 99% CI = 1.69, 1.79).</t>
    </r>
    <r>
      <rPr>
        <b/>
        <sz val="11"/>
        <color theme="1"/>
        <rFont val="Calibri"/>
        <family val="2"/>
      </rPr>
      <t xml:space="preserve">
Severe Motor Impairment: </t>
    </r>
    <r>
      <rPr>
        <sz val="11"/>
        <color theme="1"/>
        <rFont val="Calibri"/>
        <family val="2"/>
      </rPr>
      <t>The above</t>
    </r>
    <r>
      <rPr>
        <b/>
        <sz val="11"/>
        <color theme="1"/>
        <rFont val="Calibri"/>
        <family val="2"/>
      </rPr>
      <t xml:space="preserve"> </t>
    </r>
    <r>
      <rPr>
        <sz val="11"/>
        <color theme="1"/>
        <rFont val="Calibri"/>
        <family val="2"/>
      </rPr>
      <t xml:space="preserve">difference persisted at 1 year (RR = 1.46, 99% CI = 1.40,
1.53)
</t>
    </r>
    <r>
      <rPr>
        <b/>
        <sz val="11"/>
        <color theme="1"/>
        <rFont val="Calibri"/>
        <family val="2"/>
      </rPr>
      <t xml:space="preserve">
Severe Communication Impairment: </t>
    </r>
    <r>
      <rPr>
        <sz val="11"/>
        <color theme="1"/>
        <rFont val="Calibri"/>
        <family val="2"/>
      </rPr>
      <t>Similar results were seen at 1 year (RR = 1.49, 9%
CI = 1.41, 1.58</t>
    </r>
  </si>
  <si>
    <t>Length of Stay (Days) in SNF</t>
  </si>
  <si>
    <r>
      <rPr>
        <b/>
        <sz val="11"/>
        <color theme="1"/>
        <rFont val="Calibri"/>
        <family val="2"/>
      </rPr>
      <t>Age:</t>
    </r>
    <r>
      <rPr>
        <sz val="11"/>
        <color theme="1"/>
        <rFont val="Calibri"/>
        <family val="2"/>
      </rPr>
      <t xml:space="preserve"> The mean duration of SNF stay for patients &lt;80 years of age was
27.5 days compared with 30.1 days for residents aged 80 and older
(adjusted difference = 2.6 days, 99% CI = 1.6, 3.8).
</t>
    </r>
    <r>
      <rPr>
        <b/>
        <sz val="11"/>
        <color theme="1"/>
        <rFont val="Calibri"/>
        <family val="2"/>
      </rPr>
      <t>Sex:</t>
    </r>
    <r>
      <rPr>
        <sz val="11"/>
        <color theme="1"/>
        <rFont val="Calibri"/>
        <family val="2"/>
      </rPr>
      <t xml:space="preserve"> Male residents
stayed in the SNF for 27.8 days on average, whereas female residents stayed for 30.2 days (adjusted difference = 2.4 days, 99%
CI = 1.5, 3.4).
</t>
    </r>
    <r>
      <rPr>
        <b/>
        <sz val="11"/>
        <color theme="1"/>
        <rFont val="Calibri"/>
        <family val="2"/>
      </rPr>
      <t xml:space="preserve">Cognitive Impairment: </t>
    </r>
    <r>
      <rPr>
        <sz val="11"/>
        <color theme="1"/>
        <rFont val="Calibri"/>
        <family val="2"/>
      </rPr>
      <t xml:space="preserve">Those with cognitive impairment had a mean duration of stay of 31.7 days compared with 27.5 days among those without cognitive impairment (adjusted difference = 4.2 days, 99%
CI = 3.1, 5.2). Mean duration of stay for patients with severe impairment in communication was not significantly different.
</t>
    </r>
    <r>
      <rPr>
        <b/>
        <sz val="11"/>
        <color theme="1"/>
        <rFont val="Calibri"/>
        <family val="2"/>
      </rPr>
      <t>Motor Function:</t>
    </r>
    <r>
      <rPr>
        <sz val="11"/>
        <color theme="1"/>
        <rFont val="Calibri"/>
        <family val="2"/>
      </rPr>
      <t xml:space="preserve"> Mean
duration of stay among patients with severe impairment in motor function was 47.9 days compared with 28.7 days among those
without impairment or with limited motor function (adjusted difference = 19.2 days, 99% CI = 15.0, 23.4)</t>
    </r>
  </si>
  <si>
    <t xml:space="preserve">This study depended on the accurate
diagnosis of TBI. Although we did attempt to be comprehensive in our definitions of TBI with ICD-9 codes, there is an element of subjectivity in assigning some of these codes; however, our per-year estimates of the number of SNF residents with TBI were consistent with prior reports.
An additional limitation to this work is that
we were unable to assess the severity, mechanism, or timing of the
injury. his study did not assess the effect of therapies received in the SNF on outcomes. Other research suggests that directed rehabilitation does improve both functional and cognitive ability; however, those with more severe impairments on admission are less likely to improve beyond their baseline status. In our study we were unable to determine if the lack of improvement was
due to the underlying injury or rather the specific or nonspecific therapies they received. 
We are unable to characterize and analyze SNF residents who were not Medicare feefor-service beneficiaries, and we were unable to assess functional change among residents who were not discharged to the community, including those who died during their nursing facility stay.
Strengths: The overall strength of this study is reflected in the large, inclusive, national database we accessed as well as the evaluation of specific clinical outcomes. </t>
  </si>
  <si>
    <t>S.N. Lueckel</t>
  </si>
  <si>
    <t>Stephanie_Lueckel@brown.edu</t>
  </si>
  <si>
    <t>Kosar = Lueckel</t>
  </si>
  <si>
    <t>Miu</t>
  </si>
  <si>
    <t>Delirium among elderly patients admitted to a post-acute care facility and 3-months outcome</t>
  </si>
  <si>
    <t xml:space="preserve">Geriatr Gerontol Int 2016 </t>
  </si>
  <si>
    <t>the aim of the present study was to investigate the prevalence and the characteristic associated factors in elderly patients admitted to post-acute care facilities. The secondary objective was to investigate the effect of delirium persistence on mobility status and placement.</t>
  </si>
  <si>
    <t>Cross-sectional study</t>
  </si>
  <si>
    <t>Post-acute care facilities</t>
  </si>
  <si>
    <t>Consecutive patients admitted during the period of 1 May 2014 to 30 June 2014 were included. Inclusion criteria were age &gt;65 years, no serious hearing impairment, were communicable before acute illness and were not admitted for terminal care. All patients provided consent for participation in the study. The next of kin or legal guardian provided consent for incapacitated patients.</t>
  </si>
  <si>
    <t xml:space="preserve">Consecutive patients admitted during the period of 1 May 2014 to 30 June 2014 were included. </t>
  </si>
  <si>
    <t xml:space="preserve">Recruitment of participants was carried out in a 400-bed post-acute care hospital that provides an extended care and rehabilitation service to patients transferred from a regional acute hospital in Hong Kong. </t>
  </si>
  <si>
    <t>For staff mix per ward with 43 beds:
5 nurses, 3.7 personal care workers for morning shift,
4 nurses, 3 PCW for afternoon shift,
2 nurses, 1 PCW for night shift.
1 OT, 1 PT, 2hrs daily, 5 days per week of mobility and ADL training.</t>
  </si>
  <si>
    <t>Yes - Patients and their caregivers were contacted by telephone at 1 month and 3 months on the outcome variables, which include reassessment of delirium persistence by the DOS scale, physical function measured by mBI, and place of residence and 3-month mortality were recorded... Detailed information of baseline cognitive status is usually absent. Therefore, information from a caregiver who is familiar with the patient plays an important part in distinguishing between the two entities.</t>
  </si>
  <si>
    <t>Post-Acute Care Facility/Post-Acute Convalescence Unit</t>
  </si>
  <si>
    <r>
      <t xml:space="preserve">Mean age (total):  81.9 years (SD=7.4)
Delirium mean (SD) (n = 89)
84.03 (7.5), P-value &lt;0.001
Non delirium mean (SD) (n = 172)
80.76 (7.11), P-value &lt;0.001
</t>
    </r>
    <r>
      <rPr>
        <sz val="11"/>
        <color rgb="FF002060"/>
        <rFont val="Calibri"/>
        <family val="2"/>
      </rPr>
      <t>TOTAL PARTICIPANTS
Age 
* Yes, CI: N=78, Mean = 83.9231 (6.47827) 
* No, CI: N=114, Mean = 79.0439 (7.25074) 
* Total Participants: N=192, Mean=81.0260 (7.33452) 
WITH DEMENTIA DIAGNOSIS
Age 
* Yes, CI: N=31, Mean = 84.1613 (6.55793) 
* Total: N=31, Mean = 84.1613 (6.55793) </t>
    </r>
  </si>
  <si>
    <t>TOTAL PARTICIPANTS
Sex 
* Yes, CI: N=78 (M=36, F=42) 
* No, CI: N=114 (M=71, F=43) 
* Total: N=192 (M=107, F=85) 
WITH DEMENTIA DIAGNOSIS
Sex 
* Yes, CI: N=31 (M=12, F=19) 
* Total: N=31 (M=12, F=19) </t>
  </si>
  <si>
    <t>Educational Level - Illiterate
- Delirium %: 31.03%
- Non-delirium %: 68.96%
Educational Level - Primary
- Delirium %: 31.03%
- Non-delirium %:68.96%
Educational Level - Secondary 
- Delirium %: 17.07%
- Non-delirium %: 82.93%
Educational Level - Tertiary
- Delirium %: 0%
- Non-delirium %: 100%
P-val &lt;0.001</t>
  </si>
  <si>
    <t xml:space="preserve">Living with family on admission:
-Delirium (n=89) %=55.06%
-Non delirium (n=172) %=83.14%
P-val &lt;0.001
"A total of 192 (73.6%) were living at home. Among them, 43 (16.5%) were living alone and 148 (56.1%) lived with family, 69 (26.4%) lived in old age home." 
**See discharge destination outcomes
</t>
  </si>
  <si>
    <r>
      <t xml:space="preserve">"Charlson Comorbidity Index
- Delirium %: 47.92%
- Non-delirium %: 52.08%"
P-val &lt;0.001
</t>
    </r>
    <r>
      <rPr>
        <sz val="11"/>
        <color rgb="FF002060"/>
        <rFont val="Calibri"/>
        <family val="2"/>
      </rPr>
      <t>TOTAL PARTICIPANTS
CCI 
* Yes, CI: N=78, Mean=2.3590 (1.55400) 
* No, CI: N=114, Mean = 1.6667 (1.60015) 
* Total Participants: N=192, Mean= 1.9479 (7.33452) 
WITH DEMENTIA DIAGNOSIS
CCI 
* Yes, CI: N=31, Mean=2.5161 (1.23480) 
* Total: N=31, Mean=2.5161 (1.23480) </t>
    </r>
  </si>
  <si>
    <t>Cognitive Impairment:
Delirium (n=89) %=80.9%
Non delirium (n=172) %=30.23%
P-val &lt;0.001</t>
  </si>
  <si>
    <t>Precipitative Factors:
CNS Problem, P-val 0.091
- Delirium %: 24%
- Non-delirium %: 15.12%
ICU admission, P-val 0.082
- Delirium %: 3.37%
- Non-delirium %: 0.58%
Respiratory failure, P-val 0.505
- Delirium %: 4.49%
- Non-delirium %: 2.91%
Heart failure, P-val 0.593
- Delirium %: 7.9%
- Non-delirium %: 9.9%
Infection, P-val &lt;0.001
- Delirium %: 65.17%
- Non-delirium %: 35.47%
Metabolic disturbances, P-val 0.008
- Delirium %: 25.84%
- Non-delirium %: 12.79%
Anemia, P-val 0.185
- Delirium %: 26.97%
- Non-delirium %: 19.77%
Psychoactive drugs, P-val 0.047
- Delirium %: 11.2%
- Non-delirium %: 4.65%</t>
  </si>
  <si>
    <r>
      <t xml:space="preserve">The independent </t>
    </r>
    <r>
      <rPr>
        <i/>
        <sz val="11"/>
        <color theme="1"/>
        <rFont val="Calibri"/>
        <family val="2"/>
      </rPr>
      <t>t</t>
    </r>
    <r>
      <rPr>
        <sz val="11"/>
        <color theme="1"/>
        <rFont val="Calibri"/>
        <family val="2"/>
      </rPr>
      <t xml:space="preserve">-test was used to compare the differ- ence between patients with and without delirium for continuous variables, and the </t>
    </r>
    <r>
      <rPr>
        <sz val="11"/>
        <color theme="1"/>
        <rFont val="Calibri"/>
        <family val="2"/>
      </rPr>
      <t>χ</t>
    </r>
    <r>
      <rPr>
        <sz val="11"/>
        <color theme="1"/>
        <rFont val="Calibri"/>
        <family val="2"/>
      </rPr>
      <t xml:space="preserve">2-test for categorical variables. The correlation between delirium severity and physical function was calculated. Logistic regression analysis was carried out to identify potential risk factors for the presence of delirium. The association between delirium and functional recovery was assessed by cor- relation. A </t>
    </r>
    <r>
      <rPr>
        <i/>
        <sz val="11"/>
        <color theme="1"/>
        <rFont val="Calibri"/>
        <family val="2"/>
      </rPr>
      <t>P</t>
    </r>
    <r>
      <rPr>
        <sz val="11"/>
        <color theme="1"/>
        <rFont val="Calibri"/>
        <family val="2"/>
      </rPr>
      <t xml:space="preserve">-value of </t>
    </r>
    <r>
      <rPr>
        <sz val="11"/>
        <color theme="1"/>
        <rFont val="Calibri"/>
        <family val="2"/>
      </rPr>
      <t>&lt;</t>
    </r>
    <r>
      <rPr>
        <sz val="11"/>
        <color theme="1"/>
        <rFont val="Calibri"/>
        <family val="2"/>
      </rPr>
      <t xml:space="preserve">0.05 was considered as statisti- cally significant. </t>
    </r>
  </si>
  <si>
    <t>Basic demographic data, medical comorbidity using the Charlson Comorbidity Index, pre-existing cognitive impairment , place of residence and physical function were examined. Precipitating factors for delirium were evaluated. These include major surgery-intensive care stay, respiratory and heart failure, acute infections, metabolic disorders, anemia, and psychoactive drugs used.</t>
  </si>
  <si>
    <t xml:space="preserve">modified Barthel Index (mBI) </t>
  </si>
  <si>
    <t>Functional status</t>
  </si>
  <si>
    <r>
      <t xml:space="preserve">BI on Admission 
</t>
    </r>
    <r>
      <rPr>
        <sz val="11"/>
        <color rgb="FF002060"/>
        <rFont val="Calibri"/>
        <family val="2"/>
      </rPr>
      <t>TOTAL PARTICIPANTS
Yes, CI: N=78, Mean=47.1282(29.47962) 
No, CI: N=60.5526 (29.48379) 
Total Participants: N=192, Mean=55.0990(30.13870) 
WITH DEMENTIA DIAGNOSIS
BI on Admission 
Yes, CI: N=31, Mean=35.7097(28.59393) 
Total: N=31, Mean=2.5161 (1.23480) </t>
    </r>
  </si>
  <si>
    <r>
      <t xml:space="preserve">The mBI gain on discharge was 1.26 (SD 20.67) in the delirium group and 9.78 (SD 18.26) in the non-delirium group, P = 0.003.
Generally, those who were cognitively impaired had lower mBI on admission (27.92 vs 36.03, P &lt; 0.001, 95% CI −29.1, −14.7) and came from a nursing home (37.1% vs 16.9%, P &lt; 0.001).
</t>
    </r>
    <r>
      <rPr>
        <sz val="11"/>
        <color rgb="FF002060"/>
        <rFont val="Calibri"/>
        <family val="2"/>
      </rPr>
      <t>BI on Discharge 
tOTAL PARTICIPANTS
Yes, CI: N=70, Mean=50.8429(27.73197) 
No, CI: N=106, Mean=71.4906(27.24431) 
Total Participants, N=181, Mean=63.2784(29.17684) 
WITH DEMENTIA DIAGNOSIS
BI on Discharge 
* Yes, CI: N=29, Mean=46.1724(27.18859) 
* Total: N=29, Mean=46.1724(27.18859) </t>
    </r>
  </si>
  <si>
    <r>
      <t xml:space="preserve">The mbBI gain at 1 month was −0.78 (SD23.14) in the delirium group versus 6.72 (SD 19.53) in the non-delirium group, P = 0.025; and at 3 months it was 15.33 (SD 24.49) versus 1.86 (SD28.61), P = 0.004.
</t>
    </r>
    <r>
      <rPr>
        <sz val="11"/>
        <color rgb="FF002060"/>
        <rFont val="Calibri"/>
        <family val="2"/>
      </rPr>
      <t>BI after 1mo 
TOTAL PARTICIPANTS
Yes, CI: N=74, Mean=48.8514(30.85125) 
No, CI: N=107, Mean=67.7850 (28.81431) 
Total Participants, N=181, Mean=60.0442(31.01717) 
WITH DEMENTIA DIAGNOSIS
* Yes, CI: N=31, Mean=42.3871(30.73833) 
* Total: N=31, Mean=42.3871(30.73833) </t>
    </r>
  </si>
  <si>
    <t xml:space="preserve">Live with family on discharge:
-Delirium (n=89) %=27.85%
-Non delirium (n=172) %=72.05%
P-val &lt;0.001
Living with family at 1 month:
-Delirium (n=89) %=21.05%
-Non delirium (n=172) %=47.56%
P-val &lt;0.001
Living with family at 3 months:
-Delirium (n=89) %=24.49%
-Non delirium (n=172) %=67.92%
P-val &lt;0.001
</t>
  </si>
  <si>
    <t xml:space="preserve">CAM-CR (Chinese version) to determine delirium, and severity of delirium was measured by the Delirium Observation Screening (DOS) scale. </t>
  </si>
  <si>
    <t xml:space="preserve">While originally developed as a screening tool for delirium, the DOS scale has also been shown to be able to measure the severity of delirium. It is a 13-item observational scale of verbal and non-verbal behavior with a total score of 13.  A score ≥3 is considered as having delirium. A higher score indicate more delirium. The DOS scale was administered by the authors on admission, discharge, and at 1 month and 3 months post-hospitalization. </t>
  </si>
  <si>
    <t xml:space="preserve">Cognitive impairment was present in 124 participants (47.5%). Delirium as defined by CAM was present in 89 participants (34.1%) on admission. </t>
  </si>
  <si>
    <t>A total of 70 (78.7%) remained to be delirious on discharge.</t>
  </si>
  <si>
    <t xml:space="preserve">76 patients (85.4%) had persistence of delirium at 1 month
49 patients (55.1%) remained to be delirious at 3 months. </t>
  </si>
  <si>
    <t>% death of participants</t>
  </si>
  <si>
    <t xml:space="preserve">Inpatient mortality was 20 (7.1%) </t>
  </si>
  <si>
    <t>3-month mortality was 28 (10.7%). Mortality at 3 months was higher among the delirium group (15.7% vs 8.14%, P = 0.06). although it did not reach statistical significance.</t>
  </si>
  <si>
    <t>Unplanned 3-month hospital admission</t>
  </si>
  <si>
    <r>
      <t xml:space="preserve">Unplanned 3-month hospital admission was significantly higher among the delirium group (42.9% </t>
    </r>
    <r>
      <rPr>
        <i/>
        <sz val="11"/>
        <color theme="1"/>
        <rFont val="Calibri"/>
        <family val="2"/>
      </rPr>
      <t xml:space="preserve">vs </t>
    </r>
    <r>
      <rPr>
        <sz val="11"/>
        <color theme="1"/>
        <rFont val="Calibri"/>
        <family val="2"/>
      </rPr>
      <t xml:space="preserve">24.1%, </t>
    </r>
    <r>
      <rPr>
        <i/>
        <sz val="11"/>
        <color theme="1"/>
        <rFont val="Calibri"/>
        <family val="2"/>
      </rPr>
      <t xml:space="preserve">P </t>
    </r>
    <r>
      <rPr>
        <sz val="11"/>
        <color theme="1"/>
        <rFont val="Calibri"/>
        <family val="2"/>
      </rPr>
      <t xml:space="preserve">&lt; 0.001) 
</t>
    </r>
    <r>
      <rPr>
        <sz val="11"/>
        <color rgb="FF002060"/>
        <rFont val="Calibri"/>
        <family val="2"/>
      </rPr>
      <t>TOTAL PARTICIPANTS
Admission to Hospital:  
* Yes Admission: N=124 (w/ CI=44, w/out CI=80) 
* No Admission: N=46 (w/CI=23, w/out CI=23) 
* Total Considered for Admission: N=170 (w/CI=67, w/out CI=103) 
WITH DEMENTIA DIAGNOSIS
Admission to Hospital:  
* Yes Admission: N=12 (w/ CI=12) 
* No Admission: N=16 (w/CI=16) 
* Total Considered for Admission: N=28 (w/CI=28) </t>
    </r>
  </si>
  <si>
    <t>Length of Stay (Days) in post-acute care unit</t>
  </si>
  <si>
    <r>
      <t xml:space="preserve">Length of Stay (P-val = 0.954): 
- Delirium mean, n=89 (SD) = 28.58 (24.48)
- Non-Delirium Mean, n=172 (SD) = 28.4 (27.78). 
</t>
    </r>
    <r>
      <rPr>
        <sz val="11"/>
        <color rgb="FF002060"/>
        <rFont val="Calibri"/>
        <family val="2"/>
      </rPr>
      <t>TOTAL PARTICIPANTS
LOS 
* Yes, CI: N=70, Mean=33.5000(24.99725) 
* No, CI: N=106, Mean=31.6698(21.38968) 
* Total Participants: N=176, Mean=32.3977(22.84059) 
WITH DEMENTIA DIAGNOSIS
LOS 
* Yes, CI: N=29, Mean=37.1724(26.64860) 
* Total: N=29, Mean=37.1724(26.64860) </t>
    </r>
  </si>
  <si>
    <t>"The present study found that delirium symptoms are highly prevalent on admission to a postacute extended care and rehabilitation unit. The majority of patients remain delirious at 1 month and 3 months
post-hospitalization. Persistent delirium was associated with poor functional status, nursing home admission and unplanned hospital admission.
Patients who were found to have delirium on admission were older, had more comorbidity, poorer physical function, were more cognitively impaired and a higher proportion were residing in an old age home, but there was no difference on the length of stay. Univariate analysis found that educational level, presence of acute infection, metabolic disturbances, use of psychoactive drugs and pre-existing cognitive impairment were significant risk factors [for development of delirium]. 
Fewer numbers of delirious patients could be discharged home, and a significantly lesser number of patients remained to be living at home at 1 month and 3 months post-hospitalization. Delirium patients have lower functional mobility on admission, discharge, and at 1 month and 3 months post-hospitalization. There was a negative correlation between the DOS scale and mBI on admission, discharge, and 1 month and 3 months post-hospitalization (r = −0.0485, −0.558, −0.535, −0.458 respectively with all P-values &lt;0.001)."</t>
  </si>
  <si>
    <t>There were several limitations to the present study. In a cross-sectional study, the prevalence of delirium might be underestimated. As delirium is a fluctuating
condition and patients might present with hypoactive symptoms, some cases will be missed.Furthermore, assessment of delirium was carried out by the authors.Studies have shown that delirium assessments carried
out by clinical staff are less accurate than those carried out by trained research personnel.
The DOS scale was carried out over the
telephone, and there was direct medical assessment at 1 and 3 months. This will lead to misclassification bias. Despite the underestimation of the true prevalence of
delirium in this post-acute care setting, significant prevalence and associated factors were found.
The CAM and DOS scale do not have information on the severity of delirium symptoms; one cannot draw any
conclusion for the effect or severity of delirium symptoms on outcomes such as discharge disposition and
functional status.
The present study used established and validated
instruments (CAM and DOS scale) to assess delirium
on admission, discharge, and 1 month and 3 months
post-hospitalization. We cannot be sure of the delirium
status of patients throughout the follow-up period. One
could have resolution of their delirium symptoms
during this time and then redeveloped their delirium as
identified at 1- or 3-month telephone follow up. We
only considered risk factors at the time of admission,
and there might be other factors that developed after
admission that could be associated with delirium persistence. For example, infection that was acquired after
admission, constipation and dehydration, and so on.
Because of resources constraints, it is difficult to have a
very detailed risk factors assessment for every patient.
Furthermore, although our assessments were carried
out within 3 days of admission, we could ascertain if
some of the patients would develop delirium later
during their stay.
Over 80% of our delirium patients had a pre-existing
cognitive impairment, it is possible that the measured
prevalence of delirium is skewed by the presence of
dementia.</t>
  </si>
  <si>
    <t xml:space="preserve">Dr Doris Ka Ying Miu </t>
  </si>
  <si>
    <t xml:space="preserve">miuky@ha.org.hk </t>
  </si>
  <si>
    <t>Marcantino</t>
  </si>
  <si>
    <t>Outcomes of Older People Admitted to Postacute Facilities with Delirium</t>
  </si>
  <si>
    <t>To compare outcomes of patients admitted to postacute skilled nursing facilities with delirium, subsyndromal delirium, and no delirium.</t>
  </si>
  <si>
    <t>Observational cohort study</t>
  </si>
  <si>
    <t>Post-acute skilled nursing facilities</t>
  </si>
  <si>
    <t xml:space="preserve">aged 65 and older and admitted directly from an acute medical-surgical hospitalization. </t>
  </si>
  <si>
    <t xml:space="preserve">inability to speak English, hearing impair- ment that precluded interview, severe communication or functional impairment before acute illness, admission for terminal care (life expectancy o6 months), and residence outside a 25 mile radius from the research site. </t>
  </si>
  <si>
    <t>Using results from the admission delirium assessments, pa- tients were categorized into three groups based on final CAM ratings...Subjects who met full CAM criteria were placed in the delirium group. Those who had one or more CAM features but did not meet full criteria were placed in the subsyndromal delirium group...For the nested cohort study, all of the patients in the delirium group were included. To adjust for possible facility effects on outcome,
subsyndromal and no delirium subjects were selected from each facility in proportion to the number delirious contributed by that facility.</t>
  </si>
  <si>
    <t>Subjects were recruited as part of a randomized trial of a delirium abatement program from seven active Boston-area skilled nursing facilities specializing in postacute care. These facilities varied in size from 81 to 224 beds, with 40 to 82 Medicare-certified beds. 
Using a protocol approved by the Hebrew Senior Life institutional review board (IRB), all consenting new admissions to participating facilities underwent a screening mental status assessment within 5 days of postacute admission, ideally within 72 hours.</t>
  </si>
  <si>
    <t>12.3% (reported)</t>
  </si>
  <si>
    <t xml:space="preserve">1,248 subjects (76.9% of those eligible)
A random subset of subjects with subsyndromal delirium (n5246) and no delirium (n570) were included. </t>
  </si>
  <si>
    <t>175 patients could not be interviewed because of early death, discharge, or unavailability during the study intake time windowF5 days after postacute admission
Two subjects with full delirium were excluded from this study because their medical records were unavailable</t>
  </si>
  <si>
    <t>10.8% (reported)</t>
  </si>
  <si>
    <t>Age in Years, mean +/- SD: 
- Delirium (n=188): 83.3 +/- 7.4
- Subsyndromal Delirium (n=24): 82.5 +/- 7.7
- No Delirium (n=70): 78.4 +/- 6.9
P-val = &lt;0.001</t>
  </si>
  <si>
    <t>Female, n (%): 
- Delirium (n=188): 127 (68)
- Subsyndromal (n=246): 167 (68)
- No Delirium (n=70): 46 (66)
P-val = 0.84</t>
  </si>
  <si>
    <t>White, not Hispanic, n (%)
- Delirium (n=188): 146 (87)
- Subsyndromal (n=246): 143 (89)
- No Delirium (n=70): 38 (95)
P-val = 0.15</t>
  </si>
  <si>
    <t>Charlson comorbidity score, mean +/- SD
- Delirium (n=188): 1.2 +/- 1.2
- Subsyndromal (n=246): 1.4 +/- 1.3
- No Delirium: 1.2 +/- 1.7
P-val = 0.39</t>
  </si>
  <si>
    <t>Admission Mini-Mental State
Examination score, mean +/- SD
- Delirium (n=188): 12.7 +/- 7.0
- Subsyndromal (n=246): 18.8 +/- 6.1
- No Delirium (n=70): 25.5 +/- 3.6
Admission Memorial Delirium Assessment Scale score, mean +/- SD
- Delirium (n=188): 12.6 +/- 4.4
- Subsyndromal (n=246): 7.1 +/- 3.1
- No Delirium (n=70): 2.6 +/- 1.6
P-val &lt;0.001</t>
  </si>
  <si>
    <t xml:space="preserve">***Please use same n= as above for each group (delirium/subsyndromal delirium/no delirium) in following columns
New Complications Documented in the medical record at the post-acute care facility admission 
Any Geriatric Syndrome Complication: 
- Delirium: 71 (38)
- Subsyndromal: 65 (26)
- No Delirium: 9 (13)
P-val = &lt;0.001
1 or more falls: 
- Delirium: 44 (23)
- Subsyndromal: 41 (17)
- No delirium (n=70): 4 (6)
P-val 0.001
New or worsening pressure ulcers:
- Delirium: 12 (6)
- Subsyndromal: 15 (6)
- No Delirium: 2 (3)
P-val 0.36
Fecal Impaction
- Delirium: 9 (5)
- Subsyndromal: 8 (3)
- No Delirium: 1 (1)
P-val 0.18
</t>
  </si>
  <si>
    <t xml:space="preserve">Pre-existing dementia n (%):
- Delirium (n=188): 42 (22)
- Subsyndromal (n=246): 39 (16)
- No Delirium (n=70): 1 (1)
P-val &lt;0.001 
New Medical Complications
- Delirium: 105 (56)
- Subsyndromal: 108 (44)
- No Delirium: 26 (37)
P-val 0.002
Including…
CHF
- Delirium: 10 (5)
- Subsyndromal: 12 (5)
- No Delirium: 2 (3)
P-val 0.46
Dehydration
- Delirium: 11 (6)
- Subsyndromal: 15 (6)
- No Delirium: 0
P-val 0.14
Pneumonia
- Delirium: 19 (10)
- Subsyndromal: 13 (5)
- No Delirium: 1 (1)
Skin &amp; soft tissue infection
- Delirium: 9 (5)
- Subsyndromal: 11 (4) 
- No Delirium: 6 (9)
P-val 0.36
UTI
- Delirium: 22 (12)
- Subsyndromal: 22 (9)
- No Delirium: 5 (7)
P-val 0.22
Any Complication 
- Delirium: 137 (73)
- Subsyndromal: 139 (57)
- No Delirium: 9 (13)
P-val &lt;0.001
Any 2 or more complications
- Delirium: 80 (43)
- Subsyndromal: 65 (26)
- No Delirium: 9 (13)
P-val &lt;0.001
- Subsyndromal: 
- No Delirium: </t>
  </si>
  <si>
    <t>Analysis of variance and chi-square tests for trend were used to compare demographic information, baseline mental status, complications, and discharge disposition across the three delirium groups of interest: delirium, subsyndromal delirium, and no delirium. Six-month mortality across the three groups was assessed using a Cox proportional hazards regression model. Kaplan-Meier survival curves were gen- erated. An alpha level of 0.05 was used to determine statistical significance. 
For complications, postacute disposition, and 6-month mortality, logistic and proportional hazards regression analyses adjusted for age, preexisting dementia, and med- ical comorbidity were performed. Additional conditional logistic regression analyses matching for age and excluding patients with preexisting dementia were also performed (results not presented, but obtainable from the authors up- on request).</t>
  </si>
  <si>
    <t>"To adjust for possible facility effects on outcome, subsyndromal and no delirium subjects were selected from each facility in proportion to the number delirious contrib- uted by that facility."</t>
  </si>
  <si>
    <t>Delirium/Subsyndromal Delirium/No Delirium</t>
  </si>
  <si>
    <t>Died in Post-acute care Facility, n (%): 
- Delirium: 7 (4)
- Subsyndromal: 6 (2)
- No Delirium: 0 (0)
P-val = 0.10
Re-hospitalized while in post-acute care facility, n (%): 
- Delirium: 57 (30)
- Subsyndromal: 48 (20)
- No Delirium: 9 (13)
P-val &lt;0.001
Discharged to the community, n (%): 
- Delirium: 56 (30)
- Subsyndromal: 133 (54)
- No Delirium: 51 (73)
P-val &lt;0.001
Remained in post-acute facility for 30 days: 
- Delirium: 68 (36)
- Subsyndromal: 59 (24)
- No Delirium: 10 (14)
P-val &lt;0.001</t>
  </si>
  <si>
    <t>Kaplan-Meier curve</t>
  </si>
  <si>
    <t>Subjects with delirium had the highest mortality throughout the 6-month period (25.0%), whereas subjects with no delirium had the lowest mortality (5.7%). Six-month mortality for subjects with sub- syndromal delirium was intermediate between these two groups (18.2%). Using subjects with no delirium as the reference and adjusting for age, preexisting dementia, and medical comorbidity, the hazard ratio for mortality of those with delirium was 5.2 (95% confidence interval (CI) 5 1.8– 14.5) and for subsyndromal delirium was 3.4 (95% CI 5 1.2–9.5). No delirium hazard ratio was = 1.0.</t>
  </si>
  <si>
    <t>Conclusion: Subjects with delirium were more likely to ex- perience one or more complications than subjects with no delirium (73% vs 41%, P o .01). Within 30 days of post-acute admission, subjects with delirium were more than twice as likely to be rehospitalized (30% vs 13%), and less than half as likely to be discharged to the community (30% vs 73%) than subjects without delirium (differences P o .01). Subjects with subsyndromal delirium had outcomes intermediate between those with and without delirium. Finally, subjects admitted to the postacute setting with delir- ium experienced a 6-month mortality rate of 25.0%, compared with 5.7% in subjects admitted without deliri- um. Subjects with subsyndromal delirium had a 6-month mortality rate of 18.3%."
Notes:
- delirium is a spectrum phenomenon 
"These findings highlight the need for improved case finding for delirium by postacute facility staff. This may be particularly challenging in the postacute setting, where the staff may have limited knowledge of the patient’s baseline cognitive status. Further adding to the challenge, a significant fraction of postacute patients may have underlying dementia. If these patients are functioning considerably worse than their baseline at postacute admission, they likely have delirium superimposed on dementia. The data suggest that nearly all patients with dementia admitted to postacute facilities after an acute hospitalization will have superim- posed delirium or subsyndromal delirium"
"This study demonstrates that delirious patients are at greater risk for complications and rehospitalization while in the postacute setting. Therefore, a proactive strategy to prevent or minimize the effect of these complications is also appropriate. Finally, delirious patients are less likely to return to the community within 30 days of postacute admission, probably because they fail to achieve the functional goals necessary for discharge. A comprehensive cognitive and physical rehabilitation program may benefit these individuals."</t>
  </si>
  <si>
    <t>Data were limited to the admission screening delirium as sessment, 30-day medical record review, and assessment of mortality using the NDI (national death index). 
The cohorts were defined based on screening mental status assessments performed within 5 days of admission to postacute facilities (mean time from admission to screening 5 2.3 days). The delirium status of some patients may have changed between admission and mental status assessment, although given the persistence of delirium in postacute facilities (51% at 1 month),21 any shifts in status during this brief time window were likely to be small. 
The medical record review was subject to the limitations inherent in documentation; if a complication was not documented, there was no record of its occurrence. The assessment of preexisting dementia and medical co- morbidity was obtained using validated methods from ICD- 9-CM diagnosis codes from the hospital discharge summary preceding the postacute admission. This method may underestimate the true prevalence of dementia in these subjects.
Although follow-up time was limited to 6 months, intercurrent illnesses are common in frail older people are more likely to influence longer-term outcomes. Therefore longer-term outcomes are less likely to reflect the direct sequelae of delirium. 
The analyses did not consider medications; this would have been a major undertaking that was beyond the scope of the data collection effort for this study. 
Finally, the study was performed in only one large metropolitan area, although it involved seven nursing facilities that encompassed a wide variety of patient populations and is likely generalizable to the national postacute population.
Though there are strengths** to this article: 
Delirium categories were assigned based on a reliable four-step delirium assessment performed by trained research interviewers on more than 1,200 postacute facility admissions.
Outcomes were assessed using more than 500 structured medical record reviews performed by trained nurse reviewers who were masked to delirium status, thereby limiting the potential for bias. 
Medical record review findings were corroborated with those from the NDI, which confirmed higher mortality for patients admitted to postacute facilities with delirium and subsyndromal delirium.</t>
  </si>
  <si>
    <t>Edward Marcantino</t>
  </si>
  <si>
    <t xml:space="preserve">emarcant@bidmc.harvard.edu </t>
  </si>
  <si>
    <t>Correlates of post-hospital physical function at 1 year in skilled nursing facility residents</t>
  </si>
  <si>
    <t xml:space="preserve">Journal of advanced nursing </t>
  </si>
  <si>
    <t>SR</t>
  </si>
  <si>
    <t>Midwestern United States</t>
  </si>
  <si>
    <t>This paper is a report of a study to examine the relationship between healthrelated admission factors and post-hospital physical function at 3, 6, 9 and 12 months in older adult nursing facility residents.</t>
  </si>
  <si>
    <t>a retrospective correlational design to examine
the relationships among the study variables</t>
  </si>
  <si>
    <t>The participants were all Medicare admissions to SNF who met the following inclusion criteria: (1) 65 years of age or older and (2) admitted to short-stay skilled nursing units from acute care hospitals as indicated by MDS information, admission assessment (MDS code: AA8a = 1) and Medicare 5 day assessment (AA8b = 1).</t>
  </si>
  <si>
    <t>MDS data of all relevant Medicare admissions between July 2002 and June 2005.</t>
  </si>
  <si>
    <t>40,272
There were a total of 53,946 admissions. Many individuals had multiple admissions, and for them only the most recent admission was selected, leaving a sample of 40,272 individuals. Of those, 1781 (4%) were excluded because of missing data on the admission assessment, resulting in a final sample size of 38,591 patients admitted to 458 SNFs in the Midwestern region of the United States of
America (USA).</t>
  </si>
  <si>
    <t xml:space="preserve"> 1781 (4%) were excluded
because of missing data on the admission assessment</t>
  </si>
  <si>
    <t xml:space="preserve">Total sample size  38591
Number of participants with CI not reported
</t>
  </si>
  <si>
    <t>458 SNFs</t>
  </si>
  <si>
    <t>82.3(7.7)</t>
  </si>
  <si>
    <t>67% female</t>
  </si>
  <si>
    <t>Range 0-9 Cognitive performance scale
1.68(1.7)</t>
  </si>
  <si>
    <t>For all participants: Cognitive performance scale
1.68(1.7) range 0-6</t>
  </si>
  <si>
    <t>Activity of daily living range 65-102
15.02(6.7)</t>
  </si>
  <si>
    <t>history of falls 39%</t>
  </si>
  <si>
    <t>Diabetes mellitus – – 28%
Heart disease – – 79%
Cancer – – 12%
Stroke – – 18%
Renal disease – 1%
Neuropathy – – 19%
Pulmonary disease – – 22%
Musculoskeletal disease – – 45%
Sensory disorder – – 11%
Pain – – 28%
Urinary incontinence – – 21%
Pressure ulcer – – 19%
Weight loss – – 10%
History of falls – – 39%</t>
  </si>
  <si>
    <t>Regression methods were used to examine the association
between physical function and admission factors. Ordinary
linear regression assumes complete independence between
observations on different. This assumption is often not
tenable when participants are clustered in common environments
such as in this study, where each skilled nursing facility
contributes multiple residents to the sample. Exposure to the
unmeasured but real effects of a common environment and
care practices can induce a dependency between observations
on individuals within the same facility. If ignored, the
clustering can result in downwardly biased standard errors
for the regression parameters, resulting in too many statistically
significant regression parameters. The method of Generalized Estimating Equations (GEE) was used to provide
an appropriate analytic approach for clustered data (Liang &amp;
Zeger 1986).
Separate regressions were performed for
outcomes at 3, 6, 9 and 12 months. The level of statistical
0Æ05.
signif+R100icance was set at P &lt;0.05</t>
  </si>
  <si>
    <t>Regression methods were used to examine the association between physical function and admission factors. Ordinary linear regression assumes complete independence between observations on different. This assumption is often not tenable when participants are clustered in common environments such as in this study, where each skilled nursing facility contributes multiple residents to the sample. Exposure to the unmeasured but real effects of a common environment and care practices can induce a dependency between observations on individuals within the same facility. If ignored, the clustering can result in downwardly biased standard errors for the regression parameters, resulting in too many statistically significant regression parameters. The method of Generalized Estimating Equations (GEE) was used to provide an appropriate analytic approach for clustered data</t>
  </si>
  <si>
    <t>Data from the 6-month time-point was used to select
covariates without consideration of the primary variables
(pressure ulcer, urinary incontinence, weight loss, pain and
history of falls). Age, gender, heart disease, pulmonary
disease, musculoskeletal disease and sensory disorder were
excluded because of P &gt; 0Æ05. Because the variances of the
primary variables were divided into almost two groups, the
variables were dichotomized, with 0 = no or 1 = yes.</t>
  </si>
  <si>
    <t>baseline physical function, pressure ulcer, urinary incontinence, malunutrition, pain, history of falls, cognitive impairment</t>
  </si>
  <si>
    <t>pressure ulcer, urinary incontinence, weight loss, pain and history of falls</t>
  </si>
  <si>
    <t>This study has several limitations. First, although the data were based on assessments of all post-hospital residents in skilled nursing units in a state in the Midwestern region of the USA, this geographical limitation reduces the generalizability of these results to other regions. Secondly, as the MDS data do
not present the reason for patient discharge, neither we could determine the impact of discharged residents on the study results, nor could we determine exact discharge disposition. However, the data from this study do reveal that approximately 70% of 38,491 older adults admitted to skilled nursing units from acute care hospitals were discharged from the facilities within 3 months. Discharge dispositions are likely to include returning home, readmission to the hospital, transferring to other facilities, or death. Discharge disposition before or after 3 months may have different meanings. If older adults are discharged home from short-stay SNF within a month, it is presumed that they are recovering (Lee 2006). However, if people are discharged home from nursing homes, they may have opted to be discharged to prepare for death.</t>
  </si>
  <si>
    <t>Correspondence to J. Lee:</t>
  </si>
  <si>
    <t>e-mail: leejia@khu.ac.kr</t>
  </si>
  <si>
    <t>Bardenheier</t>
  </si>
  <si>
    <t>JAGS</t>
  </si>
  <si>
    <t>We sought to compare
the post-acute and long-term care experience of Medicare
beneficiaries with and without Alzheimer Disease and
Related Dementias (ADRD), and whether differences changed from January 1, 2007 to September 30, 2015.</t>
  </si>
  <si>
    <t>Retrospective cross-sectional trend study using Medicare claims linked to the Centers for Medicare &amp; Medicaid Services’ (CMS) Minimum Data Set</t>
  </si>
  <si>
    <t xml:space="preserve">CMS-certified skilled nursing facilities </t>
  </si>
  <si>
    <t>We included fee-for-service Medicare beneficiaries aged ≥66 years who were discharged alive from the
hospital and admitted to a SNF within 1 day of hospital
discharge</t>
  </si>
  <si>
    <t>We excluded those with history of being in a nursing home within the 12 months (using the MDS) before hospital admission because they were likely to be sicker and/or more severely demented</t>
  </si>
  <si>
    <t xml:space="preserve">Our sample was drawn from 100% of Medicare SNF claims linked to the CMS Minimum Data Set, which are mandatory clinical assessments for all nursing home residents of Medicare-certified nursing homes, from January 1, 2007 through September 30, 2015 (with follow-up for post-discharge outcomes dated through December
31, 2015). </t>
  </si>
  <si>
    <t>6,614,939
We identified 2,134,798 beneficiaries with prevalent ADRD
(243,321 or 11.4% were included in multiple years) and
3,582,546 without (654,274 or 18.3% were included in
multiple years) who otherwise met study eligibility criteria.</t>
  </si>
  <si>
    <t>though the goal of PAC rehabilitation is to maximize independence and facilitate a safe community transition, some SNF patients may be awaiting family arrangements to provide care at home or for selection of a long-term nursing facility. Some may need to stabilize and to get their numerous medical conditions to a manageable care plan. But generally, returning to and remaining in the community after an illness, injury, or surgery reflects the quality of PAC</t>
  </si>
  <si>
    <t>January 1 to December 31, 2007 
ADRD - 84.1
No ADRD - 80.5
January 1 to December 31, 2011 
ADRD - 84.5
No ADRD - 80.3
January 1 to September 30, 2015
ADRD - 84.6 
No ADRD - 80.0</t>
  </si>
  <si>
    <t>% Women
January 1 to December 31, 2007 
ADRD - 67.0
No ADRD - 67.7
January 1 to December 31, 2011 
ADRD - 66.5
No ADRD - 66.9
January 1 to September 30, 2015
ADRD - 64.9
No ADRD - 64.9</t>
  </si>
  <si>
    <t>Black %
January 1 to December 31, 2007 
ADRD - 8.0
No ADRD - 6.2
January 1 to December 31, 2011 
ADRD - 8.4
No ADRD - 6.6
January 1 to September 30, 2015
ADRD - 8.6
No ADRD - 6.9
Other Race %
January 1 to December 31, 2007 
ADRD - 3.4
No ADRD - 3.1
January 1 to December 31, 2011 
ADRD - 4.1
No ADRD - 3.5
January 1 to September 30, 2015
ADRD - 4.6
No ADRD - 3.9</t>
  </si>
  <si>
    <r>
      <rPr>
        <b/>
        <sz val="11"/>
        <color theme="1"/>
        <rFont val="Calibri"/>
        <family val="2"/>
        <scheme val="minor"/>
      </rPr>
      <t xml:space="preserve"># of days Hospitalized </t>
    </r>
    <r>
      <rPr>
        <sz val="11"/>
        <color theme="1"/>
        <rFont val="Calibri"/>
        <family val="2"/>
        <scheme val="minor"/>
      </rPr>
      <t xml:space="preserve">
January 1 to December 31, 2007 
ADRD - 8.1
No ADRD - 8.6
January 1 to December 31, 2011 
ADRD - 7.6
No ADRD - 7.8
January 1 to September 30, 2015
ADRD - 7.4
No ADRD - 7.7
</t>
    </r>
  </si>
  <si>
    <r>
      <rPr>
        <b/>
        <sz val="11"/>
        <color theme="1"/>
        <rFont val="Calibri"/>
        <family val="2"/>
        <scheme val="minor"/>
      </rPr>
      <t>Dual Eligible %</t>
    </r>
    <r>
      <rPr>
        <sz val="11"/>
        <color theme="1"/>
        <rFont val="Calibri"/>
        <family val="2"/>
        <scheme val="minor"/>
      </rPr>
      <t xml:space="preserve">
January 1 to December 31, 2007 
ADRD - 18.0
No ADRD -11.4
January 1 to December 31, 2011 
ADRD - 18.1
No ADRD - 11.0
January 1 to September 30, 2015
ADRD - 16.9
No ADRD - 10.3
</t>
    </r>
  </si>
  <si>
    <t>First, we assessed the overall change in number of beneficiaries with and without ADRD from 2007 to 2014 (for this we excluded 2015 because it was a partial year). Trends for each outcome were then assessed on annual cohorts of beneficiaries who were discharged from the hospital to a SNF, adjusting for age, sex, race, dual-eligibility, Medicare Advantage penetration (zipcode of residence), and percent
dual-eligible (zipcode of residence). We used STATA version 16 software to obtain adjusted predictive margins and standard errors. We evaluated monotonic trends by joinpoint regression using Joinpoint software, which has the same underlying assumptions as simple regression and
allows for input of estimates and standard errors. To determine if the trend was statistically significant we used the average annual percent change (AAPC) and its associated
P-value. We also compared AAPC differences in trends between those with and without ADRD. All analyses were stratified by beneficiary ADRD status.</t>
  </si>
  <si>
    <t xml:space="preserve">Successful discharge </t>
  </si>
  <si>
    <r>
      <rPr>
        <b/>
        <sz val="11"/>
        <color theme="1"/>
        <rFont val="Calibri"/>
        <family val="2"/>
        <scheme val="minor"/>
      </rPr>
      <t>FFS Medicare Beneficiaries Aged &gt;65 Years Discharged from Hospital to SNF by Year, January 1, 2007 Through September 30, 2015</t>
    </r>
    <r>
      <rPr>
        <sz val="11"/>
        <color theme="1"/>
        <rFont val="Calibri"/>
        <family val="2"/>
        <scheme val="minor"/>
      </rPr>
      <t xml:space="preserve">
</t>
    </r>
    <r>
      <rPr>
        <u/>
        <sz val="11"/>
        <color theme="1"/>
        <rFont val="Calibri"/>
        <family val="2"/>
        <scheme val="minor"/>
      </rPr>
      <t>With Alzheimer’s disease and other related dementias</t>
    </r>
    <r>
      <rPr>
        <sz val="11"/>
        <color theme="1"/>
        <rFont val="Calibri"/>
        <family val="2"/>
        <scheme val="minor"/>
      </rPr>
      <t xml:space="preserve">
Successful discharge SNF to community
AAPC 95% CI = 2.0 (1.8, 2.2)
2007 43.5%
2008 44.1%
2009 45.7%
2010 46.5%
2011 47.4%
2012 48.3%
2013 49.3%
2014 50.1%
2015 50.9% 
Long stay
AAPC 95% CI = -3.6 (-4.4, -2.8)
2007 15.0%
2008 14.2%
2009 13.4%
2010 12.5%
2011 12.2%
2012 11.8%
2013 11.7%
2014 11.3%
2015 11.3% 
Death in SNF
AAPC 95% CI = -0.7 (-1.1, -0.3)
2007 16.9%
2008 17.0%
2009 16.2%
2010 16.3%
2011 16.1%
2012 16.4%
2013 16.2%
2014 16.1%
2015 15.8%
Death within 90 Days of Discharge from SNF 
AAPC 95% CI = -0.2 (-1.0, 0.7)
2007 8.9%
2008 8.3%
2009 8.2%
2010 8.4%
2011 8.4%
2012 8.6%
2013  8.4%
2014 8.6%
2015 8.2%
Re-enetered Hospital with 30 Days
AAPC 95% CI = -2.8 (-3.6, -2.0)
2007 16.0%
2008 16.4%
2009 16.1%
2010 15.8%
2011 15.3%
2012 14.5%
2013 13.8%
2014 13.5%
2015 13.4% 
Re-enetered Hospital with 90 Days
AAPC 95% CI = -1.7 (-2.3, -1.2)
2007 27.4%
2008 27.8%
2009 27.4%
2010 27.3%
2011 26.6%
2012 25.9%
2013 24.8%
2014 24.8%
2015 24.6%
Transfered from SNF to another facility within 30 days
AAPC 95% CI = -2.0 (-3.3, -0.7)
2007 5.0%
2008 4.7%
2009 4.5%
2010 4.2%
2011 4.2%
2012 4.1%
2013 4.1%
2014 4.3%
2015 4.3%  
</t>
    </r>
    <r>
      <rPr>
        <u/>
        <sz val="11"/>
        <color theme="1"/>
        <rFont val="Calibri"/>
        <family val="2"/>
        <scheme val="minor"/>
      </rPr>
      <t>Without Alzheimer’s disease and other related dementias</t>
    </r>
    <r>
      <rPr>
        <sz val="11"/>
        <color theme="1"/>
        <rFont val="Calibri"/>
        <family val="2"/>
        <scheme val="minor"/>
      </rPr>
      <t xml:space="preserve">
Successful discharge SNF to community
AAPC 95% CI = 1.0 (0.8, 1.2)
2007 59.0%
2008 58.6%
2009 59.5%
2010 60.1%
2011 61.1%
2012 61.8%
2013 62.5%
2014 62.7%
2015 62.9% 
Long stay
AAPC 95% CI = -3.4 (-4.3, -2.6)
2007 5.5%
2008 5.3%
2009 5.0%
2010 4.8%
2011 4.6%
2012 4.4%
2013 4.4%
2014 4.3%
2015 4.3% 
Death in SNF
AAPC 95% CI = -1.4 (-1.8, -0.9)
2007 13.9%
2008 14.0%
2009 13.5%
2010 13.2%
2011 12.9%
2012 12.9%
2013 12.8%
2014 12.8%
2015 12.8% 
Death within 90 Days of Discharge
AAPC 95% CI = -1.1 (-1.5, -0.6)
2007 6.3%
2008 6.2%
2009 6.1%
2010 6.0%
2011 5.9%
2012 5.9%
2013 5.7%
2014 5.9%
2015 5.7% 
Re-enetered Hospital with 30 Days
AAPC 95% CI = -2.9 (-3.6, -2.1)
2007 16.5%
2008 16.8%
2009 16.4%
2010 16.1%
2011 15.5%
2012 14.7%
2013 14.0%
2014 13.8%
2015 13.9% 
Re-enetered Hospital with 90 Days
AAPC 95% CI = -2.1 (-2.7, -1.5)
2007 26.8%
2008 27.2%
2009 26.7%
2010 26.3%
2011 25.5%
2012 24.6%
2013 23.6%
2014 23.5%
2015 23.6%
Transfered from SNF to another facility within 30 days
AAPC 95% CI = -3.1 (-4.4, -1.8)
2007 3.5%
2008 3.3%
2009 3.1%
2010 2.9%
2011 2.8%
2012 2.7%
2013 2.7%
2014 2.7%
2015 2.8%  
</t>
    </r>
    <r>
      <rPr>
        <b/>
        <sz val="11"/>
        <color theme="1"/>
        <rFont val="Calibri"/>
        <family val="2"/>
        <scheme val="minor"/>
      </rPr>
      <t>FFS Medicare Beneficiaries Aged &gt;65 Years Hospitalized for Hip Fractures and Discharged to SNF by Year, January 1, 2007 Through September 30, 2015</t>
    </r>
    <r>
      <rPr>
        <sz val="11"/>
        <color theme="1"/>
        <rFont val="Calibri"/>
        <family val="2"/>
        <scheme val="minor"/>
      </rPr>
      <t xml:space="preserve">
</t>
    </r>
    <r>
      <rPr>
        <u/>
        <sz val="11"/>
        <color theme="1"/>
        <rFont val="Calibri"/>
        <family val="2"/>
        <scheme val="minor"/>
      </rPr>
      <t>With Alzheimer’s disease and other related dementias</t>
    </r>
    <r>
      <rPr>
        <sz val="11"/>
        <color theme="1"/>
        <rFont val="Calibri"/>
        <family val="2"/>
        <scheme val="minor"/>
      </rPr>
      <t xml:space="preserve">
Successful discharge SNF to community
AAPC 95% CI = 2.1 (1.8, 2.4)
2007 43.2%
2008 44.0%
2009 45.6%
2010 46.1%
2011 47.4%
2012 47.6%
2013 49.5%
2014 50.6%
2015 50.6% 
Long stay
AAPC 95% CI = -3.0 (-3.9, -2.1)
2007 16.0%
2008 14.7%
2009 14.3%
2010 13.5%
2011 13.3%
2012 12.9%
2013 13.0%
2014 12.3%
2015 12.4% 
Death in SNF
AAPC 95% CI = -1.4 (-2.2, -0.5)
2007 16.1%
2008 16.5%
2009 14.8%
2010 15.1%
2011 14.9%
2012 15.0%
2013 14.7%
2014 14.6%
2015 14.5% 
Death within 90 Days of Discharge from SNF
AAPC 95% CI = -0.2 (-1.2, 0.7)
2007 8.6%
2008 8.6%
2009 8.6%
2010 8.6%
2011 8.6%
2012 8.6%
2013 8.6%
2014 8.6%
2015 8.6% 
Re-enetered Hospital with 30 Days
AAPC 95% CI = -3.4 (-4.6, -2.3)
2007 14.9%
2008 15.6%
2009 14.7%
2010 14.9%
2011 13.6%
2012 13.2%
2013 12.2%
2014 12.0%
2015 12.4% 
Re-enetered Hospital with 90 Days
AAPC 95% CI = -2.3 (-3.3, -2.0)
2007 23.8%
2008 25.0%
2009 24.2%
2010 24.2%
2011 22.8%
2012 22.3%
2013 20.9%
2014 20.8%
2015 21.6%
Transfered from SNF to another facility within 30 days
AAPC 95% CI = -2.0 (-3.7, -0.3)
2007 6.8%
2008 6.1%
2009 5.9%
2010 5.5%
2011 5.4%
2012 5.5%
2013 5.4%
2014 5.7%
2015 5.6%  
</t>
    </r>
    <r>
      <rPr>
        <u/>
        <sz val="11"/>
        <color theme="1"/>
        <rFont val="Calibri"/>
        <family val="2"/>
        <scheme val="minor"/>
      </rPr>
      <t>Without Alzheimer’s disease and other related dementias</t>
    </r>
    <r>
      <rPr>
        <sz val="11"/>
        <color theme="1"/>
        <rFont val="Calibri"/>
        <family val="2"/>
        <scheme val="minor"/>
      </rPr>
      <t xml:space="preserve">
Successful discharge SNF to community
AAPC 95% CI = 1.2 (1.1, 1.4)
2007 62.6%
2008 62.9%
2009 63.9%
2010 63.9%
2011 65.4%
2012 65.8%
2013 67.2%
2014 67.7%
2015 68.6% 
Long stay
AAPC 95% CI = -3.8 (-4.5, -3.0)
2007 6.3%
2008 5.8%
2009 5.6%
2010 5.4%
2011 5.2%
2012 5.0%
2013 4.5%
2014 4.7%
2015 4.7% 
Death in SNF
AAPC 95% CI = -2.9 (-3.7, -2.2)
2007 9.2%
2008 9.1%
2009 8.8%
2010 8.6%
2011 7.8%
2012 7.8%
2013 7.7%
2014 7.7%
2015 7.3% 
Death within 90 Days of Discharge from SNF
AAPC 95% CI = -1.5 (-2.7,- 0.3)
2007 4.7%
2008  4.7%
2009  4.7%
2010 4.7%
2011  4.7%
2012  4.7%
2013  4.7%
2014  4.7%
2015  4.7%
Re-enetered Hospital with 30 Days
AAPC 95% CI = -3.2 (-4.1, -2.4)
2007 13.1%
2008 13.4%
2009 12.9%
2010 12.9%
2011 12.2%
2012 11.9%
2013 11.1%
2014 10.6%
2015 10.5% 
Re-enetered Hospital with 90 Days
AAPC 95% CI = -2.7 (-3.3, -2.0)
2007 21.9%
2008 21.8%
2009 21.3%
2010 21.4%
2011 20.5%
2012 19.9%
2013 18.5%
2014 184%
2015 18.2%
Transfered from SNF to another facility within 30 days
AAPC 95% CI = -4.2 (-5.4, -3.0)
2007 5.1%
2008 4.8%
2009 4.5%
2010 4.1%
2011 3.9%
2012 3.9%
2013 3.7%
2014 3.7%
2015 3.8%  </t>
    </r>
  </si>
  <si>
    <t>Our study was subject to several limitations. First, discharge data for the Medicare Advantage population are not reliable and therefore were not included. Given the rapid growth of Medicare Advantage, which has a strong disincentive for hospital use, the results observed may not reflect the overall population aged 66 years and older. Second, the proportion of ADRD we reported likely includes some false-positive and false-negative ADRD cases; however, the CCW algorithm is the only approach that can identify a broad sample of beneficiaries with ADRD across community and nursing home settings in hospitalization data. Still, regardless of how ADRD is diagnosed, the trends reveal an increase in successful discharges but a steady gap in becoming long-stay residents with a nearly threefold risk among those with ADRD. Third, we did not assess the geographic availability of PAC services; hence some patients may have been discharged to the community because of access rather than recovery. Fourth, we could not account for health beliefs, financial resources, availability of an appropriate caregiver (paid or unpaid), or cultural differences which may have influenced discharge to and remaining in the community. Finally, a potential limitation is that certain cohorts of beneficiaries discharged from the hospital to SNFs could have driven the results. However, sensitivity analyses confirmed overall results with a homogenous group. Among patients who had been hospitalized for hip fractures, trends for those with and without ADRD were in the same direction and the same estimates were statistically significant as were found for the overall group of beneficiaries with two
exceptions.</t>
  </si>
  <si>
    <t>Barbara H. Bardenheier</t>
  </si>
  <si>
    <t>E-mail: barbara_bardenheier@brown.edu</t>
  </si>
  <si>
    <t>Loomer</t>
  </si>
  <si>
    <t>Relationship between Functional Improvement and Cognition in
Short-Stay Nursing Home Residents</t>
  </si>
  <si>
    <t>Improving function is an important outcome of postacute care in skilled nursing facilities (SNFs), but cognitive impairment can limit a resident’s ability to improve during a postacute care stay. Our objective was to examine the association between residents’ cognitive status on admission and change in self-care and mobility during a Medicare-covered SNF stay</t>
  </si>
  <si>
    <t>SNFs in the United States</t>
  </si>
  <si>
    <t xml:space="preserve">To capture new admissions, patients with any prior MDS admission assessment were excluded.
 Following the technical documentation for calculating the new QMs,12 we excluded residents who (1) had ncomplete information on any independent variables, (2) had different Medicare stay
and facility entry dates, (3) were in the NH less than 3 days; (4) were younger than 21 years, (5) did not receive any physical or occupational therapy, (6) were comatose, (7) were discharged to hospice or died, or
(8) had an unplanned discharge. </t>
  </si>
  <si>
    <t>The analytic sample includes Medicare Part A beneficiaries who had a Prospective Payment System (PPS) stay between January 1, 2017, and June 30, 2017, but had not been in a NH in 2016.</t>
  </si>
  <si>
    <t>most residents were between 65 and 84 years of age</t>
  </si>
  <si>
    <t>Overall, 68% of residents had no cognitive impairment at admission, 18.3% had mild impairment, 11.8% had moderate impairment, and 1.7% had severe impairment</t>
  </si>
  <si>
    <t>About 20% of the sample had a fracture, 30% had diabetes, and 27% had psychiatric mood disorders.
Almost half of the sample experienced some urinary incontinence, and half had fallen in the last 6 months.</t>
  </si>
  <si>
    <t>average length of stay was 24 day</t>
  </si>
  <si>
    <t xml:space="preserve"> </t>
  </si>
  <si>
    <t>We used analysis of variance (ANOVA) to assess differences according to cognitive status at admission for three
measures of functional status: average admission and discharge scores; percentage of residents who improved or stayed the same from admission to discharge; and percentage of residents whose observed discharge score was higher or the same as their expected score as calculated by the multivariate regression models. Next, we used t tests to compare these outcomes between successive levels of cognitive impairment (intact to mild, mild to moderate, and moderate to severe). A p-value &lt;.001 was considered statistically significant. All analyses were completed using SAS v.9.4 and Stata 14.0 software. The study was reviewed and approved by the Brown University institutional review board.</t>
  </si>
  <si>
    <t xml:space="preserve">the covariates that will be in the risk adjustment process for the QMs.  Age at admission was categorized as younger than 65, 65 to 74 (reference), 75 to 84, 85 to 90, and 90 years and older. We also included admission diagnoses including stroke, cancer, Alzheimer’s disease/dementia, hip or other fracture, multiple sclerosis, Huntington’s disease, Parkinson’s disease, psychiatric mood disorder (depression, manic depression, psychotic disorder, or schizophrenia), coronary artery disease, diabetes, and infections. Measures of communication included residents’ ability to make themselves understood and to  understand others. A resident was considered continent (urinary and bowel) if they were always continent according to Section H. We included indicators if a resident had any stage 2 or 3 pressure ulcers present and if a resident had a history of falls in the last 6 months </t>
  </si>
  <si>
    <t>Self-care and mobility</t>
  </si>
  <si>
    <t>sef care and mobility fuctions</t>
  </si>
  <si>
    <r>
      <t xml:space="preserve">We calculated improvement by subtracting residents’ admission score from their discharge score. We calculated change scores for the individual items and the composite measures. </t>
    </r>
    <r>
      <rPr>
        <b/>
        <sz val="11"/>
        <color theme="1"/>
        <rFont val="Calibri"/>
        <family val="2"/>
        <scheme val="minor"/>
      </rPr>
      <t>The outcome of interest was the percentage of residents
who improved or stayed the same.</t>
    </r>
    <r>
      <rPr>
        <sz val="11"/>
        <color theme="1"/>
        <rFont val="Calibri"/>
        <family val="2"/>
        <scheme val="minor"/>
      </rPr>
      <t xml:space="preserve">
Residents’ expected discharge scores for self-care and mobility were calculated following the technical documentation developed by RTI International. We used a linear
multivariable regression model that included NH fixed effects and controlled for a variety of resident-level variables: age, admission self-care and mobility function scores
as linear and squared terms, and measures that may impact
residents’ self-care and mobility. Next, we subtracted the observed discharge scores from the expected discharge scores, and created a dichotomous variable to identify residents whose scores at discharge were the same or higher than expected. The outcome of interest was the percentage of residents whose scores at discharge were the same or higher than
expected.</t>
    </r>
  </si>
  <si>
    <r>
      <rPr>
        <b/>
        <sz val="11"/>
        <color theme="1"/>
        <rFont val="Calibri"/>
        <family val="2"/>
        <scheme val="minor"/>
      </rPr>
      <t xml:space="preserve">Percentage of residents whose observed self-care and mobility performance improved or stayed the same between admission and discharge
</t>
    </r>
    <r>
      <rPr>
        <u/>
        <sz val="11"/>
        <color theme="1"/>
        <rFont val="Calibri"/>
        <family val="2"/>
        <scheme val="minor"/>
      </rPr>
      <t xml:space="preserve">
Self-Care items</t>
    </r>
    <r>
      <rPr>
        <sz val="11"/>
        <color theme="1"/>
        <rFont val="Calibri"/>
        <family val="2"/>
        <scheme val="minor"/>
      </rPr>
      <t xml:space="preserve">
</t>
    </r>
    <r>
      <rPr>
        <b/>
        <sz val="11"/>
        <color theme="1"/>
        <rFont val="Calibri"/>
        <family val="2"/>
        <scheme val="minor"/>
      </rPr>
      <t xml:space="preserve">Eating </t>
    </r>
    <r>
      <rPr>
        <sz val="11"/>
        <color theme="1"/>
        <rFont val="Calibri"/>
        <family val="2"/>
        <scheme val="minor"/>
      </rPr>
      <t xml:space="preserve">
Intact 95.9 
Mild  92.7 p &lt; .001
Moderate  88.5 p &lt; .001
Severe 86.8
</t>
    </r>
    <r>
      <rPr>
        <b/>
        <sz val="11"/>
        <color theme="1"/>
        <rFont val="Calibri"/>
        <family val="2"/>
        <scheme val="minor"/>
      </rPr>
      <t xml:space="preserve">Oral hygiene </t>
    </r>
    <r>
      <rPr>
        <sz val="11"/>
        <color theme="1"/>
        <rFont val="Calibri"/>
        <family val="2"/>
        <scheme val="minor"/>
      </rPr>
      <t xml:space="preserve">
Intact 95.8
Mild  96.7 p &lt; .001
Moderate  88.7 p &lt; .001
Severe 86.6 p &lt; .001
</t>
    </r>
    <r>
      <rPr>
        <b/>
        <sz val="11"/>
        <color theme="1"/>
        <rFont val="Calibri"/>
        <family val="2"/>
        <scheme val="minor"/>
      </rPr>
      <t>Toileting hygiene</t>
    </r>
    <r>
      <rPr>
        <sz val="11"/>
        <color theme="1"/>
        <rFont val="Calibri"/>
        <family val="2"/>
        <scheme val="minor"/>
      </rPr>
      <t xml:space="preserve"> 
Intact 96.9 
Mild  95.0 p &lt; .001
Moderate  92.7 p &lt; .001
Severe 92.0
</t>
    </r>
    <r>
      <rPr>
        <b/>
        <sz val="11"/>
        <color theme="1"/>
        <rFont val="Calibri"/>
        <family val="2"/>
        <scheme val="minor"/>
      </rPr>
      <t>Composite self-care score</t>
    </r>
    <r>
      <rPr>
        <sz val="11"/>
        <color theme="1"/>
        <rFont val="Calibri"/>
        <family val="2"/>
        <scheme val="minor"/>
      </rPr>
      <t xml:space="preserve"> 
Intact 95.5
Mild  92.1 p &lt; .001
Moderate  87.2 p &lt; .001
Severe 84.3 p &lt; .001
</t>
    </r>
    <r>
      <rPr>
        <u/>
        <sz val="11"/>
        <color theme="1"/>
        <rFont val="Calibri"/>
        <family val="2"/>
        <scheme val="minor"/>
      </rPr>
      <t>Mobility items</t>
    </r>
    <r>
      <rPr>
        <sz val="11"/>
        <color theme="1"/>
        <rFont val="Calibri"/>
        <family val="2"/>
        <scheme val="minor"/>
      </rPr>
      <t xml:space="preserve">
</t>
    </r>
    <r>
      <rPr>
        <b/>
        <sz val="11"/>
        <color theme="1"/>
        <rFont val="Calibri"/>
        <family val="2"/>
        <scheme val="minor"/>
      </rPr>
      <t xml:space="preserve">Sit to lying </t>
    </r>
    <r>
      <rPr>
        <sz val="11"/>
        <color theme="1"/>
        <rFont val="Calibri"/>
        <family val="2"/>
        <scheme val="minor"/>
      </rPr>
      <t xml:space="preserve">
Intact 97.4
Mild  95.7 p &lt; .001
Moderate  93.5 p &lt; .001
Severe 91.1 p &lt; .001
</t>
    </r>
    <r>
      <rPr>
        <b/>
        <sz val="11"/>
        <color theme="1"/>
        <rFont val="Calibri"/>
        <family val="2"/>
        <scheme val="minor"/>
      </rPr>
      <t xml:space="preserve">Lying to sitting </t>
    </r>
    <r>
      <rPr>
        <sz val="11"/>
        <color theme="1"/>
        <rFont val="Calibri"/>
        <family val="2"/>
        <scheme val="minor"/>
      </rPr>
      <t xml:space="preserve">
Intact 97.4
Mild  95.7 p &lt; .001
Moderate  93.5 p &lt; .001
Severe 90.8 p &lt; .001
</t>
    </r>
    <r>
      <rPr>
        <b/>
        <sz val="11"/>
        <color theme="1"/>
        <rFont val="Calibri"/>
        <family val="2"/>
        <scheme val="minor"/>
      </rPr>
      <t xml:space="preserve">Sit to stand </t>
    </r>
    <r>
      <rPr>
        <sz val="11"/>
        <color theme="1"/>
        <rFont val="Calibri"/>
        <family val="2"/>
        <scheme val="minor"/>
      </rPr>
      <t xml:space="preserve">
Intact 98.0
Mild  96.5 p &lt; .001
Moderate 94.1 p &lt; .001
Severe 91.8 p &lt; .001
</t>
    </r>
    <r>
      <rPr>
        <b/>
        <sz val="11"/>
        <color theme="1"/>
        <rFont val="Calibri"/>
        <family val="2"/>
        <scheme val="minor"/>
      </rPr>
      <t xml:space="preserve">Chair/Bed-to-chair transfer </t>
    </r>
    <r>
      <rPr>
        <sz val="11"/>
        <color theme="1"/>
        <rFont val="Calibri"/>
        <family val="2"/>
        <scheme val="minor"/>
      </rPr>
      <t xml:space="preserve">
Intact 98.1
Mild  96.7 p &lt; .001
Moderate  94.4 p &lt; .001
Severe 92.6 p &lt; .001
</t>
    </r>
    <r>
      <rPr>
        <b/>
        <sz val="11"/>
        <color theme="1"/>
        <rFont val="Calibri"/>
        <family val="2"/>
        <scheme val="minor"/>
      </rPr>
      <t xml:space="preserve">Toilet transfer </t>
    </r>
    <r>
      <rPr>
        <sz val="11"/>
        <color theme="1"/>
        <rFont val="Calibri"/>
        <family val="2"/>
        <scheme val="minor"/>
      </rPr>
      <t xml:space="preserve">
Intact 97.8
Mild  96.3 p &lt; .001
Moderate  94.1 p &lt; .001
Severe 92.5 p &lt; .001
</t>
    </r>
    <r>
      <rPr>
        <b/>
        <sz val="11"/>
        <color theme="1"/>
        <rFont val="Calibri"/>
        <family val="2"/>
        <scheme val="minor"/>
      </rPr>
      <t xml:space="preserve">Composite mobility score </t>
    </r>
    <r>
      <rPr>
        <sz val="11"/>
        <color theme="1"/>
        <rFont val="Calibri"/>
        <family val="2"/>
        <scheme val="minor"/>
      </rPr>
      <t xml:space="preserve">
Intact 97.0 
Mild  94.8 p &lt; .001
Moderate  91.5 p &lt; .001
Severe 87.6 p &lt; .001
</t>
    </r>
    <r>
      <rPr>
        <u/>
        <sz val="11"/>
        <color theme="1"/>
        <rFont val="Calibri"/>
        <family val="2"/>
        <scheme val="minor"/>
      </rPr>
      <t>Percentage of residents whose observed self-care and mobility scores at discharge are the same or higher than their expected discharge score</t>
    </r>
    <r>
      <rPr>
        <sz val="11"/>
        <color theme="1"/>
        <rFont val="Calibri"/>
        <family val="2"/>
        <scheme val="minor"/>
      </rPr>
      <t xml:space="preserve">
</t>
    </r>
    <r>
      <rPr>
        <u/>
        <sz val="11"/>
        <color theme="1"/>
        <rFont val="Calibri"/>
        <family val="2"/>
        <scheme val="minor"/>
      </rPr>
      <t>Self-Care items</t>
    </r>
    <r>
      <rPr>
        <sz val="11"/>
        <color theme="1"/>
        <rFont val="Calibri"/>
        <family val="2"/>
        <scheme val="minor"/>
      </rPr>
      <t xml:space="preserve">
</t>
    </r>
    <r>
      <rPr>
        <b/>
        <sz val="11"/>
        <color theme="1"/>
        <rFont val="Calibri"/>
        <family val="2"/>
        <scheme val="minor"/>
      </rPr>
      <t xml:space="preserve">Eating </t>
    </r>
    <r>
      <rPr>
        <sz val="11"/>
        <color theme="1"/>
        <rFont val="Calibri"/>
        <family val="2"/>
        <scheme val="minor"/>
      </rPr>
      <t xml:space="preserve">
Intact 78.8
Mild  64.3 p &lt; .001
Moderate 54.0 p &lt; .001
Severe 50.0 p &lt; .001
</t>
    </r>
    <r>
      <rPr>
        <b/>
        <sz val="11"/>
        <color theme="1"/>
        <rFont val="Calibri"/>
        <family val="2"/>
        <scheme val="minor"/>
      </rPr>
      <t xml:space="preserve">Oral hygiene </t>
    </r>
    <r>
      <rPr>
        <sz val="11"/>
        <color theme="1"/>
        <rFont val="Calibri"/>
        <family val="2"/>
        <scheme val="minor"/>
      </rPr>
      <t xml:space="preserve">
Intact 72.9
Mild  58.8 p &lt; .001
Moderate  53.2 p &lt; .001
Severe 45.7 p &lt; .001
</t>
    </r>
    <r>
      <rPr>
        <b/>
        <sz val="11"/>
        <color theme="1"/>
        <rFont val="Calibri"/>
        <family val="2"/>
        <scheme val="minor"/>
      </rPr>
      <t xml:space="preserve">Toileting hygiene </t>
    </r>
    <r>
      <rPr>
        <sz val="11"/>
        <color theme="1"/>
        <rFont val="Calibri"/>
        <family val="2"/>
        <scheme val="minor"/>
      </rPr>
      <t xml:space="preserve">
Intact 63.9 
Mild  52.8 p &lt; .001
Moderate 46.9 p &lt; .001
Severe 41.2 p &lt; .001
</t>
    </r>
    <r>
      <rPr>
        <b/>
        <sz val="11"/>
        <color theme="1"/>
        <rFont val="Calibri"/>
        <family val="2"/>
        <scheme val="minor"/>
      </rPr>
      <t xml:space="preserve">Composite self-care score 
</t>
    </r>
    <r>
      <rPr>
        <sz val="11"/>
        <color theme="1"/>
        <rFont val="Calibri"/>
        <family val="2"/>
        <scheme val="minor"/>
      </rPr>
      <t xml:space="preserve">Intact 63.3
Mild  55.8 p &lt; .001
Moderate  51.0 p &lt; .001
Severe 45.4 p &lt; .001
</t>
    </r>
    <r>
      <rPr>
        <u/>
        <sz val="11"/>
        <color theme="1"/>
        <rFont val="Calibri"/>
        <family val="2"/>
        <scheme val="minor"/>
      </rPr>
      <t>Mobility items</t>
    </r>
    <r>
      <rPr>
        <sz val="11"/>
        <color theme="1"/>
        <rFont val="Calibri"/>
        <family val="2"/>
        <scheme val="minor"/>
      </rPr>
      <t xml:space="preserve">
</t>
    </r>
    <r>
      <rPr>
        <b/>
        <sz val="11"/>
        <color theme="1"/>
        <rFont val="Calibri"/>
        <family val="2"/>
        <scheme val="minor"/>
      </rPr>
      <t xml:space="preserve">Sit to lying </t>
    </r>
    <r>
      <rPr>
        <sz val="11"/>
        <color theme="1"/>
        <rFont val="Calibri"/>
        <family val="2"/>
        <scheme val="minor"/>
      </rPr>
      <t xml:space="preserve">
Intact 66.1
Mild  57.5 p &lt; .001
Moderate  47.9 p &lt; .001
Severe 45.5
Lying to sitting 
Intact 66.0
Mild  57.3 p &lt; .001
Moderate 47.8 p &lt; .001
Severe 45.4
</t>
    </r>
    <r>
      <rPr>
        <b/>
        <sz val="11"/>
        <color theme="1"/>
        <rFont val="Calibri"/>
        <family val="2"/>
        <scheme val="minor"/>
      </rPr>
      <t xml:space="preserve">Sit to stand </t>
    </r>
    <r>
      <rPr>
        <sz val="11"/>
        <color theme="1"/>
        <rFont val="Calibri"/>
        <family val="2"/>
        <scheme val="minor"/>
      </rPr>
      <t xml:space="preserve">
Intact 62.5
Mild  52.5 p &lt; .001
Moderate 46.7 p &lt; .001
Severe 45.0
</t>
    </r>
    <r>
      <rPr>
        <b/>
        <sz val="11"/>
        <color theme="1"/>
        <rFont val="Calibri"/>
        <family val="2"/>
        <scheme val="minor"/>
      </rPr>
      <t xml:space="preserve">Chair/Bed-to-chair transfer </t>
    </r>
    <r>
      <rPr>
        <sz val="11"/>
        <color theme="1"/>
        <rFont val="Calibri"/>
        <family val="2"/>
        <scheme val="minor"/>
      </rPr>
      <t xml:space="preserve">
Intact 60.9
Mild  51.4 p &lt; .001
Moderate 47.3 p &lt; .001
Severe 45.4 
</t>
    </r>
    <r>
      <rPr>
        <b/>
        <sz val="11"/>
        <color theme="1"/>
        <rFont val="Calibri"/>
        <family val="2"/>
        <scheme val="minor"/>
      </rPr>
      <t xml:space="preserve">Toilet transfer </t>
    </r>
    <r>
      <rPr>
        <sz val="11"/>
        <color theme="1"/>
        <rFont val="Calibri"/>
        <family val="2"/>
        <scheme val="minor"/>
      </rPr>
      <t xml:space="preserve">
Intact 60.2
Mild  51.3 p &lt; .001
Moderate  48.3 p &lt; .001
Severe 44.6 p &lt; .001
</t>
    </r>
    <r>
      <rPr>
        <b/>
        <sz val="11"/>
        <color theme="1"/>
        <rFont val="Calibri"/>
        <family val="2"/>
        <scheme val="minor"/>
      </rPr>
      <t xml:space="preserve">Composite mobility score </t>
    </r>
    <r>
      <rPr>
        <sz val="11"/>
        <color theme="1"/>
        <rFont val="Calibri"/>
        <family val="2"/>
        <scheme val="minor"/>
      </rPr>
      <t xml:space="preserve">
Intact 62.3
Mild  53.9 p &lt; .001
Moderate 48.5 p &lt; .001
Severe 44.6 p &lt; .001
</t>
    </r>
  </si>
  <si>
    <t>Chong</t>
  </si>
  <si>
    <t>A subacute model of geriatric care for frail older persons: the Tan Tock Seng Hospital experience</t>
  </si>
  <si>
    <t>Annals of the Academy of Medicine, Singapore</t>
  </si>
  <si>
    <t xml:space="preserve">The study thus aims to examine the impact of subacute
model of care on the overall length of hospital stay, transitions at the nexus between the hospital and community sectors, patients’ discharge destination and functional performance.
We also looked at the secondary effects of this model on
the cost of care (refl ected by the bill size) for inpatients of
the department of geriatric medicine in the acute hospital
setting prior to and after implementation. </t>
  </si>
  <si>
    <t xml:space="preserve">This was a retrospective cohort study that examined
geriatric patients transferred from the acute ward to
the subacute ward in the initial 6-month period of
implementation from 1 May to 31 October 2009. </t>
  </si>
  <si>
    <t xml:space="preserve"> subacute ward was established in Tan Tock Seng
Hospital (TTSH) in May 2009 as a separate unit in the
adjacent Renci Community Hospital</t>
  </si>
  <si>
    <t>Patients were carefully selected for transfer to the subacute ward after fulfi lling the following criteria:
1. Patients who were considered medically stable and
no longer required acute hospital care but still needed
continued medical management of their illness.
Relevant examples include patients recovering
from their recent active acute illness but still
required medical attention; management of postural
hypotension and titration of medications; completion
of course of intravenous antibiotics who were not
suitable for outpatient antibiotic therapy or home
outpatient antibiotic therapy services; acute urinary
retention complicated by post-obstructive diuresis;
patients with signifi cant pain symptoms requiring
pain medication titration to determine their functional
status; and adjustments of enteral feeding regime.
2. Patients who were deemed to benefi t from short
course of functional rehabilitation (1 to 2 weeks)
to address deconditioning following their medical
illness rather than in a community hospital setting.
3. Patients who were medically stable and awaiting bed
at the community hospital facility.
4. Patients who were admitted for behavioural problems
or had concomitant behavioural problems with their
medical illness requiring monitoring and medication
titration for manageable behavioural control.
5. Patients who were identified needing comprehensive
management to establish discharge care plans via
multidisciplinary meetings with the medical, nursing,
therapist, pharmacist, care co-ordinators and social
workers inputs.</t>
  </si>
  <si>
    <t>Patients excluded for transfer to the subacute ward include
those:
1. On dangerously ill list.
2. On intranasal oxygen (except when patient was on long term therapy (LTOT) and the O2 requirement had remained stable for the last 48 hours.
3. With unstable parameters.
4. Awaiting urgent surgical procedures</t>
  </si>
  <si>
    <t>Patients were carefully selected for transfer to the subacute ward after fulfi lling the following criteria:
1. Patients who were considered medically stable and
no longer required acute hospital care but still needed
continued medical management of their illness.
Relevant examples include patients recovering
from their recent active acute illness but still
required medical attention; management of postural
hypotension and titration of medications; completion
of course of intravenous antibiotics who were not
suitable for outpatient antibiotic therapy or home
outpatient antibiotic therapy services; acute urinary
retention complicated by post-obstructive diuresis;
patients with signifi cant pain symptoms requiring
pain medication titration to determine their functional
status; and adjustments of enteral feeding regime.
2. Patients who were deemed to benefi t from short
course of functional rehabilitation (1 to 2 weeks)
to address deconditioning following their medical
illness rather than in a community hospital setting.
3. Patients who were medically stable and awaiting bed
at the community hospital facility. 
4. Patients who were admitted for behavioural problems
or had concomitant behavioural problems with their
medical illness requiring monitoring and medication
titration for manageable behavioural control.
5. Patients who were identifi ed needing comprehensive
management to establish discharge care plans via
multidisciplinary meetings with the medical, nursing,
therapist, pharmacist, care co-ordinators and social
workers inputs.</t>
  </si>
  <si>
    <t>Patients excluded for transfer to the subacute ward include
those:
1. On dangerously ill list.
2. On intranasal oxygen (except when patient was on long term therapy (LTOT) and the O2 requirement had remained stable for the last 48 hours.
3. With unstable parameters.
4. Awaiting urgent surgical procedures.</t>
  </si>
  <si>
    <t>subacute ward was established in Tan Tock Seng Hospital</t>
  </si>
  <si>
    <t xml:space="preserve"> It aims to optimise patients’ functional capacity, ease transitions at the nexus between the hospital and aged care sector through improved service integration, and minimise inappropriate extended hospital stays, and avoid premature admission to residential care. It is usually provided at the conclusion of an inpatient hospital episode and involves intensive short-term support (up to 12 weeks) for older persons who need additional time and assistance to complete the restorative process, optimise functional capacity and fi nalise longer term care arrangements.</t>
  </si>
  <si>
    <t xml:space="preserve">the subacute care unit is staffed with a medical team (geriatricians), nursing team (geriatrictrained nurses), allied health specialists, care co-ordinators and medical social workers to actively address the needs of the frail elderly patients. </t>
  </si>
  <si>
    <t>81.1 (+/-8.1)</t>
  </si>
  <si>
    <t>54.6% (100 people) women</t>
  </si>
  <si>
    <t>Chinese 83.6%
Malay 8.2%
Indian 7.1%
Others 1.2%</t>
  </si>
  <si>
    <t>Single 13.1%
 Married 28.4%
 Divorced 2.2%
 Widowed 56.3%</t>
  </si>
  <si>
    <t>Modified Charlson comorbity index 1.6 ± 1.3
Severity of illness score index 2.0 ± 0.7</t>
  </si>
  <si>
    <t>The main categories of reasons for these patients’ admission to the acute geriatric care setting included sepsis (32.6%), geriatric syndromes of falls (19.6%), functional decline (8.4%), impaired cognition (2.2%), pain with vertebral compression fractures (2.8%), postural hypotension (1%) and others (33.4%). 
The major reasons for transfer to the subacute ward included continued medical management (completion of antibiotics) (10.7%), titrating of feeding regime (1.7%), management of medical conditions (such as hydration, controlling pain, monitoring platelet trends, post-obstructive diuresis, managing postural hypotension, blood sugar control, transitional feeding) (3.4%), awaiting slow stream rehabilitation (21.9%), awaiting arrival of maid (7.7%), short rehabilitation stint in subacute setting before home (16.9%), functional assessment to determine discharge placement (29.2%), titration of behavioural
medications (6.0%)</t>
  </si>
  <si>
    <t>Acute LOS 9.4 ± 9.3</t>
  </si>
  <si>
    <t>Subacute LOS 12.7 ± 10.4</t>
  </si>
  <si>
    <t xml:space="preserve">Statistical analysis was performed on SPSS 17.0 statistical
programme using appropriate statistical methods (ANOVA
for multiple group comparisons with Bonferroni correction
for continuous variables; and chi-square test for categorical
variables). Statistical signifi cance was taken to be P &lt;0.05. </t>
  </si>
  <si>
    <t xml:space="preserve">length of hospital stay, transitions at the nexus between the hospital and community sectors, patients’ discharge destination and functional performance. </t>
  </si>
  <si>
    <t>Modified Barthel Index</t>
  </si>
  <si>
    <t>Fuctional status</t>
  </si>
  <si>
    <t xml:space="preserve"> At admission MBI: 45.6 ± 23.5 (0 to 85)
Subacute transfer MBI: 41.3 ± 21.6 (0 to 85)</t>
  </si>
  <si>
    <t>Discharge MBI 52.9 ± 26.9  (0 to 100)</t>
  </si>
  <si>
    <t>Home 83 (45.4%)
Slow stream rehabiliation (community hospitals) 43 (23.5%)
Sheltered home or nursing home 54 (29.5%)
Death 2 (1.1%)
Others 1 (0.5%)</t>
  </si>
  <si>
    <t xml:space="preserve"> During subacute stay - Only 5 patients (2.7%) were transferred back to the acute ward from subacute geriatric unit for suspected acute coronary syndrome (n = 1), gastrointestinal bleeding (n = 2), acute left deep vein thrombosis (n = 1) and new stroke (n = 1)</t>
  </si>
  <si>
    <t>Length of stay</t>
  </si>
  <si>
    <t>Acute LOS prior to implemenatation
10.7 ± 0.6  January 2009 to April 2009</t>
  </si>
  <si>
    <t>Acute LOS after implementation
11.3 ± 1.2 May 2009 to October 2009</t>
  </si>
  <si>
    <t>Fiscal impact</t>
  </si>
  <si>
    <t>Bill size</t>
  </si>
  <si>
    <t>$6103 Pre implenation January 2009 to April 2009</t>
  </si>
  <si>
    <t>6084 Post subacute implementation May 2009 to December 2009</t>
  </si>
  <si>
    <t xml:space="preserve">However, detailed costeffectiveness or cost-utility analyses is required to evaluate more completely this model of care, given the complexity of needs of the frail elderly persons in a complex healthcare system. The other limitations of this retrospective study include the exclusion of detailed measures of caregiver stress, caregiver availability and willingness, as well as other social and financial support measures which might contribute to reasons for (so as to provide more insights) institutionalisation. </t>
  </si>
  <si>
    <t>Dementia specific data</t>
  </si>
  <si>
    <t>To identify the rate of delirium present during admission to postacute care (PAC) in the nursing home setting and to determine whether patients with delirium had higher risk for adverse outcomes.
Our goal was to use these MDS-based CAM ratings to estimate the rate of delirium among new postacute nursing home admissions and to determine whether patients admitted with delirium had  higher rates of early mortality and 30-day readmission, as well as lower rates of discharge with 30 days and functional recovery. Because dementia is a known risk factor for delirium and because distinguishing delirium from dementia can be difficult for clinical staff we also examined the rate of delirium and its association with adverse outcomes in the
subgroup of patients with dementia.</t>
  </si>
  <si>
    <t>Retrospective cohort study</t>
  </si>
  <si>
    <t>US Medicare- and Medicaid-certified nursing homes, 2011 to 2014.
15,915 nursing homes</t>
  </si>
  <si>
    <t>Individuals admitted to all US nursing
homes for PAC, aged ≥65 years, and without prior history of nursing home residence (n = 5,588,702).
From 2011 to 2014 there were 5,346,581 incident admissions to 15,915 nursing homes directly from hospital</t>
  </si>
  <si>
    <t xml:space="preserve">To capture new admissions, patients with any prior MDS admission assessment were excluded.
</t>
  </si>
  <si>
    <t>Our sample consists of residents aged 65 and older admitted to all US nursing homes for PAC from January 1,
2011 to December 1, 2014 (n = 5,588,702). To capture new admissions, patients with any prior MDS admission
assessment were excluded.</t>
  </si>
  <si>
    <t>Nursing Homes</t>
  </si>
  <si>
    <t>Total-81.2 (8.3)
Delirium- 83.2 (8.1) 
No Delirium - 81.1 (8.3)</t>
  </si>
  <si>
    <t>Total-63% women
Delirium- 58% women
No Delirium - 63% women</t>
  </si>
  <si>
    <t>Total-17% non-white
Delirium- 16% non-white
No Delirium - 17% non-white</t>
  </si>
  <si>
    <t>Charlson Comorbidity Index - mean score (SD)
Total-2.3 (1.9)
Delirium -  2.6 (2.0) 
no Delirium 2.3 (1.9)</t>
  </si>
  <si>
    <t>Delirium % using CAM
4.3%
Dementia %
Total 21%
Delirium 55% 
No Delirium 20%
CFS Score - %
(1)Cognitively Intact
Total - 57%
Delirium -7%  
No Delerium - 59%
(2)Mild Impairment
Total - 23%
Delirium -19%  
No Delerium - 23%
(3)Moderate Impairment
Total - 16%
Delirium -55%  
No Delerium - 14%
(4)Severe Impairment
Total - 3%
Delirium -18%  
No Delerium - 3%</t>
  </si>
  <si>
    <t>ADL at Baseline - mean score (SD)
Range 0-28, higher=worse 
Total- 17.1 (4.8)
Delirium - 19.7 (4.6)
No Delirium - 16.9 (4.7)</t>
  </si>
  <si>
    <t>Terminal Condition - %
Total- 1% 
Delirium - 4% 
No Delirium -1%
Visual Impairment - %
Total- 17% 
Delirium - 31% 
No Delirium -16%
Auditory Impairment - %
Total- 26% 
Delirium - 37% 
No Delirium -25%</t>
  </si>
  <si>
    <t>The characteristics of patients with and without delirium
indicated on the MDS admission assessment were summarized with standard measures including means, standard
deviations, frequencies and proportions. Rates of 30-day
discharge outcomes and mortality following PAC admission were calculated for patients with and without delirium at admission. The relative risk for mortality and
discharge outcomes were estimated with robust Poisson
regression.21 Regression models were adjusted for age, sex,
race, comorbidity, terminal condition, and nursing home
fixed effects. Analyses were repeated in the subgroup of
patients with ADRD to examine whether dementia
accounted for differences in outcomes associated with
delirium. Data were analyzed with Stata MP 14.1 (StataCorp, College Station, TX). Null hypotheses were tested
with a two-tailed alpha of 0.05.</t>
  </si>
  <si>
    <t>Other covariables included age at admission, sex, race,
visual or auditory impairment, comorbidity burden, terminal condition, cognitive function, and dementia status,
which were all obtained or derived from the MDS admission assessment.</t>
  </si>
  <si>
    <t xml:space="preserve"> death following PAC admission, and for 30-day discharge outcomes including re-hospitalization from PAC, discharge home,
and functional improvement.</t>
  </si>
  <si>
    <t>Activities of Daily Living (ADL) self-performance items</t>
  </si>
  <si>
    <t>Activities of Daily Living (ADL) self-performance items, which include bed mobility, transfer, walking, locomotion, dressing, eating, toileting, and personal hygiene. Patients are rated as being able to do the activity independently, with supervision, with limited assistance, with executive assistance(e.g., requires weight-bearing support by staff), or being totally dependent. The ratings are assigned scores from 0 to 4 respectively, and were summarized into a composite score that has been used previously to characterize physical function. We calculated the difference between the composite score at admission and the score at the first discharge assessment within 30 days. Functional improvement was indicated by a positive difference.</t>
  </si>
  <si>
    <r>
      <rPr>
        <b/>
        <sz val="11"/>
        <color theme="1"/>
        <rFont val="Calibri"/>
        <family val="2"/>
        <scheme val="minor"/>
      </rPr>
      <t>Full Sample</t>
    </r>
    <r>
      <rPr>
        <sz val="11"/>
        <color theme="1"/>
        <rFont val="Calibri"/>
        <family val="2"/>
        <scheme val="minor"/>
      </rPr>
      <t xml:space="preserve">
Delirium 48.9 
No Delirium 59.9
RR(95% CI) 0.83 (0.82, 0.83)
</t>
    </r>
    <r>
      <rPr>
        <b/>
        <sz val="11"/>
        <color theme="1"/>
        <rFont val="Calibri"/>
        <family val="2"/>
        <scheme val="minor"/>
      </rPr>
      <t>No Dementia</t>
    </r>
    <r>
      <rPr>
        <sz val="11"/>
        <color theme="1"/>
        <rFont val="Calibri"/>
        <family val="2"/>
        <scheme val="minor"/>
      </rPr>
      <t xml:space="preserve">
Delirium 51.9
No Delirium 60.9
RR(95% CI) 0.89 (0.87, 0.90)
</t>
    </r>
    <r>
      <rPr>
        <b/>
        <sz val="11"/>
        <color theme="1"/>
        <rFont val="Calibri"/>
        <family val="2"/>
        <scheme val="minor"/>
      </rPr>
      <t>Dementia</t>
    </r>
    <r>
      <rPr>
        <sz val="11"/>
        <color theme="1"/>
        <rFont val="Calibri"/>
        <family val="2"/>
        <scheme val="minor"/>
      </rPr>
      <t xml:space="preserve">
Delirium 46.2
No Delirium 53.3
RR(95% CI)  0.87 (0.86, 0.88)</t>
    </r>
  </si>
  <si>
    <r>
      <t xml:space="preserve">30 Day discharge location
</t>
    </r>
    <r>
      <rPr>
        <u/>
        <sz val="11"/>
        <color theme="1"/>
        <rFont val="Calibri"/>
        <family val="2"/>
        <scheme val="minor"/>
      </rPr>
      <t>Full Sample</t>
    </r>
    <r>
      <rPr>
        <sz val="11"/>
        <color theme="1"/>
        <rFont val="Calibri"/>
        <family val="2"/>
        <scheme val="minor"/>
      </rPr>
      <t xml:space="preserve">
</t>
    </r>
    <r>
      <rPr>
        <b/>
        <sz val="11"/>
        <color theme="1"/>
        <rFont val="Calibri"/>
        <family val="2"/>
        <scheme val="minor"/>
      </rPr>
      <t xml:space="preserve">Readmission from PAC
</t>
    </r>
    <r>
      <rPr>
        <sz val="11"/>
        <color theme="1"/>
        <rFont val="Calibri"/>
        <family val="2"/>
        <scheme val="minor"/>
      </rPr>
      <t xml:space="preserve">Delirium 21.3% 
No Delirium 15.1%
RR(95% CI) 1.42 (1.40, 1.43)
</t>
    </r>
    <r>
      <rPr>
        <b/>
        <sz val="11"/>
        <color theme="1"/>
        <rFont val="Calibri"/>
        <family val="2"/>
        <scheme val="minor"/>
      </rPr>
      <t xml:space="preserve">Planned Discharge Home
</t>
    </r>
    <r>
      <rPr>
        <sz val="11"/>
        <color theme="1"/>
        <rFont val="Calibri"/>
        <family val="2"/>
        <scheme val="minor"/>
      </rPr>
      <t xml:space="preserve">Delirium 26.9% 
No Delirium 52.5%
RR(95% CI)  0.57 (0.57, 0.58)
</t>
    </r>
    <r>
      <rPr>
        <u/>
        <sz val="11"/>
        <color theme="1"/>
        <rFont val="Calibri"/>
        <family val="2"/>
        <scheme val="minor"/>
      </rPr>
      <t xml:space="preserve">No Dementia
</t>
    </r>
    <r>
      <rPr>
        <b/>
        <sz val="11"/>
        <color theme="1"/>
        <rFont val="Calibri"/>
        <family val="2"/>
        <scheme val="minor"/>
      </rPr>
      <t>Readmission from PAC</t>
    </r>
    <r>
      <rPr>
        <sz val="11"/>
        <color theme="1"/>
        <rFont val="Calibri"/>
        <family val="2"/>
        <scheme val="minor"/>
      </rPr>
      <t xml:space="preserve">
Delirium 26.4% 
No Delirium 15.3%
RR(95% CI) 1.70 (1.68, 1.72)
</t>
    </r>
    <r>
      <rPr>
        <b/>
        <sz val="11"/>
        <color theme="1"/>
        <rFont val="Calibri"/>
        <family val="2"/>
        <scheme val="minor"/>
      </rPr>
      <t>Planned Discharge Home</t>
    </r>
    <r>
      <rPr>
        <sz val="11"/>
        <color theme="1"/>
        <rFont val="Calibri"/>
        <family val="2"/>
        <scheme val="minor"/>
      </rPr>
      <t xml:space="preserve">
Delirium 25.9%  
No Delirium 55.1%
RR(95% CI) 0.52 (0.51,0.52)
</t>
    </r>
    <r>
      <rPr>
        <u/>
        <sz val="11"/>
        <color theme="1"/>
        <rFont val="Calibri"/>
        <family val="2"/>
        <scheme val="minor"/>
      </rPr>
      <t>Dementia</t>
    </r>
    <r>
      <rPr>
        <sz val="11"/>
        <color theme="1"/>
        <rFont val="Calibri"/>
        <family val="2"/>
        <scheme val="minor"/>
      </rPr>
      <t xml:space="preserve">
</t>
    </r>
    <r>
      <rPr>
        <b/>
        <sz val="11"/>
        <color theme="1"/>
        <rFont val="Calibri"/>
        <family val="2"/>
        <scheme val="minor"/>
      </rPr>
      <t>Readmission from PAC</t>
    </r>
    <r>
      <rPr>
        <sz val="11"/>
        <color theme="1"/>
        <rFont val="Calibri"/>
        <family val="2"/>
        <scheme val="minor"/>
      </rPr>
      <t xml:space="preserve">
Delirium 17.2% 
No Delirium 14%
RR(95% CI)  1.29 (1.28, 1.31)
</t>
    </r>
    <r>
      <rPr>
        <b/>
        <sz val="11"/>
        <color theme="1"/>
        <rFont val="Calibri"/>
        <family val="2"/>
        <scheme val="minor"/>
      </rPr>
      <t>Planned Discharge Home</t>
    </r>
    <r>
      <rPr>
        <sz val="11"/>
        <color theme="1"/>
        <rFont val="Calibri"/>
        <family val="2"/>
        <scheme val="minor"/>
      </rPr>
      <t xml:space="preserve">
Delirium 27.9% 
No Delirium 39.6%
RR(95% CI) 0.71 (0.70, 0.72)</t>
    </r>
  </si>
  <si>
    <t>Mortality Rate</t>
  </si>
  <si>
    <t>Full Sample
30 Days of admission
Delirium - 16.3%
No Delirium  5.8%
RR(95% CI) 2.27 (2.24 2.30)
90 Days of admission
Delirium - 29.6%
No Delirium - 13.6%
RR(95% CI) 1.82 (1.81 1.84)
1 Year from admission
Delirium - 47.7  %  
No Delirium  26.5 %
RR(95% CI) 1.54 (1.53 1.54)
No Dementia
30 Days
Delirium - 20.9%
No Delirium  5.5%
RR(95% CI) 2.86 (2.81,2.90)
90 Days 
Delirium - 33.7%
No Delirium - 12.8%
RR(95% CI) 2.15 (2.13,2.18)
1 Year
Delirium -  49.1% 
No Delirium  24.4 %
RR(95% CI) 1.71 (1.69, 1.72)
With Dementia
30 Days
Delirium - 12.6%
No Delirium  6.8%
RR(95% CI) 1.81 (1.78, 1.84)
90 Days 
Delirium - 26.2% 
No Delirium - 16.9%
RR(95% CI) 1.57 (1.55, 1.59)
1 Year
Delirium -  46.6% 
No Delirium  34.8 %
RR(95% CI) 1.35 (1.34, 1.36)</t>
  </si>
  <si>
    <t xml:space="preserve">The primary limitation of this study is the seemingly low sensitivity of the MDS-based CAM diagnosis. Marcantonio et al. report a delirium rate of 15%, which is substantially higher than the rate of 4.3% found in this study. This differential may be driven by several factors. For instance, some cases of delirium may have resolved
between the admission and assessment times. It is more likely, however, that delirium diagnoses are missed by the
MDS. In primary data collection studies delirium is typically identified using multiple CAM assessments spanning a short period of time. The assessment is highly standardized and each rater, usually a research assistant or nurse, receives extensive training in delirium recognition
by a physician expert. It is unlikely that the MDS assessor has received such training, and there is no way of knowing
how closely the protocol for scoring the CAM detailed in the MDS user’s manual is followed. This study’s results are still valuable, however, given that the MDS-based CAM strongly predicts adverse outcomes in this large sample even after accounting for dementia and cognitive function. It is possible that the MDS-based CAM is more likely to identify severe cases of delirium which are apparent even during an unstandardized delirium assessment. 
There are other limitations worth noting. First, the MDS admission assessment was conducted within 14 days of the date of admission to the nursing home, which limits our ability to directly link delirium to the hospital discharge. Nevertheless, our study team believes that delirium
present at the admission assessment is highly likely to have persisted from acute care. Second, dementia may have
been underdiagnosed in this study. If undiagnosed dementia is associated with delirium then our point estimates of
delirium risk may be inflated, particularly in the nondementia sub cohort. Residual confounding, which is a possibility in all
observational studies, is another concern. While we adjusted for comorbidity burden, delirium may have been
more frequent in patients with frailty, multi-morbidity, or severe illness that was not well captured by our measure.
The nursing home fixed effects accounted for confounding from facility-level factors that may impact the association between delirium and PAC outcomes. Exploring the contribution of observable facility characteristics, such as quality ratings and staffing levels, to adverse delirium outcomes in PAC, however, is an important area for future research. Finally, some of our study outcomes were  measured without optimal precision. For instance, patients who were discharged to home within 30-days of admission and were then readmitted to the hospital or nursing facility in the 30-day window were not captured. Despite these limitations, the highly consistent findings of the associations of delirium and the study outcomes taken together yield convincing evidence that patients with and without
delirium experienced distinct patterns of outcomes </t>
  </si>
  <si>
    <t>To determine the prevalence of delirium
symptoms at the time of admission to post-acute facilities, the persistence of delirium symptoms in this setting, and the association of delirium symptoms with functional recovery.
This study uses data from the Minimum Data Set (MDS), obtained in a cohort of post-acute care patients, to answer the following questions: What is the prevalence of delirium symptoms in older persons newly admitted to post-acute facilities? How persistent are delirium symptoms in the post-acute care setting? What is the effect of persistent delirium symptoms on functional recovery?</t>
  </si>
  <si>
    <t>Eighty-five post-acute care facilities: 55 rehabilitation hospitals and 30 skilled nursing facilities in 29 states.</t>
  </si>
  <si>
    <t>&gt;= 65 years of age</t>
  </si>
  <si>
    <t>Because this study primarily focused on older patients, those younger than 65 were excluded from the analysis. To minimize bias related to early discharge, analysis was restricted to patients with an MDS completed at admission and 1 week later</t>
  </si>
  <si>
    <t>The study population was accrued as part of a large field validation sample to test the Minimum Data Set for PostAcute Care (MDS-PAC) conducted from December 1998 to February 1999. The field validation study consisted of 85 facilities (55 rehabilitation hospitals, 30 skilled nursing facilities) in 29 states. Each participating facility was asked to complete MDS assessments on new admissions from the acute care hospital within 4 days of admission. All participating subjects provided informed consent using a protocol approved by the Institutional Review Board at the Hebrew Rehabilitation Center for Aged. The next of kin or legal guardian provided consent for incapable patients</t>
  </si>
  <si>
    <r>
      <rPr>
        <b/>
        <sz val="11"/>
        <color theme="1"/>
        <rFont val="Calibri"/>
        <family val="2"/>
        <scheme val="minor"/>
      </rPr>
      <t xml:space="preserve">551
</t>
    </r>
    <r>
      <rPr>
        <sz val="11"/>
        <color theme="1"/>
        <rFont val="Calibri"/>
        <family val="2"/>
        <scheme val="minor"/>
      </rPr>
      <t xml:space="preserve">
1209 enrolled, 299 were excluded because they were younger than 65. An additional 150 were excluded because of the absence of follow-up data, and 201 were excluded because they had follow-up data from Week 2 but not Week 1. </t>
    </r>
  </si>
  <si>
    <t>The analytic sample of those included was not different from that of those excluded because of no follow-up or no follow-up on Week 2 in age (78 +/-7, 79+/- 8, and 78+/- 8, respectively, P =.41) or sex (64%, 62%, and 62% female, respectively, P= .85)</t>
  </si>
  <si>
    <t>SNFS, rehabilitation hospitals</t>
  </si>
  <si>
    <t>Total 78+/- 7
Delirium 79+/-8
No Delirium 76+/-7
P  .03</t>
  </si>
  <si>
    <t>% female
Total 64%
Delirium 61%
No Delirium 65%
P  .49</t>
  </si>
  <si>
    <t>Total 64%
Delirium 61%
No Delirium 65%
P  .49</t>
  </si>
  <si>
    <t>Caucasian %
Total 87%
Delirium 88%
No Delirium 87%
P  .73</t>
  </si>
  <si>
    <t>Education, at least some college
Total 29%
Delirium 26%
No Delirium 30%
P  .37</t>
  </si>
  <si>
    <t>Number of comrbidities, mean +/- SD
Total 1.9+/-1.0
Delirium 2.1+/-1.0
No Delirium 1.8+/-1.0
P  .01</t>
  </si>
  <si>
    <t>Dementia Diagnosis %
Total 5%
Delirium 14%
No Delirium 2%
P &lt;.01</t>
  </si>
  <si>
    <t>ADL score, mean +/- SD
Total 18+/-8
Delirium 23 +/-9
No Delirium 17+/-8
P &lt;.01
IADL score, mean +/- SD
Total 16+/-6
Delirium 21 +/-6
No Delirium 15+/-6
P &lt;.01</t>
  </si>
  <si>
    <t>Simple descriptive statistics were used to describe the prevalence of the individual and overall delirium symptoms at
post-acute admission and the change of symptoms over time. Chi-square statistics and one-way analysis of variance were used to describe the associations between delirium symptoms and baseline demographic characteristics, comorbidities, and functional status. The association between delirium symptoms and functional recovery was assessed using linear regression, adjusting for baseline functional status, age, comorbidity, and presence of dementia.
For these models, delirium was trichotomized into never delirious (the referent group), improved delirium (fewer or resolved symptoms), and persistent delirium (the same number or more symptoms). Patients with incident delirium were considered separately. All analyses were performed using the SPSS, Version 9.0</t>
  </si>
  <si>
    <t>functional recovery</t>
  </si>
  <si>
    <t>ADL and IADL using MDS data</t>
  </si>
  <si>
    <t>The principal functional measures were the activities of daily living (ADLs) and the instrumental activities of daily living (IADLs). Both are assessed in detail using highly reliable methods (intraclass correlation coefficient 0.86–0.94 for ADLs, 0.88–0.93 for IADLs) in the MDS. Because the study was focusing on functional change, the previously validated long-form version of the ADL (0–42,0  best) and IADL (0–30, 0  best) scales that are particularly applicable to measuring changes over time were adapted to the items in the MDS-PAC. Given scale construction, positive change indicates worsening of ADL or IADL function. Because of the institutional setting, the IADL scale was based primarily on subjects’ capacity rather than actual performance. As with the delirium items, patients’ primary nurses assessed the ADL and IADL items.</t>
  </si>
  <si>
    <t xml:space="preserve"> In linear regression models adjusting for age, baseline functional status, comorbidity, and dementia, persistent or worsening delirium
symptoms were strongly associated with poor functionalrecovery (Beta for ADL change =  3.6, 95% confidence interval (CI) =  2.2–5.0; Beta for IADL change =  2.6, 95% CI=1.4–3.6)
Patients with incident delirium symptoms behaved similarly to those with persistent
delirium symptoms (Beta for ADL change =  4.5, 95% CI = 2.0–7.0) and also showed little or no ADL improvement over the study period.</t>
  </si>
  <si>
    <t>Delirium</t>
  </si>
  <si>
    <t xml:space="preserve">The MDS for delirium symptoms. </t>
  </si>
  <si>
    <t>The MDS assesses six delirium symptoms: easily distracted, periods of altered perception, disorganized speech, periods of restlessness, periods of lethargy, and mental
function varies over the course of a day. Each symptom is coded as 0  not present, 1  present, not of recent onset, or 2  present, over past 7 days appears different from usual level of functioning.
For the purposes of this study, subjects were defined to have delirium symptoms if they had a code of 1 or 2 on any of the six delirium items.</t>
  </si>
  <si>
    <r>
      <rPr>
        <u/>
        <sz val="11"/>
        <color theme="1"/>
        <rFont val="Calibri"/>
        <family val="2"/>
        <scheme val="minor"/>
      </rPr>
      <t>Symptom</t>
    </r>
    <r>
      <rPr>
        <sz val="11"/>
        <color theme="1"/>
        <rFont val="Calibri"/>
        <family val="2"/>
        <scheme val="minor"/>
      </rPr>
      <t xml:space="preserve">
</t>
    </r>
    <r>
      <rPr>
        <b/>
        <sz val="11"/>
        <color theme="1"/>
        <rFont val="Calibri"/>
        <family val="2"/>
        <scheme val="minor"/>
      </rPr>
      <t>Easily distracted</t>
    </r>
    <r>
      <rPr>
        <sz val="11"/>
        <color theme="1"/>
        <rFont val="Calibri"/>
        <family val="2"/>
        <scheme val="minor"/>
      </rPr>
      <t xml:space="preserve">
Not present (0) 85%
Present, not of recent onset (1) 7%
Present, over last 7 days different from usual functioning (2) 8 %
Present (1 or 2) 15%
</t>
    </r>
    <r>
      <rPr>
        <b/>
        <sz val="11"/>
        <color theme="1"/>
        <rFont val="Calibri"/>
        <family val="2"/>
        <scheme val="minor"/>
      </rPr>
      <t>Periods of altered perception or awareness</t>
    </r>
    <r>
      <rPr>
        <sz val="11"/>
        <color theme="1"/>
        <rFont val="Calibri"/>
        <family val="2"/>
        <scheme val="minor"/>
      </rPr>
      <t xml:space="preserve">
Not present (0) 94%
Present, not of recent onset (1) 2%
Present, over last 7 days different from usualfunctioning (2) 4%
Present (1 or 2) 5%
</t>
    </r>
    <r>
      <rPr>
        <b/>
        <sz val="11"/>
        <color theme="1"/>
        <rFont val="Calibri"/>
        <family val="2"/>
        <scheme val="minor"/>
      </rPr>
      <t>Episodes of disorganized speech</t>
    </r>
    <r>
      <rPr>
        <sz val="11"/>
        <color theme="1"/>
        <rFont val="Calibri"/>
        <family val="2"/>
        <scheme val="minor"/>
      </rPr>
      <t xml:space="preserve">
Not present (0) 95%
Present, not of recent onset (1) 2%
Present, over last 7 days different from usual functioning (2) 3%
Present (1 or 2) 5%
</t>
    </r>
    <r>
      <rPr>
        <b/>
        <sz val="11"/>
        <color theme="1"/>
        <rFont val="Calibri"/>
        <family val="2"/>
        <scheme val="minor"/>
      </rPr>
      <t>Periods of restlessness</t>
    </r>
    <r>
      <rPr>
        <sz val="11"/>
        <color theme="1"/>
        <rFont val="Calibri"/>
        <family val="2"/>
        <scheme val="minor"/>
      </rPr>
      <t xml:space="preserve">
Not present (0) 94%
Present, not of recent onset (1) 3%
Present, over last 7 days different from usual functioning (2) 3%
Present (1 or 2) 6%
</t>
    </r>
    <r>
      <rPr>
        <b/>
        <sz val="11"/>
        <color theme="1"/>
        <rFont val="Calibri"/>
        <family val="2"/>
        <scheme val="minor"/>
      </rPr>
      <t>Periods of lethargy</t>
    </r>
    <r>
      <rPr>
        <sz val="11"/>
        <color theme="1"/>
        <rFont val="Calibri"/>
        <family val="2"/>
        <scheme val="minor"/>
      </rPr>
      <t xml:space="preserve">
Not present (0) 93%
Present, not of recent onset (1) 3%
Present, over last 7 days different from usual functioning (2) 4%
Present (1 or 2) 7%
</t>
    </r>
    <r>
      <rPr>
        <b/>
        <sz val="11"/>
        <color theme="1"/>
        <rFont val="Calibri"/>
        <family val="2"/>
        <scheme val="minor"/>
      </rPr>
      <t>Mental function varies over the course of the day</t>
    </r>
    <r>
      <rPr>
        <sz val="11"/>
        <color theme="1"/>
        <rFont val="Calibri"/>
        <family val="2"/>
        <scheme val="minor"/>
      </rPr>
      <t xml:space="preserve">
Not present (0) 88%
Present, not of recent onset (1) 5%
Present, over last 7 days different from usual functioning (2) 7%
Present (1 or 2) 13%
</t>
    </r>
    <r>
      <rPr>
        <b/>
        <u/>
        <sz val="11"/>
        <color theme="1"/>
        <rFont val="Calibri"/>
        <family val="2"/>
        <scheme val="minor"/>
      </rPr>
      <t>Total symptom count</t>
    </r>
    <r>
      <rPr>
        <sz val="11"/>
        <color theme="1"/>
        <rFont val="Calibri"/>
        <family val="2"/>
        <scheme val="minor"/>
      </rPr>
      <t xml:space="preserve">
None (all 0s) 77%
One symptom 9%
Two symptoms 5%
Three symptoms 4%
Four symptoms 3%
Five symptoms 1%
Six symptoms 1%</t>
    </r>
  </si>
  <si>
    <r>
      <rPr>
        <u/>
        <sz val="11"/>
        <color theme="1"/>
        <rFont val="Calibri"/>
        <family val="2"/>
        <scheme val="minor"/>
      </rPr>
      <t xml:space="preserve">Delirium symptoms present on initial
assessment (n  126)
</t>
    </r>
    <r>
      <rPr>
        <sz val="11"/>
        <color theme="1"/>
        <rFont val="Calibri"/>
        <family val="2"/>
        <scheme val="minor"/>
      </rPr>
      <t xml:space="preserve">Delirium symptoms resolved 14%
Fewer delirium symptoms 22%
Same number of delirium symptoms 52%
More delirium symptoms 12%
</t>
    </r>
    <r>
      <rPr>
        <u/>
        <sz val="11"/>
        <color theme="1"/>
        <rFont val="Calibri"/>
        <family val="2"/>
        <scheme val="minor"/>
      </rPr>
      <t xml:space="preserve">Delirium symptoms not present on initial
assessment (n  425)
</t>
    </r>
    <r>
      <rPr>
        <sz val="11"/>
        <color theme="1"/>
        <rFont val="Calibri"/>
        <family val="2"/>
        <scheme val="minor"/>
      </rPr>
      <t>New (incident) delirium symptoms 4%
No delirium symptoms 96%</t>
    </r>
  </si>
  <si>
    <t>This study has several limitations. Most notably, it relied on delirium assessment performed by facility staff using the MDS. Previous studies have demonstrated that
delirium assessments performed by clinical staff are less accurate than those performed by trained research personnel. In fact, a recent study has found that the sensitivity of the Confusion Assessment Method (CAM) as applied by nursing staff was only 31%. Therefore, the findings in this report should be reassessed using rigorous research methods to detect delirium; this is currently being done.
Nevertheless, despite the possibility that the findings may represent an underestimate of the true prevalence of delirium symptoms in post-acute care, a substantial prevalence
and significant associations were found. Second, the MDS allows detection of delirium symptoms, not syndromal delirium as defined by the Diagnostic and Statistical Manual
of Mental Disorders, Fourth Edition (DSM-IV) or the CAM. Several studies, including this one, have suggested that patients with significant delirium symptoms who do not fulfill all DSM-IV or CAM criteria (subsyndromal delirium) are also at risk for poor outcomes. Third, the MDS has no information on the severity of individual symptoms of delirium. Therefore, it could only assess change through a count of the total number of symptoms present. Fourth, the definition of dementia was based on the MDS assessment and also likely led to an  underestimate of the true prevalence in this study population. Finally, the population  represented a convenience sample of
patients and had a substantial loss to follow-up due to rehospitalization or early discharge. The analysis was focused on those patients who had two MDS assessments completed during the first 2 weeks after post-acute admission. Delirium may have a greater effect on some segments of the post-acute population excluded from this study, such as those with early rehospitalizations. In addition,
there was no information on discharge disposition of the subjects, nor was it possible to describe delirium symptoms and their associations with functional recovery beyond the first 2 weeks of the post-acute stay.</t>
  </si>
  <si>
    <t>Effectiveness of short-term interdisciplinary intervention on postacute patients in Taiwan</t>
  </si>
  <si>
    <t>J Am Med Dir Assoc</t>
  </si>
  <si>
    <t>Yi-Lan County, Taiwan</t>
  </si>
  <si>
    <t xml:space="preserve">To evaluate the effectiveness of community hospital–based postacute care (PAC) for frail older patients and to provide a baseline profile of functional gain during PAC for use in further long-term outcome studies.
The main purpose of this study, therefore, was to quantitatively evaluate fuctional gain among elderly patients receiving community hospital-based PAC srevices in Taiwan so as to provide a baseline profile to support subsequent research in evaluating the impact of short-term functional gain on long-term clinical outcomes. </t>
  </si>
  <si>
    <t>Prospective intervention cohort study.</t>
  </si>
  <si>
    <t xml:space="preserve">30 bed PAC unit </t>
  </si>
  <si>
    <t>All patients, inclusice of those referred from a tertiary medical center and a community hospital acute ward, were evaluated by the geriatric tea, and transferred to the PAC unit when appropriate The inclusion criteria were (1) age older than 65, (2) medically stable, requiring no intensive medical, laboratory, or oxygen support and (3) presence of acute functional decline during hospitalization
patients admitted from july 2006 to june 2008</t>
  </si>
  <si>
    <t>(1) admission for elective procedures, (2) acute conditions related to terminal illness, (3) malignancy, (4) patients who were considered to have a low potential for functional recovery.</t>
  </si>
  <si>
    <t xml:space="preserve">Unplanned immediate readmission or incomplete data </t>
  </si>
  <si>
    <t>All patients, inclusice of those referred from a tertiary medical center and a community hospital acute ward, were evaluated by the geriatric tea, and transferred to the PAC unit when appropriate The inclusion criteria were (1) age older than 65, (2) medically stable, requiring no intensive medical, laboratory, or oxygen support and (3) presence of acute functional decline during hospitalization</t>
  </si>
  <si>
    <t>PAC unit</t>
  </si>
  <si>
    <t xml:space="preserve">The main focus was to improve patients' daily activities, inclusive of physical function, psychological status, nutrition, and ambulation, so that they could resume normal daily life. </t>
  </si>
  <si>
    <t>Was staffed as a hospital</t>
  </si>
  <si>
    <t>Once admitted to the PAC unit, the case manager, a senior nurse, completed a CGA within 72 hours, and the interdisciplinary team took charge of further treatment. Usually, treatment completed within 4 weeks, and functional assessments were performed at weeks 2 and 4; however, the treatment course could be extended, with the agreement of the interdisciplinary team, up to a maximum of 12 weeks. Patients needing mroe than 12 weeks of treatment would be transferred to long-term care facilities for continuing care.</t>
  </si>
  <si>
    <t>usually 4 weeks, up to maximum of 12 weeks</t>
  </si>
  <si>
    <t xml:space="preserve">Yi Lan County, Taiwan </t>
  </si>
  <si>
    <t>community hospital based PAC unit</t>
  </si>
  <si>
    <t>82.7 (5.5)</t>
  </si>
  <si>
    <t>244 males, 1 female</t>
  </si>
  <si>
    <t xml:space="preserve">MMSE 13.4(8.1) 
</t>
  </si>
  <si>
    <t>BI 47.1(33.6)
Lawton Brody IADL 2.1(2.4)
TUG 19.9(22.5)</t>
  </si>
  <si>
    <t>GDS short 1.2(2.1)</t>
  </si>
  <si>
    <t>Pain NRS 2.4(3.1)</t>
  </si>
  <si>
    <t>32.3(14.3) days</t>
  </si>
  <si>
    <t xml:space="preserve">Continuous variable are expressed as mean +/- standard deviation and categorical varaibles were done using student t or Mann-Whiney test, and comparsions between categorical data were done uing the chi-square or Fisher's exact test where approriate. Comparisons of fuctional statys among patients before and after receiving PAC services were done using the paired t test. All statistical analyses were performed using commerical software. A P valuse less than 0.5 was considered statisically significant. </t>
  </si>
  <si>
    <t>Barthel Index
Lawton Brody IADL</t>
  </si>
  <si>
    <t>physical function</t>
  </si>
  <si>
    <t>BI 47.1(33.6)
Lawton-brody IADL 2.1(2.4)</t>
  </si>
  <si>
    <t>BI 66.2(32.9)
Lawton-brody IADL 3.1(2.7)</t>
  </si>
  <si>
    <t>P&lt;.001</t>
  </si>
  <si>
    <t>MMSE</t>
  </si>
  <si>
    <t>Cognition</t>
  </si>
  <si>
    <t>13.4(8.1)</t>
  </si>
  <si>
    <t>15.9(8.2)</t>
  </si>
  <si>
    <t>depression</t>
  </si>
  <si>
    <t>GDS short form</t>
  </si>
  <si>
    <t>2.1(2.4)</t>
  </si>
  <si>
    <t>3.1(2.7)</t>
  </si>
  <si>
    <t>Ambulation</t>
  </si>
  <si>
    <t>TUG</t>
  </si>
  <si>
    <t>ambulation</t>
  </si>
  <si>
    <t>19.1(22.5)</t>
  </si>
  <si>
    <t>12.9(21.1)</t>
  </si>
  <si>
    <t>Nutrition</t>
  </si>
  <si>
    <t>MNA</t>
  </si>
  <si>
    <t>nutrition</t>
  </si>
  <si>
    <t>16.0(3.9)</t>
  </si>
  <si>
    <t>17.8(3.5)</t>
  </si>
  <si>
    <t>p&lt;.001</t>
  </si>
  <si>
    <t>pain</t>
  </si>
  <si>
    <t>NRS</t>
  </si>
  <si>
    <t>Pain</t>
  </si>
  <si>
    <t>2.4(3.1)</t>
  </si>
  <si>
    <t>1.5(2.0)</t>
  </si>
  <si>
    <t xml:space="preserve">There are some limitations to this study. First, the study cohort was homogeneous in its demographic profile in that the patietns were male, vetrans, and had a lack of care resources in the community. However, we are still convinced that the results of this study may still be applicable to other frail older patients. Second, an estimation of cost was not included in this study, which may limit the ability to systematically implement PAC nationwaide. Third, this study measured short-term fuctional outcomes only. Further investigation is needed to evaluate the longer term effectiveness of a community based-PAC program. </t>
  </si>
  <si>
    <t>European review of aging and physical activity : official journal of the European Group for Research into Elderly and Physical Activity</t>
  </si>
  <si>
    <t>Bergen, Norway</t>
  </si>
  <si>
    <t>The objective of the present study was to investigate 1) the role of different admission diagnoses and 2) the degree of functional loss, on the rate of recovery of older patients after acute hospitalization. Furthermore, to compare the predictive value of simple assessments that can be carried out in a hospital lacking geriatric service, with assessments including geriatric screening tests
The primary objective of the present study was to investigate the role and predictive value of 1) different admission diagnoses and 2) the degree of functional loss, assessed by BI, on the recovery potential of older patients after acute hospitalization. Furthermore, to assess
the predictive value of 1) a simple assessment that could be carried out in a hospital or facility lacking geriatric service, and 2) a more  comprehensive assessment including specialized geriatric tests. Emphasis was put on
characterizing the patients that experienced an unsuccessful recovery, to gain more  knowledge regarding future post-acute care models.</t>
  </si>
  <si>
    <t>Prospective, observational cohort study</t>
  </si>
  <si>
    <t xml:space="preserve"> 19 bed post-acute intermediate care (IC)
unit</t>
  </si>
  <si>
    <t>study that during the 3 years 2011–2014, enrolled 961 consecutive patients 70 years or older after acute admissions to the two hospitals in Bergen</t>
  </si>
  <si>
    <t>1085
Of 1085 patients who were admitted to the IC unit during the period 2011–2014, 112 were not asked to participate in the study at times when the geriatrician in charge was absent, 5 patients refused to participate, 4 patients had delirium and 3 patients had language problems. Thus, altogether 961 patients were included in the study</t>
  </si>
  <si>
    <t>1) The patients were ≥ 70 years of age, home-dwelling in the municipality of Bergen and considered to be respiratory and circulatory stable.
2) The hospital doctor expected that the patients would be able to return home within 2 weeks of treatment in the IC unit.
3) The patients did not have a major cognitive
impairment or delirium, (based on the clinical
judgement by the hospital doctor)</t>
  </si>
  <si>
    <t xml:space="preserve">Intemediate care unit </t>
  </si>
  <si>
    <t xml:space="preserve"> The aim was to provide treatment and rehabilitation for elderly people within a few days after acute hospitalization. Emphasis was put on selecting patients that would need a short treatment and/or rehabilitation stay, to allow a rather high turnover of patients. </t>
  </si>
  <si>
    <t>The staffing was approximately to the level of a community hospital with increased multidisciplinary personnel (two fulltime physicians, one of them being a geriatrician, 15 nurses, 1.2 positions for physiotherapists, and 0.8 positions for an occupational therapist)</t>
  </si>
  <si>
    <t>Physcians =2 (1 a geriatrician)
Nurses = 15
Physiotherapist = 1.2
Occupational therapist = .8</t>
  </si>
  <si>
    <t>Age, med
All diagnoses: 85 
Medical diagnoses= 85
Contusion/vert comp fr= 86
Fractures= 83</t>
  </si>
  <si>
    <t>Femal sex, n (%)
All diagnoses: 656 (68%)
Medical diagnoses= 397 (65%)
Contusion/vert comp fr= 123(74%)
Fractures= 135(72%)</t>
  </si>
  <si>
    <t xml:space="preserve">
All diagnoses: 68%
Medical diagnoses= 65%
Contusion/vert comp fr= 74%
Fractures= 72%</t>
  </si>
  <si>
    <t>Live alone, n (%)   
All diagnoses: 644 (71)
Medical diagnoses= 399 (70)
Contusion/vert comp fr= 126 (81) 
Fractures= 119 (65)
 Receive home care, (%) 
All diagnoses: 379 (39)
Medical diagnoses= 256 (42)
Contusion/vert comp fr= 73 (46)
Fractures= 47 (26)</t>
  </si>
  <si>
    <t>&gt;5 diagnoses, n (%) 
All diagnoses: 567 (62)
Medical diagnoses=  394 (68)
Contusion/vert comp fr= 89 (57)
Fractures= 84 (48)</t>
  </si>
  <si>
    <t>MMSE, med (min-max) 
All diagnoses: 26 (8–30)
Medical diagnoses=  26 (8–30)
Contusion/vert comp fr= 26 (11–30)
Fractures= 26 (12–30)
MMSE &lt; 24, n (%)  206 (29) 153 (29) 45 (31) 51 (29)
All diagnoses: 206 (29) 
Medical diagnoses=  153 (29) 
Contusion/vert comp fr= 45 (31) 
Fractures= 51 (29)</t>
  </si>
  <si>
    <t xml:space="preserve">BI at admission, med (min-max)  
All diagnoses: 75 (10–100) 
Medical diagnoses=  80 (25–100) 
Contusion/vert comp fr= 75 (25–100)
Fractures=  60 (10–100) 
BI 80–100, n (%) 
All diagnoses:  449 (47)
Medical diagnoses=  344 (59)  
Contusion/vert comp fr=64 (39) 
Fractures= 29 (16)
BI 50–79, n (%) 
All diagnoses: 418 (44)  
Medical diagnoses=  215 (36) 
Contusion/vert comp fr= 85 (52)  
Fractures= 119 (64) 
BI &lt;50, n (%) 
All diagnoses:170 (29) 
Medical diagnoses=  33 (5)  
Contusion/vert comp fr= 15 (9)
Fractures=  39 (21) </t>
  </si>
  <si>
    <t xml:space="preserve">GDS, med (min-max) 
All diagnoses:  7 (0–29) 
Medical diagnoses=  7 (0–29)   
Contusion/vert comp fr=7 (0–26)    
Fractures= 7 (0–28)   </t>
  </si>
  <si>
    <t>Admitted after a fall, n(%) 
All diagnoses:  382 (40)
Medical diagnoses=  93 (15) 
Contusion/vert comp fr= 119 (73) 
Fractures= 172 (93)</t>
  </si>
  <si>
    <t>All diagnoses N = 961 
Medical N = 609 
Infection (231)
Heart (141)
COPD (45)
Other (192)
Contusion/vert comp fr, n = 165
Contusion (121)
Vert comp fr (44)
 Fractures N = 187
Hip (76)
Humerus (26)
Pelvis (25)
Other (60)</t>
  </si>
  <si>
    <t xml:space="preserve">Use &gt;5 drugs, n (%)
All diagnoses:  760 (80)
Medical diagnoses=   499 (83) 
Contusion/vert comp fr= 128 (80) 
Fractures= 133 (72)
MNA-SF, med (min-max)   
All diagnoses: 10 (2–21)
Medical diagnoses=  10 (2–19) 
Contusion/vert comp fr= 10 (4–16)
Fractures= 10 (3–21)
</t>
  </si>
  <si>
    <t>The rapid recovery group included the patients who were able to return directly home from the short term stay (median 14 days, range 2–31)
The slow recovery group included patients who were not able to return home after a short term stay in the IC unit, and had to be transferred to an ordinary skilled nursing facility. However, 2 months after the acute hospitalization, these patients had returned to their own home, and 6 months after hospitalization, 87 % of them were still living
at home
The poor recovery group included patients who were not able to return home after short-term nursing home IC and were transferred to an ordinary skilled nursing facility. Two months after hospitalization these patients were either dead or still living in a nursing home. Six
months after hospitalization, only 20 % of them were living at home</t>
  </si>
  <si>
    <t>For identifying the clinical characteristics that were associated with a rapid, slow and poor recovery, odds ratios (ORs) with 95 % confidence intervals (CIs) were estimated using logistic regression models. The patients with a rapid recovery were compared to the rest of the patients having a slow or poor recovery. Each of the patient groups with slow or poor recovery was compared with the patients that had a rapid recovery.
The characteristics associated with p &lt; 0.25 in univariate analysis were noted as likely predictors and included in multivariate, adjusted logistic regression models. The characteristics associated with p ≤ 0.05
was considered statistically significant in the multivariate models. Two logistic multivariate regression models were analyzed; 1) a model including BI and further geriatric tests; MMSE, GDS and MNA (geriatric model) and 2) a simpler model not including MMSE, GDS and
MNA</t>
  </si>
  <si>
    <t>rapid, slow or poor recovery based on discharge destination
The rapid recovery group included the patients who were able to return directly home from the short term stay
The slow recovery group included patients who were not able to return home after a short term stay in the IC unit, and had to be transferred to an ordinary skilled nursing facility. However, 2 months after the acute hospitalization, these patients had returned to their own home
 poor recovery group included patients who were not able to return home after short-term nursing home IC and were transferred to an ordinary skilled nursing facility</t>
  </si>
  <si>
    <r>
      <t xml:space="preserve">Rapid recovery, n (%) 
All diagnoses: 785 (82) 
Medical diagnoses=   535 (89) 
Contusion/vert comp fr= 135 (82) 
Fractures= 112 (60)
Slow recovery, n (%)  
All diagnoses:  106 (11) 
Medical diagnoses=   38 (6) 
Contusion/vert comp fr= 15 (9) 54 (29) 
Fractures=  54 (29) 
Poor recovery, n (%)  
All diagnoses:  66 (7)
Medical diagnoses=   33 (5) 
Contusion/vert comp fr= 11 (9) 
Fractures= 20 (11)
The </t>
    </r>
    <r>
      <rPr>
        <b/>
        <sz val="11"/>
        <color theme="1"/>
        <rFont val="Calibri"/>
        <family val="2"/>
        <scheme val="minor"/>
      </rPr>
      <t>rapid recovery</t>
    </r>
    <r>
      <rPr>
        <sz val="11"/>
        <color theme="1"/>
        <rFont val="Calibri"/>
        <family val="2"/>
        <scheme val="minor"/>
      </rPr>
      <t xml:space="preserve"> group included the patients who were able to return directly home from the short term stay (median 14 days, range 2–31) in the IC unit. Follow-up of these patients demonstrated that 87 % of them were living at home 6 months after the acute
hospitalization.
The</t>
    </r>
    <r>
      <rPr>
        <b/>
        <sz val="11"/>
        <color theme="1"/>
        <rFont val="Calibri"/>
        <family val="2"/>
        <scheme val="minor"/>
      </rPr>
      <t xml:space="preserve"> slow recovery</t>
    </r>
    <r>
      <rPr>
        <sz val="11"/>
        <color theme="1"/>
        <rFont val="Calibri"/>
        <family val="2"/>
        <scheme val="minor"/>
      </rPr>
      <t xml:space="preserve"> group included patients who were not able to return home after a short term stay in the IC unit, and had to be transferred to an ordinary skilled nursing facility. However, 2 months after the acute hospitalization, these patients had returned to their own home, and 6 months after hospitalization, 87 % of them were still living
at home.
The </t>
    </r>
    <r>
      <rPr>
        <b/>
        <sz val="11"/>
        <color theme="1"/>
        <rFont val="Calibri"/>
        <family val="2"/>
        <scheme val="minor"/>
      </rPr>
      <t>poor recovery</t>
    </r>
    <r>
      <rPr>
        <sz val="11"/>
        <color theme="1"/>
        <rFont val="Calibri"/>
        <family val="2"/>
        <scheme val="minor"/>
      </rPr>
      <t xml:space="preserve"> group included patients who were not able to return home after short-term nursing home IC and were transferred to an ordinary skilled nursing facility. Two months after hospitalization these patients were either dead or still living in a nursing home. Six
months after hospitalization, only 20 % of them were living at home .</t>
    </r>
  </si>
  <si>
    <r>
      <t xml:space="preserve">**Univariate, unadjusted model:OR (95 % CI) p, Multivariate, adjusted models: BI, no further geriatric assessment OR (95 % CI) p, BI and further geriatric assessment OR (95 % CI) p
RAPID recovery n = 785
</t>
    </r>
    <r>
      <rPr>
        <i/>
        <sz val="11"/>
        <color theme="1"/>
        <rFont val="Calibri"/>
        <family val="2"/>
        <scheme val="minor"/>
      </rPr>
      <t>BI 80–100 (ref)</t>
    </r>
    <r>
      <rPr>
        <sz val="11"/>
        <color theme="1"/>
        <rFont val="Calibri"/>
        <family val="2"/>
        <scheme val="minor"/>
      </rPr>
      <t xml:space="preserve">
</t>
    </r>
    <r>
      <rPr>
        <i/>
        <sz val="11"/>
        <color theme="1"/>
        <rFont val="Calibri"/>
        <family val="2"/>
        <scheme val="minor"/>
      </rPr>
      <t>BI 50–79</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 xml:space="preserve">0.24 (0.16–.0.37)  &lt;0.001 0.31 (0.23–0.58) &lt;0.001  0.35 (0.19–0.62) &lt;0.001
</t>
    </r>
    <r>
      <rPr>
        <i/>
        <sz val="11"/>
        <color theme="1"/>
        <rFont val="Calibri"/>
        <family val="2"/>
        <scheme val="minor"/>
      </rPr>
      <t xml:space="preserve">BI &lt; 50 </t>
    </r>
    <r>
      <rPr>
        <sz val="11"/>
        <color theme="1"/>
        <rFont val="Calibri"/>
        <family val="2"/>
        <scheme val="minor"/>
      </rPr>
      <t xml:space="preserve"> 0.07 (0.04–0.13) &lt;0.001  0.16 (0.08–0.29) &lt;0.001 BI and further geriatric assessment 0.17 (0.08–0.37) &lt;0.001
</t>
    </r>
    <r>
      <rPr>
        <i/>
        <sz val="11"/>
        <color theme="1"/>
        <rFont val="Calibri"/>
        <family val="2"/>
        <scheme val="minor"/>
      </rPr>
      <t>Medical diagnosis (ref)</t>
    </r>
    <r>
      <rPr>
        <sz val="11"/>
        <color theme="1"/>
        <rFont val="Calibri"/>
        <family val="2"/>
        <scheme val="minor"/>
      </rPr>
      <t xml:space="preserve">
</t>
    </r>
    <r>
      <rPr>
        <i/>
        <sz val="11"/>
        <color theme="1"/>
        <rFont val="Calibri"/>
        <family val="2"/>
        <scheme val="minor"/>
      </rPr>
      <t>Contusions/vert comp fr</t>
    </r>
    <r>
      <rPr>
        <sz val="11"/>
        <color theme="1"/>
        <rFont val="Calibri"/>
        <family val="2"/>
        <scheme val="minor"/>
      </rPr>
      <t xml:space="preserve"> 0.62 (0.38–1.00) 0.05 0.69 (0.38–1.25) 0.22 0.63 (0.29–1.24) 0.17
</t>
    </r>
    <r>
      <rPr>
        <i/>
        <sz val="11"/>
        <color theme="1"/>
        <rFont val="Calibri"/>
        <family val="2"/>
        <scheme val="minor"/>
      </rPr>
      <t>All other fractures</t>
    </r>
    <r>
      <rPr>
        <sz val="11"/>
        <color theme="1"/>
        <rFont val="Calibri"/>
        <family val="2"/>
        <scheme val="minor"/>
      </rPr>
      <t xml:space="preserve"> 0.19 (0.13–0.29) &lt;0.001 0.21 (0.11–0.39) &lt;0.001 0.15 (0.07–0.31) &lt;0.001
</t>
    </r>
    <r>
      <rPr>
        <i/>
        <sz val="11"/>
        <color theme="1"/>
        <rFont val="Calibri"/>
        <family val="2"/>
        <scheme val="minor"/>
      </rPr>
      <t>Aged</t>
    </r>
    <r>
      <rPr>
        <sz val="11"/>
        <color theme="1"/>
        <rFont val="Calibri"/>
        <family val="2"/>
        <scheme val="minor"/>
      </rPr>
      <t xml:space="preserve"> 0.97 (0.94–0.99) 0.01 0.97 (0.94–0.99) 0.02 0.98 (0.95–1.02) 0.27
</t>
    </r>
    <r>
      <rPr>
        <i/>
        <sz val="11"/>
        <color theme="1"/>
        <rFont val="Calibri"/>
        <family val="2"/>
        <scheme val="minor"/>
      </rPr>
      <t>Receive home care</t>
    </r>
    <r>
      <rPr>
        <sz val="11"/>
        <color theme="1"/>
        <rFont val="Calibri"/>
        <family val="2"/>
        <scheme val="minor"/>
      </rPr>
      <t xml:space="preserve"> 0.61 (0.44–0.86) 0.004 0.64 (0.42–0.95) 0.03 0.88 (0.53–1.45) 0.61
</t>
    </r>
    <r>
      <rPr>
        <i/>
        <sz val="11"/>
        <color theme="1"/>
        <rFont val="Calibri"/>
        <family val="2"/>
        <scheme val="minor"/>
      </rPr>
      <t>Admitted after a fall</t>
    </r>
    <r>
      <rPr>
        <sz val="11"/>
        <color theme="1"/>
        <rFont val="Calibri"/>
        <family val="2"/>
        <scheme val="minor"/>
      </rPr>
      <t xml:space="preserve"> 0.38 (0.27–0.54) &lt;0.001 0.84 (0.49–1.44) 0.53 0.75 (0.39–1.44) 0.39
</t>
    </r>
    <r>
      <rPr>
        <i/>
        <sz val="11"/>
        <color theme="1"/>
        <rFont val="Calibri"/>
        <family val="2"/>
        <scheme val="minor"/>
      </rPr>
      <t>MMSE</t>
    </r>
    <r>
      <rPr>
        <sz val="11"/>
        <color theme="1"/>
        <rFont val="Calibri"/>
        <family val="2"/>
        <scheme val="minor"/>
      </rPr>
      <t xml:space="preserve"> &lt; 24   0.35 (0.24–0.50) &lt;0.001 __ 0.46 (0.29–0.74) &lt;0.001
</t>
    </r>
    <r>
      <rPr>
        <i/>
        <sz val="11"/>
        <color theme="1"/>
        <rFont val="Calibri"/>
        <family val="2"/>
        <scheme val="minor"/>
      </rPr>
      <t>GDS</t>
    </r>
    <r>
      <rPr>
        <sz val="11"/>
        <color theme="1"/>
        <rFont val="Calibri"/>
        <family val="2"/>
        <scheme val="minor"/>
      </rPr>
      <t xml:space="preserve"> 0.95 (0.92–0.98) &lt;0.001 __ 0.95 (0.91–0.98) 0.004
</t>
    </r>
    <r>
      <rPr>
        <i/>
        <sz val="11"/>
        <color theme="1"/>
        <rFont val="Calibri"/>
        <family val="2"/>
        <scheme val="minor"/>
      </rPr>
      <t>MNA-SF</t>
    </r>
    <r>
      <rPr>
        <sz val="11"/>
        <color theme="1"/>
        <rFont val="Calibri"/>
        <family val="2"/>
        <scheme val="minor"/>
      </rPr>
      <t xml:space="preserve"> 1.06 (1.00–1.13) 0.06 __ 0.99 (0.91-1.07) 0.72
</t>
    </r>
    <r>
      <rPr>
        <b/>
        <sz val="11"/>
        <color theme="1"/>
        <rFont val="Calibri"/>
        <family val="2"/>
        <scheme val="minor"/>
      </rPr>
      <t>SLOW recovery, n = 106</t>
    </r>
    <r>
      <rPr>
        <sz val="11"/>
        <color theme="1"/>
        <rFont val="Calibri"/>
        <family val="2"/>
        <scheme val="minor"/>
      </rPr>
      <t xml:space="preserve">
</t>
    </r>
    <r>
      <rPr>
        <i/>
        <sz val="11"/>
        <color theme="1"/>
        <rFont val="Calibri"/>
        <family val="2"/>
        <scheme val="minor"/>
      </rPr>
      <t>BI 80–100 (ref)</t>
    </r>
    <r>
      <rPr>
        <sz val="11"/>
        <color theme="1"/>
        <rFont val="Calibri"/>
        <family val="2"/>
        <scheme val="minor"/>
      </rPr>
      <t xml:space="preserve">
</t>
    </r>
    <r>
      <rPr>
        <i/>
        <sz val="11"/>
        <color theme="1"/>
        <rFont val="Calibri"/>
        <family val="2"/>
        <scheme val="minor"/>
      </rPr>
      <t>BI 50–79 5.25</t>
    </r>
    <r>
      <rPr>
        <sz val="11"/>
        <color theme="1"/>
        <rFont val="Calibri"/>
        <family val="2"/>
        <scheme val="minor"/>
      </rPr>
      <t xml:space="preserve"> (3.03–9.12) &lt;0.001 3.66 (1.90–7.05) &lt;0.001 3.60 (1.86–6.96) &lt;0.001
</t>
    </r>
    <r>
      <rPr>
        <i/>
        <sz val="11"/>
        <color theme="1"/>
        <rFont val="Calibri"/>
        <family val="2"/>
        <scheme val="minor"/>
      </rPr>
      <t>BI &lt; 50</t>
    </r>
    <r>
      <rPr>
        <sz val="11"/>
        <color theme="1"/>
        <rFont val="Calibri"/>
        <family val="2"/>
        <scheme val="minor"/>
      </rPr>
      <t xml:space="preserve"> 11.76 (5.78–23.95) &lt; 0.001 6.30 (2.97–13.56) &lt;0.001 4.16 (1.60–10.77) 0.003
</t>
    </r>
    <r>
      <rPr>
        <i/>
        <sz val="11"/>
        <color theme="1"/>
        <rFont val="Calibri"/>
        <family val="2"/>
        <scheme val="minor"/>
      </rPr>
      <t>Medical diagnosis (ref)</t>
    </r>
    <r>
      <rPr>
        <sz val="11"/>
        <color theme="1"/>
        <rFont val="Calibri"/>
        <family val="2"/>
        <scheme val="minor"/>
      </rPr>
      <t xml:space="preserve">
</t>
    </r>
    <r>
      <rPr>
        <i/>
        <sz val="11"/>
        <color theme="1"/>
        <rFont val="Calibri"/>
        <family val="2"/>
        <scheme val="minor"/>
      </rPr>
      <t>Contusions/vert comp fr</t>
    </r>
    <r>
      <rPr>
        <sz val="11"/>
        <color theme="1"/>
        <rFont val="Calibri"/>
        <family val="2"/>
        <scheme val="minor"/>
      </rPr>
      <t xml:space="preserve"> 1.61 (0.86–3.02) 0.14 1.35 (0.65–2.82) 0.42 0.90 (0.40–2.06) 0.81
</t>
    </r>
    <r>
      <rPr>
        <i/>
        <sz val="11"/>
        <color theme="1"/>
        <rFont val="Calibri"/>
        <family val="2"/>
        <scheme val="minor"/>
      </rPr>
      <t xml:space="preserve">All other fractures </t>
    </r>
    <r>
      <rPr>
        <sz val="11"/>
        <color theme="1"/>
        <rFont val="Calibri"/>
        <family val="2"/>
        <scheme val="minor"/>
      </rPr>
      <t xml:space="preserve">6.92 (4.35–11.02) &lt;0.001 4.50 (2.24–9.05) &lt;0.001 6.58 (2.87–14.99) &lt;0.001
</t>
    </r>
    <r>
      <rPr>
        <i/>
        <sz val="11"/>
        <color theme="1"/>
        <rFont val="Calibri"/>
        <family val="2"/>
        <scheme val="minor"/>
      </rPr>
      <t>Aged</t>
    </r>
    <r>
      <rPr>
        <sz val="11"/>
        <color theme="1"/>
        <rFont val="Calibri"/>
        <family val="2"/>
        <scheme val="minor"/>
      </rPr>
      <t xml:space="preserve"> 1.00 (0.97–1.03) 0.99 __ __
</t>
    </r>
    <r>
      <rPr>
        <i/>
        <sz val="11"/>
        <color theme="1"/>
        <rFont val="Calibri"/>
        <family val="2"/>
        <scheme val="minor"/>
      </rPr>
      <t xml:space="preserve">Receive home care </t>
    </r>
    <r>
      <rPr>
        <sz val="11"/>
        <color theme="1"/>
        <rFont val="Calibri"/>
        <family val="2"/>
        <scheme val="minor"/>
      </rPr>
      <t xml:space="preserve">0.96 (0.63–1.46) 0.85 __ __
</t>
    </r>
    <r>
      <rPr>
        <i/>
        <sz val="11"/>
        <color theme="1"/>
        <rFont val="Calibri"/>
        <family val="2"/>
        <scheme val="minor"/>
      </rPr>
      <t xml:space="preserve">Admitted after a fall </t>
    </r>
    <r>
      <rPr>
        <sz val="11"/>
        <color theme="1"/>
        <rFont val="Calibri"/>
        <family val="2"/>
        <scheme val="minor"/>
      </rPr>
      <t xml:space="preserve">3.35 (2.18–5.15) &lt;0.001 1.01 (0.53–1.94) 0.98 0.87 (0.41–1.84) 0.72
</t>
    </r>
    <r>
      <rPr>
        <i/>
        <sz val="11"/>
        <color theme="1"/>
        <rFont val="Calibri"/>
        <family val="2"/>
        <scheme val="minor"/>
      </rPr>
      <t>MMSE &lt; 24</t>
    </r>
    <r>
      <rPr>
        <sz val="11"/>
        <color theme="1"/>
        <rFont val="Calibri"/>
        <family val="2"/>
        <scheme val="minor"/>
      </rPr>
      <t xml:space="preserve"> 2.03 (1.28–3.24) 0.003 __ 1.96 (1.12–3.42) 0.02
</t>
    </r>
    <r>
      <rPr>
        <i/>
        <sz val="11"/>
        <color theme="1"/>
        <rFont val="Calibri"/>
        <family val="2"/>
        <scheme val="minor"/>
      </rPr>
      <t>GDS</t>
    </r>
    <r>
      <rPr>
        <sz val="11"/>
        <color theme="1"/>
        <rFont val="Calibri"/>
        <family val="2"/>
        <scheme val="minor"/>
      </rPr>
      <t xml:space="preserve"> 1.04 (1.00–1.07) 0.04 __ 1.04 (0.99–1.08) 0.07
</t>
    </r>
    <r>
      <rPr>
        <i/>
        <sz val="11"/>
        <color theme="1"/>
        <rFont val="Calibri"/>
        <family val="2"/>
        <scheme val="minor"/>
      </rPr>
      <t>MNA-SF</t>
    </r>
    <r>
      <rPr>
        <sz val="11"/>
        <color theme="1"/>
        <rFont val="Calibri"/>
        <family val="2"/>
        <scheme val="minor"/>
      </rPr>
      <t xml:space="preserve"> 0.98 (0.91–1.06) 0.65 __ __
</t>
    </r>
    <r>
      <rPr>
        <b/>
        <sz val="11"/>
        <color theme="1"/>
        <rFont val="Calibri"/>
        <family val="2"/>
        <scheme val="minor"/>
      </rPr>
      <t>POOR recovery n = 66</t>
    </r>
    <r>
      <rPr>
        <sz val="11"/>
        <color theme="1"/>
        <rFont val="Calibri"/>
        <family val="2"/>
        <scheme val="minor"/>
      </rPr>
      <t xml:space="preserve">
</t>
    </r>
    <r>
      <rPr>
        <i/>
        <sz val="11"/>
        <color theme="1"/>
        <rFont val="Calibri"/>
        <family val="2"/>
        <scheme val="minor"/>
      </rPr>
      <t>BI 80–100 (ref)</t>
    </r>
    <r>
      <rPr>
        <sz val="11"/>
        <color theme="1"/>
        <rFont val="Calibri"/>
        <family val="2"/>
        <scheme val="minor"/>
      </rPr>
      <t xml:space="preserve">
</t>
    </r>
    <r>
      <rPr>
        <i/>
        <sz val="11"/>
        <color theme="1"/>
        <rFont val="Calibri"/>
        <family val="2"/>
        <scheme val="minor"/>
      </rPr>
      <t xml:space="preserve">BI 50–79 2.72 </t>
    </r>
    <r>
      <rPr>
        <sz val="11"/>
        <color theme="1"/>
        <rFont val="Calibri"/>
        <family val="2"/>
        <scheme val="minor"/>
      </rPr>
      <t xml:space="preserve">(1.38–5.36) 0.004 1.87 (0.91–3.82) 0.09 2.52 (0.95–6.72) 0.06
</t>
    </r>
    <r>
      <rPr>
        <i/>
        <sz val="11"/>
        <color theme="1"/>
        <rFont val="Calibri"/>
        <family val="2"/>
        <scheme val="minor"/>
      </rPr>
      <t xml:space="preserve">BI &lt; 50 16.02 </t>
    </r>
    <r>
      <rPr>
        <sz val="11"/>
        <color theme="1"/>
        <rFont val="Calibri"/>
        <family val="2"/>
        <scheme val="minor"/>
      </rPr>
      <t xml:space="preserve">(7.57–34.13) &lt;0.001 6.87–2.94–16.01) &lt;0.001 8.33 (2.76–25.16) &lt;0.001
</t>
    </r>
    <r>
      <rPr>
        <i/>
        <sz val="11"/>
        <color theme="1"/>
        <rFont val="Calibri"/>
        <family val="2"/>
        <scheme val="minor"/>
      </rPr>
      <t>Medical diagnosis (ref)
Contusions/vert comp fr</t>
    </r>
    <r>
      <rPr>
        <sz val="11"/>
        <color theme="1"/>
        <rFont val="Calibri"/>
        <family val="2"/>
        <scheme val="minor"/>
      </rPr>
      <t xml:space="preserve"> 1.68 (0.88–3.23) 0.12 1.81 (0.75–4.31) 0.19 2.27 (0.96–5.38) 0.06
</t>
    </r>
    <r>
      <rPr>
        <i/>
        <sz val="11"/>
        <color theme="1"/>
        <rFont val="Calibri"/>
        <family val="2"/>
        <scheme val="minor"/>
      </rPr>
      <t>All other fractures</t>
    </r>
    <r>
      <rPr>
        <sz val="11"/>
        <color theme="1"/>
        <rFont val="Calibri"/>
        <family val="2"/>
        <scheme val="minor"/>
      </rPr>
      <t xml:space="preserve"> 2.73 (1.50–4.97) 0.001 3.15 (1.20–8.25) 0.02 3.26 (1.04–10.21) 0.04
</t>
    </r>
    <r>
      <rPr>
        <i/>
        <sz val="11"/>
        <color theme="1"/>
        <rFont val="Calibri"/>
        <family val="2"/>
        <scheme val="minor"/>
      </rPr>
      <t>Aged</t>
    </r>
    <r>
      <rPr>
        <sz val="11"/>
        <color theme="1"/>
        <rFont val="Calibri"/>
        <family val="2"/>
        <scheme val="minor"/>
      </rPr>
      <t xml:space="preserve"> 1.10 (1.05–1.15) &lt;0.001 1.08 (1.02–1.31) 0.004 1.05 (0.99–1.17) 0.09
</t>
    </r>
    <r>
      <rPr>
        <i/>
        <sz val="11"/>
        <color theme="1"/>
        <rFont val="Calibri"/>
        <family val="2"/>
        <scheme val="minor"/>
      </rPr>
      <t xml:space="preserve">Receive home care </t>
    </r>
    <r>
      <rPr>
        <sz val="11"/>
        <color theme="1"/>
        <rFont val="Calibri"/>
        <family val="2"/>
        <scheme val="minor"/>
      </rPr>
      <t xml:space="preserve">3.90 (2.23–6.79) &lt;0.001 3.17 (1.64–6.15) 0.001 2.45 (1.07–5.62) 0.03
</t>
    </r>
    <r>
      <rPr>
        <i/>
        <sz val="11"/>
        <color theme="1"/>
        <rFont val="Calibri"/>
        <family val="2"/>
        <scheme val="minor"/>
      </rPr>
      <t>Admitted after a fall</t>
    </r>
    <r>
      <rPr>
        <sz val="11"/>
        <color theme="1"/>
        <rFont val="Calibri"/>
        <family val="2"/>
        <scheme val="minor"/>
      </rPr>
      <t xml:space="preserve"> 1.73 (1.04–2.87) 0.04 0.73 (0.32–1.67) 0.46 0.92 (0.35–2.41) 0.87
</t>
    </r>
    <r>
      <rPr>
        <i/>
        <sz val="11"/>
        <color theme="1"/>
        <rFont val="Calibri"/>
        <family val="2"/>
        <scheme val="minor"/>
      </rPr>
      <t>MMSE &lt; 24</t>
    </r>
    <r>
      <rPr>
        <sz val="11"/>
        <color theme="1"/>
        <rFont val="Calibri"/>
        <family val="2"/>
        <scheme val="minor"/>
      </rPr>
      <t xml:space="preserve"> 5.02 (2.80–9.00) &lt;0.001 __ 2.95 (1.43–6.08) 0.003
</t>
    </r>
    <r>
      <rPr>
        <i/>
        <sz val="11"/>
        <color theme="1"/>
        <rFont val="Calibri"/>
        <family val="2"/>
        <scheme val="minor"/>
      </rPr>
      <t>GDS</t>
    </r>
    <r>
      <rPr>
        <sz val="11"/>
        <color theme="1"/>
        <rFont val="Calibri"/>
        <family val="2"/>
        <scheme val="minor"/>
      </rPr>
      <t xml:space="preserve"> 1.08 (1.04–1.13) &lt;0.001 __ 1.06 (1.00–1.13) 0.06
</t>
    </r>
    <r>
      <rPr>
        <i/>
        <sz val="11"/>
        <color theme="1"/>
        <rFont val="Calibri"/>
        <family val="2"/>
        <scheme val="minor"/>
      </rPr>
      <t>MNA-SF</t>
    </r>
    <r>
      <rPr>
        <sz val="11"/>
        <color theme="1"/>
        <rFont val="Calibri"/>
        <family val="2"/>
        <scheme val="minor"/>
      </rPr>
      <t xml:space="preserve"> 0.88 (0.80–0.97) 0.01 __ 0.95 (0.83–1.01) 0.47</t>
    </r>
  </si>
  <si>
    <r>
      <t xml:space="preserve">"The effect of Barthel Index, diagnoses and cognitive impairment on the likelihood of slow and poor recovery, in multivariate regression analysis 
As shown in Table 2, patients with a severe BI reduction (&lt;50), were 6.9 and 8.3 times more likely to have poor recovery (models without and with geriatric assessment), and 6.3 and 4.2 more likely to have a slow recovery. Patients with a moderate BI reduction (50–79) were 3.7 and 3.6 more likely to have a slow recovery, but no more likely to have a poor recovery.
</t>
    </r>
    <r>
      <rPr>
        <b/>
        <sz val="11"/>
        <color theme="1"/>
        <rFont val="Calibri"/>
        <family val="2"/>
        <scheme val="minor"/>
      </rPr>
      <t>Cognitive impairment (MMSE &lt;24) was most strongly associated with poor recovery (3 times increased odds), but also with slow recovery (2 times increased odds)."</t>
    </r>
  </si>
  <si>
    <t xml:space="preserve">The major weakness of the present study is that only patients who were considered to need short term medical treatment and/or rehabilitation were included, and therefore the numbers of frail patients with severe physical impairment, belonging mainly to the poor recovery groups, is low. The patients were recruited from the same area and treated in a single institution, thus the generalizability of the study may be limited. Furthermore, the results of the present study cannot be used to tailor IC to individual patients. </t>
  </si>
  <si>
    <t>To examine the completeness of the activities of daily living (ADL) items on admission and discharge assessments and the improvement in ADL performance among short-stay residents in the newly adopted Minimum Data Set (MDS) 3.0.</t>
  </si>
  <si>
    <t>Retrospective analysis of MDS admission and discharge assessments.</t>
  </si>
  <si>
    <t>15,145 Nursing homes from July 1, 2011, to June 30, 2012</t>
  </si>
  <si>
    <t>The sample for these analyses included residents with corresponding admission and discharge (“return anticipated” and “return not anticipated”) assessments between July 1, 2011, and June 30, 2012, who were new entries (not readmissions) from an acute hospital as indicated on their MDS admission assessment (n =1,062,607). Our sample was limited to individuals who had a length of stay in the nursing home of 100 days or less, so as to focus on the short-stay population (n = 1,028,405)</t>
  </si>
  <si>
    <t>We excluded individuals who were comatose (n = 510) or receiving hospice (n = 4859) at admission, as we were examining change in ADL functioning. Individuals who died in the nursing home within the 100-day time period were therefore excluded because they did not have a discharge assessment</t>
  </si>
  <si>
    <t>The sample for these analyses included residents with corresponding admission and discharge (“return anticipated” and “return not anticipated”) assessments between July 1, 2011, and June 30, 2012, who were new entries (not readmissions) from an acute hospital as indicated on their MDS admission assessment (n = 1,062,607). Our sample was limited to individuals who had a length of stay in the nursing home of 100 days or less, so as to focus on the short-stay population (n = 1,028,405). We excluded individuals who were comatose (n = 510) or receiving hospice (n = 4859) at admission, as we were examining change in ADL functioning. Individuals who died in the nursing home within the 100-day time period were therefore excluded because they did not have a discharge assessment. This left us with a final sample of 1,023,036 individuals across 15,145 facilities</t>
  </si>
  <si>
    <t>MDS data sets</t>
  </si>
  <si>
    <t>Nursing homes</t>
  </si>
  <si>
    <t xml:space="preserve">Nursing homes have increasingly been used as a post-acute care setting for individuals who require rehabilitation and nursing services after a hospitalization.  Post-acute stays are intended to be short as individuals recuperate and prepare to move back to their primary residence. </t>
  </si>
  <si>
    <t>77.4(12.3)</t>
  </si>
  <si>
    <t>64.4% female</t>
  </si>
  <si>
    <t xml:space="preserve">Race, not white 15.8% </t>
  </si>
  <si>
    <t>Married 35%</t>
  </si>
  <si>
    <t>Cognition
Cognitively intact 71.0%
Moderately impaired 19.3%
Severely impaired 9.7%
Any signs of delirium 2.9%
Alzheimer disease 2.9%
Dementia 12.9%</t>
  </si>
  <si>
    <t>ADL improvement 3.7 (4.2)
ADL score at admission 16.4 (4.7)</t>
  </si>
  <si>
    <t>Depression 27.7%</t>
  </si>
  <si>
    <t>Any signs of delirium 2.9%
Heart failure 18.2%
Arthritis 29.8%
Osteoporosis 12.1%
Hip fracture 8.6%
Other type of fracture 11.1%
Alzheimer disease 2.9%
Dementia 12.9%
Depression 27.7%
Chronic obstructive pulmonary disease 22.8%
Stroke 10.1%</t>
  </si>
  <si>
    <t>Physical therapy, total minutes within past 7 days
&lt;1 h 3.9%
1-2 h 2.2%
2-3 h 8.2%
&gt;3 h 85.7%</t>
  </si>
  <si>
    <t>Length of stay 29.6 (18.6)</t>
  </si>
  <si>
    <t>To examine the factors influencing the degree of ADL improvement, we used a facility fixed-effect linear regression model controlling for resident-level characteristics. No independent variable
had more than 3% missing data, so we chose to drop individuals rather than undertake multiple imputation for variables for our regression model. Our final sample for the regression analysis was
886,798 individuals across 14,987 facilities.</t>
  </si>
  <si>
    <t xml:space="preserve">We used a number of resident-level variables to examine the relationship between admission resident characteristics and ADL improvement. Demographic characteristics included age, gender,
race (white/not white), and marital status  (married/not married). We included a categorical variable for cognitive function indicating
whether the resident was cognitively intact, moderately impaired, or severely impaired. For residents who had a Brief Interview for Mental
Status (BIMS) score, we used the validated categories: (1) cognitively intact for resident with a BIMS score of 13 to 15, (2) moderately impaired for residents with a BIMS score of 8 to 12, and (3) severely impaired for residents with a BIMS score of 7 or lower. For residents who did not have a BIMS score, we calculated the Cognitive Performance Scale (CPS) score.19 We classified residents as (1) cognitively intact if they had a CPS score of 0 to 1, (2) moderately impaired if they had a CPS score of 2 to 4, and (3) severely impaired if they had a CPS
score of 5 to 6. We analyzed whether the resident showed signs or symptoms of delirium (based on the Confusion Assessment Method [CAM] items),2 and selected diagnoses that influence active treatment
in the nursing home or functioning (heart failure, arthritis, osteoporosis, hip fracture, other type of fracture, Alzheimer disease, dementia, depression, chronic obstructive pulmonary disease, stroke). We also controlled for the resident’s long-form ADL score at admission. </t>
  </si>
  <si>
    <t>ADL Self-Performance Item</t>
  </si>
  <si>
    <t>functional ability</t>
  </si>
  <si>
    <r>
      <rPr>
        <b/>
        <sz val="11"/>
        <color theme="1"/>
        <rFont val="Calibri"/>
        <family val="2"/>
        <scheme val="minor"/>
      </rPr>
      <t>Admission</t>
    </r>
    <r>
      <rPr>
        <sz val="11"/>
        <color theme="1"/>
        <rFont val="Calibri"/>
        <family val="2"/>
        <scheme val="minor"/>
      </rPr>
      <t xml:space="preserve">
</t>
    </r>
    <r>
      <rPr>
        <b/>
        <sz val="11"/>
        <color theme="1"/>
        <rFont val="Calibri"/>
        <family val="2"/>
        <scheme val="minor"/>
      </rPr>
      <t>Bed mobility</t>
    </r>
    <r>
      <rPr>
        <sz val="11"/>
        <color theme="1"/>
        <rFont val="Calibri"/>
        <family val="2"/>
        <scheme val="minor"/>
      </rPr>
      <t xml:space="preserve">
Independent 5.13 
Supervision 5.00 
Limited Assistance 20.49 
Extensive Assistance 65.98
Total Dependence  3.33 
Activity occcored once or twice 0.06 
Activity did not occur 0.01
Missing 0.01
</t>
    </r>
    <r>
      <rPr>
        <b/>
        <sz val="11"/>
        <color theme="1"/>
        <rFont val="Calibri"/>
        <family val="2"/>
        <scheme val="minor"/>
      </rPr>
      <t>Transfer</t>
    </r>
    <r>
      <rPr>
        <sz val="11"/>
        <color theme="1"/>
        <rFont val="Calibri"/>
        <family val="2"/>
        <scheme val="minor"/>
      </rPr>
      <t xml:space="preserve">
Independent 2.62 
Supervision 4.88
Limited Assistance  22.08 
Extensive Assistance 64.77 
Total Dependence  5.01 
Activity occcored once or twice 0.29
Activity did not occur  0.34
Missing 0.01
</t>
    </r>
    <r>
      <rPr>
        <b/>
        <sz val="11"/>
        <color theme="1"/>
        <rFont val="Calibri"/>
        <family val="2"/>
        <scheme val="minor"/>
      </rPr>
      <t>Walk in room</t>
    </r>
    <r>
      <rPr>
        <sz val="11"/>
        <color theme="1"/>
        <rFont val="Calibri"/>
        <family val="2"/>
        <scheme val="minor"/>
      </rPr>
      <t xml:space="preserve">
Independent  3.14 
Supervision 8.13 
Limited Assistance  27.74 
Extensive Assistance 25.90 
Total Dependence 0.27
Activity occcored once or twice 3.18
Activity did not occur   31.54 
Missing 0.11
</t>
    </r>
    <r>
      <rPr>
        <b/>
        <sz val="11"/>
        <color theme="1"/>
        <rFont val="Calibri"/>
        <family val="2"/>
        <scheme val="minor"/>
      </rPr>
      <t>Walk in corridor</t>
    </r>
    <r>
      <rPr>
        <sz val="11"/>
        <color theme="1"/>
        <rFont val="Calibri"/>
        <family val="2"/>
        <scheme val="minor"/>
      </rPr>
      <t xml:space="preserve">
Independent  2.54 
Supervision 8.55 
Limited Assistance  24.83 
Extensive Assistance 23.16 
Total Dependence 0.34 
Activity occcored once or twice 4.87 
Activity did not occur  35.58 
Missing 0.13
</t>
    </r>
    <r>
      <rPr>
        <b/>
        <sz val="11"/>
        <color theme="1"/>
        <rFont val="Calibri"/>
        <family val="2"/>
        <scheme val="minor"/>
      </rPr>
      <t>Locomotion on unit</t>
    </r>
    <r>
      <rPr>
        <sz val="11"/>
        <color theme="1"/>
        <rFont val="Calibri"/>
        <family val="2"/>
        <scheme val="minor"/>
      </rPr>
      <t xml:space="preserve">
Independent  5.68 
Supervision 8.44 
Limited Assistance  22.96
Extensive Assistance  44.87 
Total Dependence 15.25 
Activity occcored once or twice 1.02 
Activity did not occur  1.72 
Missing 0.05
</t>
    </r>
    <r>
      <rPr>
        <b/>
        <sz val="11"/>
        <color theme="1"/>
        <rFont val="Calibri"/>
        <family val="2"/>
        <scheme val="minor"/>
      </rPr>
      <t>Locomotion off unit</t>
    </r>
    <r>
      <rPr>
        <sz val="11"/>
        <color theme="1"/>
        <rFont val="Calibri"/>
        <family val="2"/>
        <scheme val="minor"/>
      </rPr>
      <t xml:space="preserve">
Independent  4.51 
Supervision 7.23
Limited Assistance   17.73 
Extensive Assistance 40.74 
Total Dependence 21.74 
Activity occcored once or twice 3.10 
Activity did not occur  4.87 
Missing 0.08
</t>
    </r>
    <r>
      <rPr>
        <b/>
        <sz val="11"/>
        <color theme="1"/>
        <rFont val="Calibri"/>
        <family val="2"/>
        <scheme val="minor"/>
      </rPr>
      <t>Dressing</t>
    </r>
    <r>
      <rPr>
        <sz val="11"/>
        <color theme="1"/>
        <rFont val="Calibri"/>
        <family val="2"/>
        <scheme val="minor"/>
      </rPr>
      <t xml:space="preserve">
Independent  2.63
Supervision  4.27 
Limited Assistance  22.21 
Extensive Assistance 66.30  
Total Dependence 4.43 
Activity occcored once or twice 0.09
Activity did not occur   0.05 
Missing 0.03
</t>
    </r>
    <r>
      <rPr>
        <b/>
        <sz val="11"/>
        <color theme="1"/>
        <rFont val="Calibri"/>
        <family val="2"/>
        <scheme val="minor"/>
      </rPr>
      <t>Eating</t>
    </r>
    <r>
      <rPr>
        <sz val="11"/>
        <color theme="1"/>
        <rFont val="Calibri"/>
        <family val="2"/>
        <scheme val="minor"/>
      </rPr>
      <t xml:space="preserve">
Independent 40.47
Supervision  36.96
Limited Assistance   11.94
Extensive Assistance  7.84  
Total Dependence 2.69 
Activity occcored once or twice 0.06 
Activity did not occur  0.03 
Missing 0.01
</t>
    </r>
    <r>
      <rPr>
        <b/>
        <sz val="11"/>
        <color theme="1"/>
        <rFont val="Calibri"/>
        <family val="2"/>
        <scheme val="minor"/>
      </rPr>
      <t>Toilet use</t>
    </r>
    <r>
      <rPr>
        <sz val="11"/>
        <color theme="1"/>
        <rFont val="Calibri"/>
        <family val="2"/>
        <scheme val="minor"/>
      </rPr>
      <t xml:space="preserve">
Independent   2.75 
Supervision 4.40
Limited Assistance   19.69
Extensive Assistance  66.81 
Total Dependence 6.24 
Activity occcored once or twice 0.05 
Activity did not occur  0.05
Missing 0.01
</t>
    </r>
    <r>
      <rPr>
        <b/>
        <sz val="11"/>
        <color theme="1"/>
        <rFont val="Calibri"/>
        <family val="2"/>
        <scheme val="minor"/>
      </rPr>
      <t>Personal hygiene</t>
    </r>
    <r>
      <rPr>
        <sz val="11"/>
        <color theme="1"/>
        <rFont val="Calibri"/>
        <family val="2"/>
        <scheme val="minor"/>
      </rPr>
      <t xml:space="preserve">
Independent   6.03
Supervision  10.00 
Limited Assistance 27.46 
Extensive Assistance 51.87
Total Dependence  4.50 
Activity occcored once or twice  0.08   
Activity did not occur  0.02 
Missing 0.03</t>
    </r>
  </si>
  <si>
    <r>
      <rPr>
        <b/>
        <sz val="11"/>
        <color theme="1"/>
        <rFont val="Calibri"/>
        <family val="2"/>
        <scheme val="minor"/>
      </rPr>
      <t>Discharge</t>
    </r>
    <r>
      <rPr>
        <sz val="11"/>
        <color theme="1"/>
        <rFont val="Calibri"/>
        <family val="2"/>
        <scheme val="minor"/>
      </rPr>
      <t xml:space="preserve">
</t>
    </r>
    <r>
      <rPr>
        <b/>
        <sz val="11"/>
        <color theme="1"/>
        <rFont val="Calibri"/>
        <family val="2"/>
        <scheme val="minor"/>
      </rPr>
      <t>Bed mobility</t>
    </r>
    <r>
      <rPr>
        <sz val="11"/>
        <color theme="1"/>
        <rFont val="Calibri"/>
        <family val="2"/>
        <scheme val="minor"/>
      </rPr>
      <t xml:space="preserve">
Independent 14.57 
Supervision 13.92
Limited Assistance 27.89 
Extensive Assistance 40.89
Total Dependence  2.23
Activity occcored once or twice 0.08 
Activity did not occur 0.02
Missing 0.41
</t>
    </r>
    <r>
      <rPr>
        <b/>
        <sz val="11"/>
        <color theme="1"/>
        <rFont val="Calibri"/>
        <family val="2"/>
        <scheme val="minor"/>
      </rPr>
      <t>Transfer</t>
    </r>
    <r>
      <rPr>
        <sz val="11"/>
        <color theme="1"/>
        <rFont val="Calibri"/>
        <family val="2"/>
        <scheme val="minor"/>
      </rPr>
      <t xml:space="preserve">
Independent 10.80 
Supervision 15.78
Limited Assistance  30.74 
Extensive Assistance 38.49 
Total Dependence  3.30
Activity occurred once or twice 0.24
Activity did not occur  0.24
Missing 0.40
</t>
    </r>
    <r>
      <rPr>
        <b/>
        <sz val="11"/>
        <color theme="1"/>
        <rFont val="Calibri"/>
        <family val="2"/>
        <scheme val="minor"/>
      </rPr>
      <t>Walk in room</t>
    </r>
    <r>
      <rPr>
        <sz val="11"/>
        <color theme="1"/>
        <rFont val="Calibri"/>
        <family val="2"/>
        <scheme val="minor"/>
      </rPr>
      <t xml:space="preserve">
Independent  11.77
Supervision 20.55
Limited Assistance  29.37
Extensive Assistance 15.65 
Total Dependence 0.18
Activity occurred once or twice 2.20
Activity did not occur   19.46
Missing 0.82
</t>
    </r>
    <r>
      <rPr>
        <b/>
        <sz val="11"/>
        <color theme="1"/>
        <rFont val="Calibri"/>
        <family val="2"/>
        <scheme val="minor"/>
      </rPr>
      <t>Walk in corridor</t>
    </r>
    <r>
      <rPr>
        <sz val="11"/>
        <color theme="1"/>
        <rFont val="Calibri"/>
        <family val="2"/>
        <scheme val="minor"/>
      </rPr>
      <t xml:space="preserve">
Independent  9.68
Supervision 21.88
Limited Assistance   27.51
Extensive Assistance  14.32  
Total Dependence 0.23 
Activity occurred once or twice 3.68 
Activity did not occur  21.87 
Missing 0.83
</t>
    </r>
    <r>
      <rPr>
        <b/>
        <sz val="11"/>
        <color theme="1"/>
        <rFont val="Calibri"/>
        <family val="2"/>
        <scheme val="minor"/>
      </rPr>
      <t>Locomotion on unit</t>
    </r>
    <r>
      <rPr>
        <sz val="11"/>
        <color theme="1"/>
        <rFont val="Calibri"/>
        <family val="2"/>
        <scheme val="minor"/>
      </rPr>
      <t xml:space="preserve">
Independent  14.55 
Supervision 20.34 
Limited Assistance  25.82 
Extensive Assistance  27.70
Total Dependence  8.93
Activity occurred once or twice  0.71 
Activity did not occur  1.24 
Missing 0.71
</t>
    </r>
    <r>
      <rPr>
        <b/>
        <sz val="11"/>
        <color theme="1"/>
        <rFont val="Calibri"/>
        <family val="2"/>
        <scheme val="minor"/>
      </rPr>
      <t>Locomotion off unit</t>
    </r>
    <r>
      <rPr>
        <sz val="11"/>
        <color theme="1"/>
        <rFont val="Calibri"/>
        <family val="2"/>
        <scheme val="minor"/>
      </rPr>
      <t xml:space="preserve">
Independent  12.13 
Supervision 17.74 
Limited Assistance  22.16
Extensive Assistance  27.65
Total Dependence  13.43 
Activity occurred once or twice 2.75  
Activity did not occur  3.40 
Missing 0.74 
</t>
    </r>
    <r>
      <rPr>
        <b/>
        <sz val="11"/>
        <color theme="1"/>
        <rFont val="Calibri"/>
        <family val="2"/>
        <scheme val="minor"/>
      </rPr>
      <t>Dressing</t>
    </r>
    <r>
      <rPr>
        <sz val="11"/>
        <color theme="1"/>
        <rFont val="Calibri"/>
        <family val="2"/>
        <scheme val="minor"/>
      </rPr>
      <t xml:space="preserve">
Independent  9.60
Supervision  13.39 
Limited Assistance  30.42 
Extensive Assistance 42.60 
Total Dependence 3.12 
Activity occurred once or twice 0.10   
Activity did not occur   0.05 
Missing 0.72
</t>
    </r>
    <r>
      <rPr>
        <b/>
        <sz val="11"/>
        <color theme="1"/>
        <rFont val="Calibri"/>
        <family val="2"/>
        <scheme val="minor"/>
      </rPr>
      <t>Eating</t>
    </r>
    <r>
      <rPr>
        <sz val="11"/>
        <color theme="1"/>
        <rFont val="Calibri"/>
        <family val="2"/>
        <scheme val="minor"/>
      </rPr>
      <t xml:space="preserve">
Independent  46.28 
Supervision  36.07
Limited Assistance   9.26
Extensive Assistance   5.77 
Total Dependence 2.13  
Activity occurred once or twice 0.06 
Activity did not occur  0.04 
Missing 0.41
</t>
    </r>
    <r>
      <rPr>
        <b/>
        <sz val="11"/>
        <color theme="1"/>
        <rFont val="Calibri"/>
        <family val="2"/>
        <scheme val="minor"/>
      </rPr>
      <t>Toilet use</t>
    </r>
    <r>
      <rPr>
        <sz val="11"/>
        <color theme="1"/>
        <rFont val="Calibri"/>
        <family val="2"/>
        <scheme val="minor"/>
      </rPr>
      <t xml:space="preserve">
Independent 10.08 
Supervision 13.60
Limited Assistance    28.19
Extensive Assistance   43.20
Total Dependence 4.40
Activity occurred once or twice 0.07
Activity did not occur  0.06
Missing 0.41
</t>
    </r>
    <r>
      <rPr>
        <b/>
        <sz val="11"/>
        <color theme="1"/>
        <rFont val="Calibri"/>
        <family val="2"/>
        <scheme val="minor"/>
      </rPr>
      <t>Personal hygiene</t>
    </r>
    <r>
      <rPr>
        <sz val="11"/>
        <color theme="1"/>
        <rFont val="Calibri"/>
        <family val="2"/>
        <scheme val="minor"/>
      </rPr>
      <t xml:space="preserve">
Independent  14.67
Supervision   18.68 
Limited Assistance 29.23 
Extensive Assistance 33.20
Total Dependence  3.40
Activity occurred once or twice  0.09
Activity did not occur  0.03
Missing 0.71</t>
    </r>
  </si>
  <si>
    <r>
      <t xml:space="preserve">Mean Change (SD); % No Change, Stable; % Improved
</t>
    </r>
    <r>
      <rPr>
        <b/>
        <sz val="11"/>
        <color theme="1"/>
        <rFont val="Calibri"/>
        <family val="2"/>
        <scheme val="minor"/>
      </rPr>
      <t>Long-form ADL Scale 0-28</t>
    </r>
    <r>
      <rPr>
        <sz val="11"/>
        <color theme="1"/>
        <rFont val="Calibri"/>
        <family val="2"/>
        <scheme val="minor"/>
      </rPr>
      <t xml:space="preserve">
</t>
    </r>
    <r>
      <rPr>
        <i/>
        <sz val="11"/>
        <color theme="1"/>
        <rFont val="Calibri"/>
        <family val="2"/>
        <scheme val="minor"/>
      </rPr>
      <t>Full sample</t>
    </r>
    <r>
      <rPr>
        <sz val="11"/>
        <color theme="1"/>
        <rFont val="Calibri"/>
        <family val="2"/>
        <scheme val="minor"/>
      </rPr>
      <t xml:space="preserve"> 3.35 (4.43); 26.1%; 64.9%
</t>
    </r>
    <r>
      <rPr>
        <i/>
        <sz val="11"/>
        <color theme="1"/>
        <rFont val="Calibri"/>
        <family val="2"/>
        <scheme val="minor"/>
      </rPr>
      <t>Discharged home</t>
    </r>
    <r>
      <rPr>
        <sz val="11"/>
        <color theme="1"/>
        <rFont val="Calibri"/>
        <family val="2"/>
        <scheme val="minor"/>
      </rPr>
      <t xml:space="preserve"> 3.86 (4.48); 22.8%; 70.4%
</t>
    </r>
    <r>
      <rPr>
        <i/>
        <sz val="11"/>
        <color theme="1"/>
        <rFont val="Calibri"/>
        <family val="2"/>
        <scheme val="minor"/>
      </rPr>
      <t>Hip fracture</t>
    </r>
    <r>
      <rPr>
        <sz val="11"/>
        <color theme="1"/>
        <rFont val="Calibri"/>
        <family val="2"/>
        <scheme val="minor"/>
      </rPr>
      <t xml:space="preserve"> 3.80 (4.52); 23.3%; 69.6%
</t>
    </r>
    <r>
      <rPr>
        <b/>
        <sz val="11"/>
        <color theme="1"/>
        <rFont val="Calibri"/>
        <family val="2"/>
        <scheme val="minor"/>
      </rPr>
      <t>Early loss (dressing and personal hygiene)</t>
    </r>
    <r>
      <rPr>
        <sz val="11"/>
        <color theme="1"/>
        <rFont val="Calibri"/>
        <family val="2"/>
        <scheme val="minor"/>
      </rPr>
      <t xml:space="preserve"> 0-8
</t>
    </r>
    <r>
      <rPr>
        <i/>
        <sz val="11"/>
        <color theme="1"/>
        <rFont val="Calibri"/>
        <family val="2"/>
        <scheme val="minor"/>
      </rPr>
      <t xml:space="preserve">Full sample </t>
    </r>
    <r>
      <rPr>
        <sz val="11"/>
        <color theme="1"/>
        <rFont val="Calibri"/>
        <family val="2"/>
        <scheme val="minor"/>
      </rPr>
      <t xml:space="preserve">0.96 (1.53); 48.9%; 45.9%
</t>
    </r>
    <r>
      <rPr>
        <i/>
        <sz val="11"/>
        <color theme="1"/>
        <rFont val="Calibri"/>
        <family val="2"/>
        <scheme val="minor"/>
      </rPr>
      <t xml:space="preserve">Discharged home </t>
    </r>
    <r>
      <rPr>
        <sz val="11"/>
        <color theme="1"/>
        <rFont val="Calibri"/>
        <family val="2"/>
        <scheme val="minor"/>
      </rPr>
      <t xml:space="preserve">1.11 (1.56); 44.5%; 51.2%
</t>
    </r>
    <r>
      <rPr>
        <i/>
        <sz val="11"/>
        <color theme="1"/>
        <rFont val="Calibri"/>
        <family val="2"/>
        <scheme val="minor"/>
      </rPr>
      <t xml:space="preserve">Hip fracture </t>
    </r>
    <r>
      <rPr>
        <sz val="11"/>
        <color theme="1"/>
        <rFont val="Calibri"/>
        <family val="2"/>
        <scheme val="minor"/>
      </rPr>
      <t xml:space="preserve">1.08 (1.54); 46.9%; 49.4%
</t>
    </r>
    <r>
      <rPr>
        <b/>
        <sz val="11"/>
        <color theme="1"/>
        <rFont val="Calibri"/>
        <family val="2"/>
        <scheme val="minor"/>
      </rPr>
      <t>Mid/late loss (bed mobility, transfer, eating, toilet use) 0-16</t>
    </r>
    <r>
      <rPr>
        <sz val="11"/>
        <color theme="1"/>
        <rFont val="Calibri"/>
        <family val="2"/>
        <scheme val="minor"/>
      </rPr>
      <t xml:space="preserve">
</t>
    </r>
    <r>
      <rPr>
        <i/>
        <sz val="11"/>
        <color theme="1"/>
        <rFont val="Calibri"/>
        <family val="2"/>
        <scheme val="minor"/>
      </rPr>
      <t>Full sample</t>
    </r>
    <r>
      <rPr>
        <sz val="11"/>
        <color theme="1"/>
        <rFont val="Calibri"/>
        <family val="2"/>
        <scheme val="minor"/>
      </rPr>
      <t xml:space="preserve"> 1.78 (2.56); 35.9%; 56.1%
</t>
    </r>
    <r>
      <rPr>
        <i/>
        <sz val="11"/>
        <color theme="1"/>
        <rFont val="Calibri"/>
        <family val="2"/>
        <scheme val="minor"/>
      </rPr>
      <t xml:space="preserve">Discharged home </t>
    </r>
    <r>
      <rPr>
        <sz val="11"/>
        <color theme="1"/>
        <rFont val="Calibri"/>
        <family val="2"/>
        <scheme val="minor"/>
      </rPr>
      <t xml:space="preserve">2.05 (2.59); 32.6%; 61.2%
</t>
    </r>
    <r>
      <rPr>
        <i/>
        <sz val="11"/>
        <color theme="1"/>
        <rFont val="Calibri"/>
        <family val="2"/>
        <scheme val="minor"/>
      </rPr>
      <t xml:space="preserve">Hip fracture </t>
    </r>
    <r>
      <rPr>
        <sz val="11"/>
        <color theme="1"/>
        <rFont val="Calibri"/>
        <family val="2"/>
        <scheme val="minor"/>
      </rPr>
      <t xml:space="preserve">1.98 (2.58); 33.3%; 60.0%
</t>
    </r>
    <r>
      <rPr>
        <b/>
        <sz val="11"/>
        <color theme="1"/>
        <rFont val="Calibri"/>
        <family val="2"/>
        <scheme val="minor"/>
      </rPr>
      <t>Walking (in room and corridor) 0-8</t>
    </r>
    <r>
      <rPr>
        <sz val="11"/>
        <color theme="1"/>
        <rFont val="Calibri"/>
        <family val="2"/>
        <scheme val="minor"/>
      </rPr>
      <t xml:space="preserve">
</t>
    </r>
    <r>
      <rPr>
        <i/>
        <sz val="11"/>
        <color theme="1"/>
        <rFont val="Calibri"/>
        <family val="2"/>
        <scheme val="minor"/>
      </rPr>
      <t>Full sample</t>
    </r>
    <r>
      <rPr>
        <sz val="11"/>
        <color theme="1"/>
        <rFont val="Calibri"/>
        <family val="2"/>
        <scheme val="minor"/>
      </rPr>
      <t xml:space="preserve"> 1.32 (1.98); 45.6%; 49.2%
</t>
    </r>
    <r>
      <rPr>
        <i/>
        <sz val="11"/>
        <color theme="1"/>
        <rFont val="Calibri"/>
        <family val="2"/>
        <scheme val="minor"/>
      </rPr>
      <t xml:space="preserve">Discharged home </t>
    </r>
    <r>
      <rPr>
        <sz val="11"/>
        <color theme="1"/>
        <rFont val="Calibri"/>
        <family val="2"/>
        <scheme val="minor"/>
      </rPr>
      <t xml:space="preserve">1.52 (2.02); 41.1%; 54.5%
</t>
    </r>
    <r>
      <rPr>
        <i/>
        <sz val="11"/>
        <color theme="1"/>
        <rFont val="Calibri"/>
        <family val="2"/>
        <scheme val="minor"/>
      </rPr>
      <t xml:space="preserve">Hip fracture </t>
    </r>
    <r>
      <rPr>
        <sz val="11"/>
        <color theme="1"/>
        <rFont val="Calibri"/>
        <family val="2"/>
        <scheme val="minor"/>
      </rPr>
      <t xml:space="preserve">1.74 (2.13); 39.5%; 57.1%
</t>
    </r>
    <r>
      <rPr>
        <b/>
        <sz val="11"/>
        <color theme="1"/>
        <rFont val="Calibri"/>
        <family val="2"/>
        <scheme val="minor"/>
      </rPr>
      <t>Locomotion (on and off unit) 0-8</t>
    </r>
    <r>
      <rPr>
        <sz val="11"/>
        <color theme="1"/>
        <rFont val="Calibri"/>
        <family val="2"/>
        <scheme val="minor"/>
      </rPr>
      <t xml:space="preserve">
</t>
    </r>
    <r>
      <rPr>
        <i/>
        <sz val="11"/>
        <color theme="1"/>
        <rFont val="Calibri"/>
        <family val="2"/>
        <scheme val="minor"/>
      </rPr>
      <t>Full sample</t>
    </r>
    <r>
      <rPr>
        <sz val="11"/>
        <color theme="1"/>
        <rFont val="Calibri"/>
        <family val="2"/>
        <scheme val="minor"/>
      </rPr>
      <t xml:space="preserve"> 1.20 (1.93); 47.4%; 46.8%
</t>
    </r>
    <r>
      <rPr>
        <i/>
        <sz val="11"/>
        <color theme="1"/>
        <rFont val="Calibri"/>
        <family val="2"/>
        <scheme val="minor"/>
      </rPr>
      <t>Discharged home</t>
    </r>
    <r>
      <rPr>
        <sz val="11"/>
        <color theme="1"/>
        <rFont val="Calibri"/>
        <family val="2"/>
        <scheme val="minor"/>
      </rPr>
      <t xml:space="preserve"> 1.37 (1.97); 43.5%; 51.5%
</t>
    </r>
    <r>
      <rPr>
        <i/>
        <sz val="11"/>
        <color theme="1"/>
        <rFont val="Calibri"/>
        <family val="2"/>
        <scheme val="minor"/>
      </rPr>
      <t>Hip fracture</t>
    </r>
    <r>
      <rPr>
        <sz val="11"/>
        <color theme="1"/>
        <rFont val="Calibri"/>
        <family val="2"/>
        <scheme val="minor"/>
      </rPr>
      <t xml:space="preserve"> 1.42 (1.99); 43.9%; 51.6%
ADL improvement 3.7 (4.2)</t>
    </r>
  </si>
  <si>
    <t>"In the regression analysis, new short-stay nursing home residents with conditions such as delirium, cognitive impairment, and dementia showed less improvement in ADL performance during their
stay. Our results are consistent with previous studies that have reported worse outcomes among individuals with delirium. These studies found that resolution of delirium early in the post-acute stay
was associated with functional recovery"</t>
  </si>
  <si>
    <t xml:space="preserve">This analysis has several limitations. To construct accurate patient episodes, we included only individuals whose admission date on their discharge assessment matched the admission date from their admission assessment. We may have excluded residents who were relevant to our analysis but who had inaccurate MDS reporting. We excluded individuals who died within the 100-day period who did not have a discharge assessment. This exclusion could overestimate functional improvement, because we observed only individuals who remained alive and received an assessment at discharge. Because the purpose of this analysis was to examine the completeness of the function items at discharge, we included only individuals who had a complete episode within the 100-day period (including a discharge assessment). If the missingness of discharge assessments is not random across facilities, it will be difficult to compare short-stay functional change between facilities. To assess the extent of missing assessments across facilities, we evaluated facility-level completion rates of MDS assessments for the period July 2011 to June 2012. We determined the rate of follow-up records occurring within 120 days of each admission to the facility, regardless of where the entry was from. Follow-up records included MDS discharge assessments and other types of MDS assessments (eg, quarterly, annual). If no followup MDS assessment was present, the tracking for the admission was incomplete, and it is unknown whether the admission ended in discharge or death or if the individual remained in the facility. We
found that the mean facility-level MDS completion rate was 99.02% for the 15,681 facilities present during this time period. Overall, this indicates that facilities are complying with MDS requirements, and
the missingness of discharge assessments is likely low. </t>
  </si>
  <si>
    <r>
      <t xml:space="preserve">*Note: please fill in all boxes. 
If the information is not applicable, please write </t>
    </r>
    <r>
      <rPr>
        <b/>
        <sz val="14"/>
        <color theme="1"/>
        <rFont val="Calibri"/>
        <family val="2"/>
        <scheme val="minor"/>
      </rPr>
      <t>NA</t>
    </r>
    <r>
      <rPr>
        <sz val="14"/>
        <color theme="1"/>
        <rFont val="Calibri"/>
        <family val="2"/>
        <scheme val="minor"/>
      </rPr>
      <t xml:space="preserve">.
 If it is not reported, please write </t>
    </r>
    <r>
      <rPr>
        <b/>
        <sz val="14"/>
        <color theme="1"/>
        <rFont val="Calibri"/>
        <family val="2"/>
        <scheme val="minor"/>
      </rPr>
      <t>NR</t>
    </r>
    <r>
      <rPr>
        <sz val="14"/>
        <color theme="1"/>
        <rFont val="Calibri"/>
        <family val="2"/>
        <scheme val="minor"/>
      </rPr>
      <t>.</t>
    </r>
  </si>
  <si>
    <t>Nakaishi</t>
  </si>
  <si>
    <t>Discharge destination of dementia patients who undergo intermediate care at a facility</t>
  </si>
  <si>
    <t>The Journal of Post Acute and Long Term Care Medicine</t>
  </si>
  <si>
    <t>TJFC</t>
  </si>
  <si>
    <t>Combined, Final Extraction based on Discussion (AC, TJFC)</t>
  </si>
  <si>
    <t>August 10, 2021 for both</t>
  </si>
  <si>
    <t>Tokyo, Japan</t>
  </si>
  <si>
    <t>The aim of this study was to investigate the association between</t>
  </si>
  <si>
    <t>dementia and the discharge destination of patients in geriatric intermediate</t>
  </si>
  <si>
    <t>care facilities under the public long term care insurance (LTCI) program in Japan.</t>
  </si>
  <si>
    <t>Retrospective cross sectional survey design for data from 2007, 2010, and 2013.</t>
  </si>
  <si>
    <t xml:space="preserve">Survey of Institutions and establishments for LTC (SIEL) , national cross sectional survey of public long term care insurance (LTCI) program/services for the elderly </t>
  </si>
  <si>
    <t xml:space="preserve">Patients who were discharged from facilities selected for the Survey of Institutions and Establishments
for Long-Term Care (SIEL) survey </t>
  </si>
  <si>
    <t xml:space="preserve">Used data from SIEL (conducted by Ministyr of Health, Labor and Welfare - composed of a facility survey that is conducted annually in Oct and a patient survery conducted every 3 years in Sept to assess individuals who used home based nursing care, individuals who were discharged from LTCI facilitiaties (special nsg homes, geriatric intermed care facilities and medical ong term care sanatoriums). </t>
  </si>
  <si>
    <t>Patients were excluded from the SIEL patient
survey when they were covered by respite care under the LTCI home
care services. P. 2</t>
  </si>
  <si>
    <t xml:space="preserve">Inclusion of discharge information from databases for 2007,2010 and 2013 (because medical treatment was not included in patient surveys in 2000 and 2003. </t>
  </si>
  <si>
    <t xml:space="preserve">Exclusion - patients exculded from SIEL survey when they were covered by respite care under the LTCI home care services </t>
  </si>
  <si>
    <t>2-stage stratified random sample procedure; first, 1/4 of all facilities were selected and then a sample of residents or discharges was selected from chosen facilities.</t>
  </si>
  <si>
    <t>12294 questionnaires collected from 1771 facilities in 319 health regions</t>
  </si>
  <si>
    <t xml:space="preserve">9992 surveys complete from 1515 facilities in 319 regions </t>
  </si>
  <si>
    <t xml:space="preserve">LTCI - 100% 2007; 91.5% 2010 and 92.2% in 2013. </t>
  </si>
  <si>
    <t>B34 + C 34 are both right</t>
  </si>
  <si>
    <t>9992 (24.8% n=2483 had dementia)</t>
  </si>
  <si>
    <t xml:space="preserve">Nearly half of the 9992 patients were discharged to one of 4 categories:
to hospital (n = 4432; 44.4%),discharged to home (n = 2897; 29.0%) or another facility (n = 2071;
20.7%) or died (n ¼ 592; 5.9%).                 Facility n= 2071                                        Among the 2483 patients with dementia, 1090 (43.9%)
were hospitalized, 624 (25.1%) were admitted to another facility,
605 (24.4%) were discharged to home, and 164 (6.6%) were
deceased.                              </t>
  </si>
  <si>
    <t>Only part of the sample we are interested in …aka…discharged hospital to ICM…</t>
  </si>
  <si>
    <t>Hospital   Other Facility    Home    Death</t>
  </si>
  <si>
    <t>NA agree</t>
  </si>
  <si>
    <t>public LTCI Program</t>
  </si>
  <si>
    <t>agree: Geriatric intermediate care facilities provide inter
mediate care for patients who require rehabilitation and are aimed at discharge to home within 3 months P. 2</t>
  </si>
  <si>
    <t xml:space="preserve">Variable depending on location </t>
  </si>
  <si>
    <t>Rehabilitation staff FTEs per 100 beds (n(%)
Based on discharge destination:
home:  &lt;25th percentile: 474 (16.4); 25the75th percentile:  1408 (48.6); &gt;75th percentile: 1015 (35.0)
hospital:  &lt;25th percentile: 980 (22.1); 25the75th percentile: 2402 (54.2); &gt;75th percentile: 1049 (23.7) 
facility:  &lt;25th percentile:367 (17.7)25the75th percentile: 1033 (49.9); &gt;75th percentile: 671 (32.4)
death:  &lt;25th percentile: 178 (30.1); 25the75th percentile: 268 (45.3); &gt;75th percentile: 146 (24.7)</t>
  </si>
  <si>
    <t>In short…not defined well….but….</t>
  </si>
  <si>
    <t xml:space="preserve">Intermediate care </t>
  </si>
  <si>
    <t xml:space="preserve">Facility </t>
  </si>
  <si>
    <t>Based on discharge destination:
home: 84(8.3)
hospital 85.2 (8.2)
Facility 84.1 (8.2), death 88.6(7.4)</t>
  </si>
  <si>
    <t>84.1 (8.2</t>
  </si>
  <si>
    <t>Male 538 (26.0)</t>
  </si>
  <si>
    <t xml:space="preserve">NR but can calculate </t>
  </si>
  <si>
    <t>Cognitive impairment (range, 1-6), mean (SD)</t>
  </si>
  <si>
    <t>Dementia 2483 (24.8%)</t>
  </si>
  <si>
    <t>Multivariate multinomial logistic regression analysis was conducted
using the discharge destination as the dependent variable
(home compared with facility, hospital, and death) and primary disease
(presence of dementia) as the independent variable.                            Data were collected from
patients nested in a facility and multiple facilities from a region, a
multilevel model was used with generalized linear and latent mixed
models in Stata</t>
  </si>
  <si>
    <t>Patient, facility,
and regional characteristics were also included as independent
variables if there were significant differences in the characteristic
between the discharge destinations.</t>
  </si>
  <si>
    <t>home: n=2897 (28.9%)
hospital: n=4432 (44.3%)
facility: n=2071 (20.7%)
death: n=592 (5.9%)</t>
  </si>
  <si>
    <t xml:space="preserve">43.9% (1090/2483) of the patients
with dementia were admitted to hospital despite the risk of adverse
outcomes with hospitalization.            Patients with dementia
were more likely to be admitted to hospital (adjusted odds ratio [OR] 1.47; 95% confidence interval [CI]
1.25e1.73; P &lt; .001), transferred to another facility (adjusted OR 1.94; 95% CI 1.64e2.29; P &lt; .001), or
discharged by death (adjusted OR, 1.46; 95% CI 1.13e1.89; P ¼ .004) than discharged to home. </t>
  </si>
  <si>
    <t>1. retrospective and
cross-sectional design provides information only about those who
were discharged. 2. each facility only reports discharges to the
SIEL survey for a single 1-month period. 3. the SIEL patient survey
did not include information on the availability of family caregivers,
which is a contributing factor to discharge to home in elderly patients
undergoing geriatric rehabilitation 4.  the SIEL patient
survey also lacked information on comorbidities.</t>
  </si>
  <si>
    <t>Percentile was not clearly defined/reported, e.g. for FTE</t>
  </si>
  <si>
    <t>Delerium and Functional Recovery in Patients Discharged to Skilled Nursing Facilities After Hospitalization for Heart Failure</t>
  </si>
  <si>
    <t xml:space="preserve">JAMA NETWORK OPEN </t>
  </si>
  <si>
    <t>PS</t>
  </si>
  <si>
    <t xml:space="preserve">AC, PS AGREED UPON EXTRACTION </t>
  </si>
  <si>
    <t>2021-08-19 to August 22, 2021</t>
  </si>
  <si>
    <t xml:space="preserve">United States of America </t>
  </si>
  <si>
    <t xml:space="preserve">To assess the association of delirium with 30-day functional improvement in patients discharged to SNFs after HF hospitalization </t>
  </si>
  <si>
    <t xml:space="preserve">Retrospective cohort study </t>
  </si>
  <si>
    <t xml:space="preserve">US Department of Veterans Affairs hospitals </t>
  </si>
  <si>
    <t>community-based skilled nursing facilities (SNFs) outside the VA health system</t>
  </si>
  <si>
    <t>veterans from 129 Veterans affairs medical centers hospitalized with a primary diagnosis of HF and discharged to a community based SNF outside the VA HEALHT SYSTEM</t>
  </si>
  <si>
    <t>Patients hospitalized for HF in 129 US Department of Veterans Affairs hospitals who were discharged to SNFs from October 1, 2010-September 30, 2015</t>
  </si>
  <si>
    <t>veterans from 129 Veterans affairs medical centers hospitalized with a primary diagnosis of HF and discharged to a community based SNF outside the VA HEALHT SYSTEM from October 1, 2010-September 30, 2015</t>
  </si>
  <si>
    <t>excluded if they received palliative or hospice care services before, during, or at the hopsital discharge or if the only follow-up minimum data set (MDS) 3.0 assessment occurred after the 90-day assessment interval because the scope of the study focused on short-term functionla recovery. Veterans were also excluded if they did not have complete data (e.g. 2 or more MDS assessments).</t>
  </si>
  <si>
    <t>Patients that received palliative or hospice care services before, during, or at hospital discharge, if the only f/u MDS 3.0 assessment occurred after the 90-day assessment interval, and if they did not have complete data (eg. 2 or more MDS assessments)</t>
  </si>
  <si>
    <t xml:space="preserve">Veterans Health Administration electronic records were used to retrospectively identify veterans from 129 VA Medical Centers hospitalized with a primary dx of HF and discharged to SNF's outside the VA health system </t>
  </si>
  <si>
    <t xml:space="preserve">Veterans Health Adminstration electronic records </t>
  </si>
  <si>
    <t xml:space="preserve">post HF hospitalization </t>
  </si>
  <si>
    <t>community-based skilled nursing facilities (SNFs) outside the VA health system </t>
  </si>
  <si>
    <t xml:space="preserve">VA Medical Centers Facility </t>
  </si>
  <si>
    <t>Functional recovery post HF hospitalization</t>
  </si>
  <si>
    <t>To facilitate Functional recovery post HF hospitalization</t>
  </si>
  <si>
    <t>MDS 3.0 Activities of Daily Living assessment was administered to residents within 14 days of admission to a certified SNF and every 30 days thereafter or at discharge from the SNF. However, no other details were given re: the components/description of the TCP.</t>
  </si>
  <si>
    <t>Function within an SNF on 10 activities: bed mobility, transfer, walk in room, walk in corridor, locomotion on unit, locomotion off unit, dressing, eating, toliet use, and personal hygiene</t>
  </si>
  <si>
    <t xml:space="preserve">MDS 3.0 Activities of Daily Living assessment includes self-reported data to assess a resident's ability to function within an SNF </t>
  </si>
  <si>
    <t>Agree: MDS 3.0 Activities of Daily Living assessment includes self-reported data to assess a resident's ability to function within an SNF . Also: The MDS 3.0 is a federally mandated standardized assessment administered to residents within 14 days of admission to a certified SNF and every 30 days thereafter or at discharge from the SNF. Presence or absence of delirium at SNF admission was classified using the MDS 3.0 Confusion Assessment Method (CAM)</t>
  </si>
  <si>
    <t>30 days</t>
  </si>
  <si>
    <t>MDS Assessment is done within 14 days of admission to a certified SNF and every 30 days thereafter or at discharge from the SNF</t>
  </si>
  <si>
    <t xml:space="preserve">Daily (?) </t>
  </si>
  <si>
    <t>NR (They did not say how long an SNF stay is)</t>
  </si>
  <si>
    <t>NA (there was no control group)</t>
  </si>
  <si>
    <t>Each ADL is scored on a numeric scale from 0-4, with higher scores representing increased dependence (ADL=0), needs supervision (ADL=1), needs limited assistance (ADL=2), needs extensive assistance (ADL=3), or total dependence (ADL=4)</t>
  </si>
  <si>
    <t>If the 30-day ADL assessment was not present, it was replaced using assessments with proximity to the 30-day ADL assessment as the primary end point.  The hierarchy of ADL assessments for replacing the 30-day ADL assessment was 15-day, 45 day, 60 day, then 90 day</t>
  </si>
  <si>
    <t>On admission assessment to SNFs, 82 veterans (4.3%) had delerium and 19613 (95.7%) did not. Veterans with delirium were more likely to be older (SD age 81 vs 77.5), with a hx of dementia (59.5%vs31&amp;), and lower comorbiidty burden (4.3 vs. 4.8) compared with those without delirium. The mean left vetricular ejection fraction was comparable btwn veterans with and without delirium (43.4 vs. 43.4) as was LOS for HF admissoon (9.0 vs. 10.6) p. 4</t>
  </si>
  <si>
    <t>NR (No other characteristics reported for the SNFs)</t>
  </si>
  <si>
    <t xml:space="preserve">mean (SD) 
For persons with  delirium (n=882):  81.0(9.3) P&lt;0.001, SMD 0.36
</t>
  </si>
  <si>
    <t>Overall cohort age: 77.6 (10.3)
No delerium age: 77.5 (10.3)
Delerium age: 81.0 (9.3)</t>
  </si>
  <si>
    <t>mean (SD) 
For persons with  delirium (n=882):  81.0(9.3) P&lt;0.001, SMD 0.36
(*included only info on persons with delirium)</t>
  </si>
  <si>
    <t>sex, female - overall cohort: 622 (3.0)
No delerium: 591 (3.0)
Delerium: 31 (3.5)</t>
  </si>
  <si>
    <t>n=31, 3.5%</t>
  </si>
  <si>
    <t>See sex/gender</t>
  </si>
  <si>
    <t xml:space="preserve">no.(%)
missing: 0
white: 710 (80.5)
black: 138(15.6)
hispanic 145(1.6)
Other: 20(2.3)
6081 participants (31.0%) that did not have delirium had dementia. We need to ask the authors for information regarding characteristics of these SNF residents and their ADL outcomes. </t>
  </si>
  <si>
    <t xml:space="preserve">no.(%)
missing: 0
white: 710 (80.5)
black: 138(15.6)
hispanic 14(1.6)
Other: 20(2.3)
6081 participants (31.0%) that did not have delirium had dementia. We need to ask the authors for information regarding characteristics of these SNF residents and their ADL outcomes. </t>
  </si>
  <si>
    <t>White: 16167, 15457, 710
Black: 3295, 3157,138
Hispanic: 396, 382, 14
Other: 592, 572, 20
Missing: 45, 45, 0 -- see Table 1 p.5</t>
  </si>
  <si>
    <t>NR (this is for marital status)</t>
  </si>
  <si>
    <t xml:space="preserve">elixhauser comorbidity index, mean (SD) 4.3(2.8)
comorbidities  No (%)
chronoic lung disease 317(35.9)
diabetes 387(43.9)
Diabetes with complications 190 (21.5)
hypothyroidisms 137(15.5)
chronic kidney disease 64(7.3)
liver disesase 34(3.9)
tumor history 128(14.5)
Obesity 115(13.0)
weight loss 98(11.1)
anemia 3095(34.6)
alcohol use disorder 64(7.3)
substance use dissorder 23(2.6)
mental health 180(20.4)
</t>
  </si>
  <si>
    <t>see Table 1 - p.5</t>
  </si>
  <si>
    <t xml:space="preserve">dementia, No. (%): 525 (59.5) </t>
  </si>
  <si>
    <t xml:space="preserve">depression 206(23.4) (N, %) </t>
  </si>
  <si>
    <t>4913 (24.0), 4707 (24.0), 206 (23.4)</t>
  </si>
  <si>
    <t>Dementia: 6606 (32.2), 6081 (31.0), 525 (59.5)</t>
  </si>
  <si>
    <t>LOS of HF hospitalization preceding SNF admission 10.56 (9.27), 10.6 (9.3), 10.5 (9.0)</t>
  </si>
  <si>
    <t>Veterans had a substantial comordity burden: 32% (6606) had a dx of demential before HF hospitalization, 51% had DM, 43% had chronic lung disease, 24% had depression, and 21% had obesity - Table 1</t>
  </si>
  <si>
    <t>30 days ?</t>
  </si>
  <si>
    <t>A linera mized-effects model was used to model the difference in ADL from baseline assessment to the post 30-day assessment among the 2 groups</t>
  </si>
  <si>
    <t>The adjusted model included covariates of age, sex, race/ethnicity, dementia, Elixhauser comorbidity index, ED admissions, ejection fraction category, LOS, cost of health care use, and baseline ADL scores. All covariagtes were treated as fixed effects</t>
  </si>
  <si>
    <t xml:space="preserve">Veterans with or without delerium post HF hospitalization </t>
  </si>
  <si>
    <t xml:space="preserve">MDS 3.0 CAM tool </t>
  </si>
  <si>
    <r>
      <t>Functional Status (The MDS 3.0 Activities of Daily Living (ADL) assessment includes self-reported data to assess a resident’s ability to function within an SNF on 10 activities including bed mobility, transfer, walk in room, walk in corridor, locomotion on unit, locomotion off unit, dressing, eating, toilet use, and personal hygiene. Each ADL is scored on a numeric scale from 0 to 4, with higher scores representing increased dependence: independent (ADL = 0), needs supervision (ADL = 1), needs limited assistance (ADL = 2), needs extensive assistance (ADL = 3), or total dependence (ADL = 4); scores of 7 or 8 (activity occurred only once or twice or activity did not occur) were recoded to 4, consistent with previous research.18,19 Total scores ranged from 0 to 28 (with higher scores indicating lower functional ability). Functional recovery was calculated by subtracting ADL scores at 30 days from admission scores.19 The primary outcome was the difference between admission and 30-day MDS 3.0 Activities of Daily Living (ADL) scores.</t>
    </r>
    <r>
      <rPr>
        <b/>
        <sz val="16"/>
        <color theme="1"/>
        <rFont val="Calibri"/>
        <family val="2"/>
        <scheme val="minor"/>
      </rPr>
      <t>)</t>
    </r>
  </si>
  <si>
    <t xml:space="preserve">Functionality </t>
  </si>
  <si>
    <t xml:space="preserve">On admission assessment: 882 (4.3%) had delirium and 19613 (95.7% did not </t>
  </si>
  <si>
    <t>There was no post-test score, only a change in ADL score. See below.</t>
  </si>
  <si>
    <t>Among the veterans with baseline delirium, 21.7% (191) had worse functional performance, 41.3% (364) showed no change, and 37.1% (327) improved in functional performance btwn their initial baseline and f/u ADL assessment 
19613 veterans without delirium on admission to SNFs, (2821) 14.4% had worse functional performance,  (6655) 33.9% showed no change, and (10137) 51.7% improved over the same time frame</t>
  </si>
  <si>
    <t>ADL score change from admission to follow up assessment, mean (SD)   (no delirium) 
1.8(3.6)
ADL score change from admission to follow up assessment, mean (SD) (delirium) 
0.6 (2.9)  
for both p&lt;0.001, standard mean difference (SMD) -0.38
follow up assessment was at 30 days unless it was unavailable, then the 15-, 45-, 60- or 90- day assessment was used
Cateogriacal ADL score change from admission to followup assessment, No. (%)
worse functional performance: no delirium: 2821 (14.4); deliriumj 1991 (21.7)
no change: no delirium 6655 (33.9); delirium 364(41.3)
improved functional performance: no delirium 10137(51.7); delirium 327 (37.1) 
p&lt;0.001, smd 0.32</t>
  </si>
  <si>
    <t>30 day f/u only one time</t>
  </si>
  <si>
    <t>This cohort study examined the association btwn delirium and functional recovery of veterans in SNFs after hospitalization because of HF. To our knowledge, this is the first study to assess the association btwn delirium and funcational ability for the population with HF in SNFs. Baseline function (ADL score) in this study cohort was impaired, as may be expected in patients with HF who may require SNF admission, but those with delirium had worse baseline scores, were less likely to to improve in function, and were more likely to show no change or experience regression in function compared with those without delirium - p. 6</t>
  </si>
  <si>
    <t>There are a few drawbacks of using the MDS 3.0 CAM assessment: the assessment is administered within 14d of SNF admission, which may limit our ability to assess delirium and immediate hospital discharge and may not account for cases of delirum that could have resolved btwn discharge and assessment - p.7</t>
  </si>
  <si>
    <t>Corresponding Author: James L. Rudolph</t>
  </si>
  <si>
    <t>Corresponding Author: James L. Rudolph, MD</t>
  </si>
  <si>
    <t>The aim of this study is therefore to examine TCP users
to (a) describe the common outcomes of receiving TCP,
and (b) identify factors associated with TCP ‘success’, defined
here as improved functional independence from admission
to discharge, discharge to home, and continued
residence at home at 6-months post-discharge.</t>
  </si>
  <si>
    <t>Australia, Both major city, and regional/remote</t>
  </si>
  <si>
    <t xml:space="preserve">Requested this information from study authors: Study authors not able to provide this information. </t>
  </si>
  <si>
    <r>
      <rPr>
        <b/>
        <sz val="11"/>
        <color theme="1"/>
        <rFont val="Calibri"/>
        <family val="2"/>
      </rPr>
      <t>Individuals in residential care settings with dementia: Information not available</t>
    </r>
    <r>
      <rPr>
        <sz val="11"/>
        <color theme="1"/>
        <rFont val="Calibri"/>
        <family val="2"/>
      </rPr>
      <t xml:space="preserve">
Frailty at Entry (Median, IQR) - Based on aged care assessment data, range 0–1. Higher scores denote greater frailty
All: 0.3 (0.2-0.3)
TCP in Community:0.2 (0.2–0.3)
TCP in Residential Setting: 0.3 (0.2–0.3)
Receiving TCP in Both: 0.3 (0.2–0.3)
n(%)orx(SD)
0
All:482 (0.4)
TCP in Community:293 (0.4)
TCP in Residential Setting:130 (0.3)
Receiving TCP at Both: 59 (0.4)
0.1-0.19
All: 21,596 (17.4)
TCP in Community:13,277 (19.7)
TCP in Residential Setting:5811 (13.8)
Receiving TCP at Both: 2508 (17.0)
0.2-0.29
All:62,188 (50.0)
TCP in Community:34,022 (50.5)
TCP in Residential Setting:20,590 (48.9)
Receiving TCP at Both: 7576 (51.2)
0.3+
All:39,986 (32.2)
TCP in Community:19,725 (29.3)
TCP in Residential Setting:15,613 (37.1)
Receiving TCP at Both: 4648 (31.4)</t>
    </r>
  </si>
  <si>
    <t xml:space="preserve">Dementia was a factor associated with earlier entry to nursing home, adjusted subdistribution hazard ratio: 1.37 95% confidence interval (1.35-1.40
</t>
  </si>
  <si>
    <t>Other Patient Outcome (please Specify) Adjusted subdistribution hazard ratio to identify factors associated with entry to nursing homes within six months of TCP discharge, accounting for the competing risk of death</t>
  </si>
  <si>
    <t>Fine-Gray subdistribution hazard re
gression modelling:  
Adjusted subdistribution hazard ratito identify factors associated with entry to nursing homes within six months of TCP discharge, accounting for the competing risk of death</t>
  </si>
  <si>
    <t>Future research  (optional)</t>
  </si>
  <si>
    <t xml:space="preserve">
1) &lt; 65 years of age; 2) had prior postacute SNF use within 1 year of the index hospitalization
</t>
  </si>
  <si>
    <t>NR - overview of SNFs: The largest proportion of patients with TBI
necessitating postacute care are discharged to skilled nursing facilities (SNFs).2,3 Little, however, is known about the TBI population admitted to SNFs and their outcomes. As such, postacute
care for patients with TBI in SNFs remains unstandardized with
no evidence-based guidelines or treatment protocols</t>
  </si>
  <si>
    <t xml:space="preserve">In each row highlighted in orange, please write "Agree"; or "Disagree" and state your suggested answer. </t>
  </si>
  <si>
    <t xml:space="preserve">Other Characteristics (**newly added Aug 11, 2021) (OPTIONAL)
</t>
  </si>
  <si>
    <t>NR.  
Requested this information from the authors for persons with CI. No response.</t>
  </si>
  <si>
    <t>NR. 
Requested this information from the authors for persons with CI. No response.</t>
  </si>
  <si>
    <t>NR 
Requested this information from the authors for persons with CI. No response.</t>
  </si>
  <si>
    <t>For persons with mild CI or moderate/severe CI: Data not available 
For all participants: Deyo-Charlson Comorbidity Index, mean (SD) 1.2 (1.4)
For all participants: 
Deyo-Charlson Comorbidity Index Score ≥2, n (%) 28,106 (32)</t>
  </si>
  <si>
    <t>For all participants:
ADL at baseline, mean score (SD) 18.1 (4.4)
ADL ≥23, n (%) 8,674 (10)
*"Motor function was
ascertained from the transferring ADL score: a rating of the patient’s ability to move between surfaces (to or from) such as a bed,
chair, wheelchair, or simply transition from sitting to standing. Patients were considered to have severe impairment in motor function if they were totally dependent on staff to transfer or transferring did not occur during the week of the assessment."</t>
  </si>
  <si>
    <t>Those with cognitive impairment had a mean dura-
tion of stay of 31.7 days compared with 27.5 days among those without cognitive impairment (adjusted difference = 4.2 days, 99% CI = 3.1, 5.2).</t>
  </si>
  <si>
    <t>Study Population (newly added August 28, 2021) (OPTIONAL)</t>
  </si>
  <si>
    <t xml:space="preserve">Descriptive characteristics of the study population were summarized with standard measures, including means ± standard deviations, frequencies, and proportions. Using robust Poisson regression,  we calculated relative risks (RRs) for mortality and functional improvement associated with older age, female sex, cognitive impairment, impairment in communication, and motor impairment for patients with TBI in SNFs. Linear regression was used to calculate the adjusted mean duration of stay associated with each factor present on admission (older age, female sex, cognitive impairment, impairment in communication, and impairment in motor function). To avoid potential type I errors from making multiple comparisons, the Bonferroni correction was applied, and point estimates with P &lt; .008 were considered significant. Accordingly, results are presented with 99.2% confidence intervals (CIs). We also adjusted for factors that could influence a patient’s care (ie, the effect of the nursing home, whether or not the resident was receiving hospice services, and whether or not the resident had a documented prognosis of less than 6 months). Point estimates for each factor were obtained from a single adjusted model, which also included an indicator for terminal illness, hospice use, and SNF fixed effects. </t>
  </si>
  <si>
    <t>older age, female sex, cognitive
impairment, impairment in communication, and impairment
in motor function</t>
  </si>
  <si>
    <t>the effect of the nursing home, whether or not the resident was receiving hospice services, and whether or not the resident had a documented prognosses of less than 6 months.</t>
  </si>
  <si>
    <t>MDS ADL (28-
point Activities of Daily Living (ADL) Scale) 
Change in score between admission and discharge
Activities of Daily Living (ADL) Scale in the Minimum Data Set (MDS) 3.0.</t>
  </si>
  <si>
    <r>
      <t xml:space="preserve">Among residents with cognitive impairment, </t>
    </r>
    <r>
      <rPr>
        <b/>
        <sz val="11"/>
        <color theme="1"/>
        <rFont val="Calibri"/>
        <family val="2"/>
        <scheme val="minor"/>
      </rPr>
      <t>11.1%</t>
    </r>
    <r>
      <rPr>
        <sz val="11"/>
        <color theme="1"/>
        <rFont val="Calibri"/>
        <family val="2"/>
        <scheme val="minor"/>
      </rPr>
      <t xml:space="preserve"> died within 30 days of admission to an SNF compared with 3.2% of those without impairment (RR = 2.55, 99% CI = 2.32, 2.80); this difference endured at 1 year after admission (RR = 1.74, 99% CI = 1.69, 1.79).
</t>
    </r>
  </si>
  <si>
    <t>Combined AC, SR</t>
  </si>
  <si>
    <t xml:space="preserve">1) Inability to speak English, 2) hearing impairment that precluded interview; 3) severe communication or functional impairment before acute illness; 4) admission for terminal care (life expectancy of 6 months); 5) residence outside a 25 mile radius from the research site
</t>
  </si>
  <si>
    <t>Using secondary data from the Minimum Data Set
(MDS), it was previously reported that delirium symptoms
in postacute care were prevalent, persistent, and associated
with poor functional recovery.8 However, the use of secondary
data derived from clinical staff and the absence of a
validated instrument for the diagnosis of delirium seriously limited the findings from that study. A 16% prevalence of
Confusion Assessment Method–defined delirium and a
52% prevalence of subsyndromal delirium have subsequently
been reported in a cohort of more than 2,000 patients
admitted to seven postacute facilities.9 This study9
used data from formal assessments by research staff with a
high degree of reliability,10 but it did not report outcome
data.
The goal of the current study was to examine 30-day
postacute facility outcomes and 6-month mortality in a nested cohort of subjects from the above study9 who met the criteria for delirium, subsyndromal delirium, or no delirium at the time of admission to postacute care.
N.B. For the nested cohort study, all of the patients in the
delirium group were included. The subsyndromal delirium
and no delirium groups were much larger (see Figure 1). To
improve the efficiency of the data collection process, a random
subset of these groups was selected for subsequent data
collection. To adjust for possible facility effects on outcome,
subsyndromal and no delirium subjects were selected from
each facility in proportion to the number delirious contributed
by that facility.
Subjects were recruited as part of a randomized trial of a delirium abatement program from seven active Boston-area skilled nursing facilities specializing in postacute care. These facilities varied in size from 81 to 224 beds, with 40 to 82 Medicare-certified beds. 
Using a protocol approved by the Hebrew Senior Life institutional review board (IRB), all consenting new admissions to participating facilities underwent a screening mental status assessment within 5 days of postacute admission, ideally within 72 hours.</t>
  </si>
  <si>
    <t xml:space="preserve">1,248 subjects (76.9% of those eligible)
A random subset of subjects with subsyndromal delirium and no delirium  were included. </t>
  </si>
  <si>
    <t>SNFs that specialize in postacute care</t>
  </si>
  <si>
    <t>For complications, postacute disposition, and 6-month
mortality, logistic and proportional hazards regression
analyses adjusted for age, preexisting dementia, and medical
comorbidity were performed. Additional conditional
logistic regression analyses matching for age and excluding
patients with preexisting dementia were also performed
(results not presented, but obtainable from the authors upon
request)</t>
  </si>
  <si>
    <t>"To adjust for possible facility effects on outcome, subsyndromal and no delirium subjects were selected from each facility in proportion to the number delirious contrib- uted by that facility."
For complications, postacute disposition, and 6-month
mortality, logistic and proportional hazards regression
analyses adjusted for age, preexisting dementia, and medical comorbidity were performed. Additional conditional logistic regression analyses matching for age and excluding patients with preexisting dementia were also performed (results not presented, but obtainable from the authors upon
request)</t>
  </si>
  <si>
    <t>Mortality rate: 
Participants with delirium: 25% 
Participants with subsyndromal delirium: 18.2%
Participants with no delirium: 5.7%
With participants with no delirium as the reference and adjusting for age, pre-existing dementia, and medical comorbidity, the hazard ratio for 6-month mortality of those with delirium was 5.2  (95% confidence interval (CI) 1.8–14.5) and for  subsyndromal delirium was 3.4 (95%
confidence interval)  
(1.2–9.5).  No delirium hazard ratio was = 1.0.</t>
  </si>
  <si>
    <t xml:space="preserve">Complications in the Postacute Setting -AT ADMISSION - NOT AN OUTCOME - Medical records were reviewed  Complications were broadly categorized
into two groups: geriatric syndrome complications and medical complications. Geriatric syndrome complications included falls, pressure ulcers, urinary retention, fecal impaction, aspiration, and malnutrition. Medical complications included the development of pneumonia, urinary tract infection, myocardial infarction, congestive heart failure,
significant arrhythmia, stroke, exacerbation of chronic obstructive pulmonary disease, gastrointestinal bleed, and fever
greater than 1011F (38.31C). To be judged present, a complication had to be documented by a progress note in the medical record. Only new complications occurring in the postacute setting were considered.
New Complications Documented in the Postacute Medical Record Across Delirium Groups Defined at Postacute
Facility Admission
Delirium (n=188)
n (%)
Any geriatric syndrome complication 71 (38)
&gt;1 falls 44 (23)
New or worsening pressure ulcers 12 (6)
Fecal impaction 9 (5) 
Medical complications 105 (56) p .002
Congestive heart failure  10 (5)
Dehydration 11 (6)
Pneumonia 19 (10) p.006
Skin and soft tissue infection 9 (5)
Urinary tract infection 22 (12)
Any complication 137 (73)
&gt;2 complications 80 (43)
Subsyndromal Delirium (n=246)
n (%) 
Any geriatric syndrome complication 65 (26) p&lt;0.001
&gt;1 falls 41 (17) p .001
New or worsening pressure ulcers 15 (6)
Fecal impaction 8 (3) 
Medical complications 108 (44)
Congestive heart failure 12 (5)
Dehydration  15 (6) 
Pneumonia  13 (5)
Skin and soft tissue infection  11 (4)
Urinary tract infection 22 (9)
Any complication  139 (57) p&lt;.001
&gt;2 complications 65 (26) p&lt;.001
p values listed for anything that was statistically significant. p values the same for delirium and subsyndromal delirium. </t>
  </si>
  <si>
    <t xml:space="preserve">261 total patients. 89 patients with deliirum (80.9% of whom had cognitive impairment)
30.23% of the 172 (52) non-delirious patients had cognitive impairment. </t>
  </si>
  <si>
    <r>
      <t xml:space="preserve">% men 56.7%, 148 men
</t>
    </r>
    <r>
      <rPr>
        <b/>
        <u/>
        <sz val="12"/>
        <color theme="1"/>
        <rFont val="Calibri"/>
        <family val="2"/>
        <scheme val="minor"/>
      </rPr>
      <t xml:space="preserve">Additional Information from Dr. Miu:
</t>
    </r>
    <r>
      <rPr>
        <sz val="12"/>
        <color theme="1"/>
        <rFont val="Calibri"/>
        <family val="2"/>
        <scheme val="minor"/>
      </rPr>
      <t xml:space="preserve">Community-dwelling Persons with cognitive impairment 
n=78
male=36
female 42   =54% female
community-dwellling persons with dementia
n=31
male = 12
female=19  =61% female
WITH DEMENTIA DIAGNOSIS
Sex 
* Yes, CI: N=31 (M=12, F=19) 
</t>
    </r>
  </si>
  <si>
    <r>
      <t xml:space="preserve">Educational Level - Illiterate
</t>
    </r>
    <r>
      <rPr>
        <b/>
        <sz val="11"/>
        <color theme="1"/>
        <rFont val="Calibri"/>
        <family val="2"/>
      </rPr>
      <t xml:space="preserve">- Delirium %: 47.92
 Non-delirium %: 52.08%
</t>
    </r>
    <r>
      <rPr>
        <sz val="11"/>
        <color theme="1"/>
        <rFont val="Calibri"/>
        <family val="2"/>
      </rPr>
      <t xml:space="preserve">
Educational Level - Primary
- Delirium %: 31.03%
- Non-delirium %:68.96%
Educational Level - Secondary 
- Delirium %: 17.07%
- Non-delirium %: 82.93%
Educational Level - Tertiary
- Delirium %: 0%
- Non-delirium %: 100%
P-val &lt;0.001</t>
    </r>
  </si>
  <si>
    <r>
      <t xml:space="preserve">"Charlson Comorbidity Index
- Delirium %: 47.92%
- Non-delirium %: 52.08%"
P-val &lt;0.001
</t>
    </r>
    <r>
      <rPr>
        <sz val="11"/>
        <color rgb="FF002060"/>
        <rFont val="Calibri"/>
        <family val="2"/>
      </rPr>
      <t xml:space="preserve">TOTAL PARTICIPANTS
CCI 
* Yes, CI: N=78, Mean=2.3590 (1.55400) 
* No, CI: N=114, Mean = 1.6667 (1.60015) 
* Total Participants: N=192, Mean= 1.9479 </t>
    </r>
    <r>
      <rPr>
        <b/>
        <u/>
        <sz val="11"/>
        <color rgb="FF002060"/>
        <rFont val="Calibri"/>
        <family val="2"/>
      </rPr>
      <t>(1.61388</t>
    </r>
    <r>
      <rPr>
        <u/>
        <sz val="11"/>
        <color rgb="FF002060"/>
        <rFont val="Calibri"/>
        <family val="2"/>
      </rPr>
      <t>) </t>
    </r>
    <r>
      <rPr>
        <sz val="11"/>
        <color rgb="FF002060"/>
        <rFont val="Calibri"/>
        <family val="2"/>
      </rPr>
      <t xml:space="preserve">
WITH DEMENTIA DIAGNOSIS
CCI 
* Yes, CI: N=31, Mean=2.5161 (1.23480) 
* Total: N=31, Mean=2.5161 (1.23480) </t>
    </r>
  </si>
  <si>
    <t>cognitive status score NR for persons with CI or dementia</t>
  </si>
  <si>
    <t>cognitive status score NR</t>
  </si>
  <si>
    <t>For participants with delirium: 
CNS problem 24%
ICU admission 3.37%
Respiratory failure 4.49%
Heart failure 7.9%
Infection 65.17%
Metabolic disturbances 25.84%
Anemia 26.97%
Psychoactive drugs 11.2%</t>
  </si>
  <si>
    <r>
      <t xml:space="preserve">The independent </t>
    </r>
    <r>
      <rPr>
        <i/>
        <sz val="11"/>
        <color theme="1"/>
        <rFont val="Calibri"/>
        <family val="2"/>
      </rPr>
      <t>t</t>
    </r>
    <r>
      <rPr>
        <sz val="11"/>
        <color theme="1"/>
        <rFont val="Calibri"/>
        <family val="2"/>
      </rPr>
      <t xml:space="preserve">-test was used to compare the differ- ence between patients with and without delirium for continuous variables, and the χ2-test for categorical variables. The correlation between delirium severity and physical function was calculated. Logistic regression analysis was carried out to identify potential risk factors for the presence of delirium. The association between delirium and functional recovery was assessed by cor- relation. A </t>
    </r>
    <r>
      <rPr>
        <i/>
        <sz val="11"/>
        <color theme="1"/>
        <rFont val="Calibri"/>
        <family val="2"/>
      </rPr>
      <t>P</t>
    </r>
    <r>
      <rPr>
        <sz val="11"/>
        <color theme="1"/>
        <rFont val="Calibri"/>
        <family val="2"/>
      </rPr>
      <t xml:space="preserve">-value of &lt;0.05 was considered as statisti- cally significant. </t>
    </r>
  </si>
  <si>
    <t xml:space="preserve">cognitive impairment, psychoactive drugs, metabolic disturbances, infection, old age home resident </t>
  </si>
  <si>
    <t>Independent variable: presence of delirium. In addition to CCI (Charlson Comorbidity index) , the presence of a central nervous system diagnosis was included as an independent variable.</t>
  </si>
  <si>
    <t>Other Patient Outcome (Living with family post TCP)</t>
  </si>
  <si>
    <t>Living with family (no tool specified)</t>
  </si>
  <si>
    <t>Delirium was diagnosed by the Confusion
Assessment Method (CAM).7 This algorithm was
derived from the Diagnostic and Statistical Manual of
Mental Disorders – 3rd edition revised (DSM-IIIR) criteria
for the diagnosis of delirium. It involves four criteria:
(i) an acute change in mental state with a fluctuating
course; (ii) inattention; (iii) disorganized thinking; and
(iv) an altered level of consciousness. Delirium was considered
present if CAM criteria (i) and (ii) were present
with either (iii) or (iv). It has a 95% sensitivity and
specificity to diagnose delirium. A Chinese version of
CAM (CAM-CR) was administered by the authors</t>
  </si>
  <si>
    <t>CAM-CR measured delirium.
Persistence of delirium when measured at 1 month and 3 months</t>
  </si>
  <si>
    <t>Delirium was present in 89 participants on admission (34.1%)</t>
  </si>
  <si>
    <t xml:space="preserve">70 participants (78.7%) remained to be delirious on discharge </t>
  </si>
  <si>
    <t xml:space="preserve">CAM-CR measured delirium. 
The DOS Scale measured persistence of delirium at 1 month and 3 months
While originally developed as a screening tool for delirium, the DOS scale has also been shown to be able to measure the severity of delirium. It is a 13-item observational scale of verbal and non-verbal behavior with a total score of 13.  A score ≥3 is considered as having delirium. A higher score indicate more delirium. The DOS scale was administered by the authors on admission, discharge, and at 1 month and 3 months post-hospitalization. </t>
  </si>
  <si>
    <t xml:space="preserve">76 patient s(85.4%) had persistence of delirium at 1 month and 49 patients (55.1%) continued to be deliriuous at 3 months. </t>
  </si>
  <si>
    <t xml:space="preserve">no tool specified </t>
  </si>
  <si>
    <t>Additional Information from Dr. Miu:
Community-dwelling Persons with cognitive impairment 
n=78
hospital readmission yes: 23 no: 44
Community-dwelling Persons with dementia
N=31
hospital readmission yes: 12 no: 16
Unplanned 3-month hospital admission was significantly
higher among the delirium group (42.9% vs
24.1%, P &lt; 0.001).</t>
  </si>
  <si>
    <t>Mortality at 3 months was higher among the delirium group (15.7% vs 8.14%, P = 0.06). although it did not reach statistical significanc</t>
  </si>
  <si>
    <r>
      <t>Length of stay (days) 28.58 (24.48)
Additional Information from Dr. Miu:
Community-dwelling Persons with cognitive impairment 
n=</t>
    </r>
    <r>
      <rPr>
        <b/>
        <u/>
        <sz val="12"/>
        <color theme="1"/>
        <rFont val="Calibri"/>
        <family val="2"/>
        <scheme val="minor"/>
      </rPr>
      <t>78</t>
    </r>
    <r>
      <rPr>
        <sz val="12"/>
        <color theme="1"/>
        <rFont val="Calibri"/>
        <family val="2"/>
        <scheme val="minor"/>
      </rPr>
      <t xml:space="preserve">
mean=33.5000, SD=24.99725
Community-dwelling Persons with dementia
N=31
mean=37.1724, SD=26.64860
Community-dwelling participants with no CI:
31.7±21.4</t>
    </r>
  </si>
  <si>
    <r>
      <t xml:space="preserve">Both reviewers' comments included: 
"The present study found that delirium symptoms are highly prevalent on admission to a postacute extended care and rehabilitation unit. The majority of patients remain delirious at 1 month and 3 months
post-hospitalization. Persistent delirium was associated with poor functional status, nursing home admission and unplanned hospital admission.
Patients who were found to have delirium on admission were older, had more comorbidity, poorer physical function, were more cognitively impaired and a higher proportion were residing in an old age home, but there was no difference on the length of stay. Univariate analysis found that educational level, presence of acute infection, metabolic disturbances, use of psychoactive drugs and pre-existing cognitive impairment were significant risk factors [for development of delirium]. 
Fewer numbers of delirious patients could be discharged home, and a significantly lesser number of patients remained to be living at home at 1 month and 3 months post-hospitalization. Delirium patients have lower functional mobility on admission, discharge, and at 1 month and 3 months post-hospitalization. There was a negative correlation between the DOS scale and mBI on admission, discharge, and 1 month and 3 months post-hospitalization (r = −0.0485, −0.558, −0.535, −0.458 respectively with all P-values &lt;0.001)."
Patients who were found to have delirium on admis
sion
were older, had more comorbidity, poorer physi
cal
function, were more cognitively impaired and a
higher proportion were residing in an old age home
(Table 1), but there was no difference on the length of
stay. Fewer numbers of delirious patients could be dis
charged
home, and a significantly lesser number of
patients remained to be living at home at 1 month and
3 months post-hospitalization. Delirium patients have
lower functional mobility on admission, discharge,
and at 1 month and 3 months post-hospitalization
(Fig. 1).
</t>
    </r>
    <r>
      <rPr>
        <b/>
        <u/>
        <sz val="12"/>
        <color theme="1"/>
        <rFont val="Calibri"/>
        <family val="2"/>
        <scheme val="minor"/>
      </rPr>
      <t xml:space="preserve">VERY COOL: </t>
    </r>
    <r>
      <rPr>
        <b/>
        <sz val="12"/>
        <color theme="1"/>
        <rFont val="Calibri"/>
        <family val="2"/>
        <scheme val="minor"/>
      </rPr>
      <t>In view of the present findings, a program on the
prevention, detection and treatment of delirium patients
was implemented in our hospital. Elderly patients,
patients with pre-existing dementia and old age home
residents will be offered comprehensive geriatric assess
ment on admission.</t>
    </r>
  </si>
  <si>
    <t xml:space="preserve"> 19 bed post-acute intermediate care (IC)
unit in a nursing home</t>
  </si>
  <si>
    <t>How was Cognitive Impairment Defined (New August 29, 2021 at 2359 hours)</t>
  </si>
  <si>
    <t>961 total participants
Participants with CI: n=206 (29% of total in study)
Number of patients with an MMSE &lt;24: 206 (29% of total participants)
***need to include outcomes for those without CI</t>
  </si>
  <si>
    <t>Post-acute intermediate care unit in a nursing home</t>
  </si>
  <si>
    <t>For total sample: 
Live alone, n (%)   
All diagnoses: 644 (71)</t>
  </si>
  <si>
    <t xml:space="preserve">Of total sample: 
Geriatric Depression scale, med (min-max) = 7 (0–29) </t>
  </si>
  <si>
    <t xml:space="preserve">Of total sample: 
Live alone, n(%)  644(71)
receive home care, n(%)  379(39)
admitted after a fall, (%) 382(40)
Mini nutritional assessment short form, n(%) 10(2-21)
rapid recovery, n(%)  785(82)
slow recovery, n(%) 106(11)
poor recovery, n(%) 66(7) 
Use &gt;5 drugs, n (%)
All diagnoses:  760 (80)
MNA-SF, med (min-max)   
All diagnoses: 10 (2–21)
</t>
  </si>
  <si>
    <r>
      <t xml:space="preserve">rapid, slow or poor recovery based on discharge destination
The rapid recovery group included the patients who were able to return directly home from the short term stay
The slow recovery group included patients who were not able to return home after a short term stay in the IC unit, and had to be transferred to an ordinary skilled nursing facility. However, 2 months after the acute hospitalization, these patients had returned to their own home
 poor recovery group included patients who were not able to return home after short-term nursing home IC and were transferred to an ordinary skilled nursing facility
</t>
    </r>
    <r>
      <rPr>
        <b/>
        <sz val="11"/>
        <color theme="1"/>
        <rFont val="Calibri"/>
        <family val="2"/>
        <scheme val="minor"/>
      </rPr>
      <t>The patients
with a rapid recovery were compared to the rest of the
patients having a slow or poor recovery. Each of the patient
groups with slow or poor recovery was compared
with the patients that had a rapid recovery.</t>
    </r>
  </si>
  <si>
    <t>jennyfossabrahamsen@gmail.com</t>
  </si>
  <si>
    <t>Jenny Foss Abrahamsen</t>
  </si>
  <si>
    <t>OR for rapid recovery for MMSE &lt;24 (discharge  home)= 0.35, 95% confidence interval (2.80-0.00), p&lt;0.001; OR when adjusting for Barthel index and geriatric assessment: 0.46 (0.29–0.74) &lt;0.001
OR for participants with an MMSE &lt;24 for slow recovery  (transfer to SNF 2 months after hospitalization, then home 6 months after hospitalization) 2.03, 95% confidence interval (1.28-3.24), p=0.003; OR when adjusting for Barthel index and geriatric assessment: 1.96 (1.12–3.42) 0.02
OR for participants with an MMSE &lt;24 for poor recovery  (discharge to SNF, then dead or in nursing home two months after acute hospitalization) = 5.02, 95% confidence interval (2.80-0.00), p&lt;0.001); ); OR when adjusting for Barthel index and geriatric assessment: 2.95 (1.43–6.08) 0.003
fROM PAPER: "Cognitive impairment (MMSE &lt;24) was most strongly
associated with poor recovery (3 times increased odds),
but also with slow recovery (2 times increased odds" -&gt; wHEN ADJUSTING FOR BI and further geriatric assessment:
OR  for rapid recovery for MMSE &lt;24 (discharge  home) 0.46 (0.29–0.74) &lt;0.001
OR for participants with an MMSE &lt;24 for slow recovery 1.96 (1.12–3.42) 0.02
OR for participants with an MMSE &lt;24 for poor recovery  2.95 (1.43–6.08) 0.003</t>
  </si>
  <si>
    <r>
      <rPr>
        <b/>
        <sz val="11"/>
        <color theme="1"/>
        <rFont val="Calibri"/>
        <family val="2"/>
        <scheme val="minor"/>
      </rPr>
      <t xml:space="preserve">total sample: </t>
    </r>
    <r>
      <rPr>
        <sz val="11"/>
        <color theme="1"/>
        <rFont val="Calibri"/>
        <family val="2"/>
        <scheme val="minor"/>
      </rPr>
      <t>6,614,939
We identified 2,134,798 beneficiaries with prevalent ADRD
(243,321 or 11.4% were included in multiple years) and
3,582,546 without (654,274 or 18.3% were included in
multiple years) who otherwise met study eligibility criteria.</t>
    </r>
  </si>
  <si>
    <t>TOTAL SAMPLE SIZE: 6614939, NUMBER OF PARTICIPANTS WITH ADRD (Alzheimer's disease and related dementias: 2134798</t>
  </si>
  <si>
    <t xml:space="preserve"> NUMBER OF PARTICIPANTS WITH ADRD (Alzheimer's disease and related dementias: 2134798</t>
  </si>
  <si>
    <r>
      <t xml:space="preserve">
Dual Eligible %
January 1 to December 31, 2007 
ADRD - 18.0
No ADRD -11.4
January 1 to December 31, 2011 
ADRD - 18.1
No ADRD - 11.0
January 1 to September 30, 2015
ADRD - 16.9
No ADRD - 10.3
</t>
    </r>
    <r>
      <rPr>
        <b/>
        <sz val="11"/>
        <color theme="1"/>
        <rFont val="Calibri"/>
        <family val="2"/>
        <scheme val="minor"/>
      </rPr>
      <t xml:space="preserve">
For persons with Alzheimer's Disease and related dementias (ADRD)
January 1 to December 31, 2007 (n=211,518)
Dual eligible (%) 18.0
Residential ZIP code Medicare Advantage penetration, mean % 17.8
Residential ZIP code dual-eligible rate, mean % 13.0
+January 1 to December 31, 2011 (n=277,751)
Dual eligible (%) 18.1
Residential ZIP code Medicare Advantage penetration, mean % 22.7
Residential ZIP code dual-eligible rate, mean % 13.1
January 1 to September 30, 2015 (n-217,990) 
Dual eligible (%) 16.9 
Residential ZIP code Medicare Advantage penetration, mean % 28.7
Residential ZIP code dual-eligible rate, mean % 12.7</t>
    </r>
  </si>
  <si>
    <t>with and without ADRD</t>
  </si>
  <si>
    <t xml:space="preserve">The study thus aims to examine the impact of subacute model of care on the overall length of hospital stay, transitions at the nexus between the hospital and community sectors, patients’ discharge destination and functional performance.
We also looked at the secondary effects of this model on the cost of care (refl ected by the bill size) for inpatients of the department of geriatric medicine in the acute hospital setting prior to and after implementation. </t>
  </si>
  <si>
    <t xml:space="preserve">1) Medically stable, no longer required acute hospital care but still needed continued medical management of their illness; 2) Deemed to benefit from short course of functional  rehabilitation (1 to 2 weeks) to address deconditioning following their medical illness rather than in a community hospital setting; 3) medically stable and awaiting a bed
at the community hospital facility;
4) Admitted for behavioural problems
or had concomitant behavioural problems with their medical illness requiring monitoring and medication titration for manageable behavioural control; 5) needed comprehensive
management to establish discharge care plans via
multidisciplinary meetings
</t>
  </si>
  <si>
    <t xml:space="preserve">1) Dangerously ill; 2) on intranasal oxygen (except when patient was on long term therapy and the oxygen requirement had remained stable for the last 48 hours; 3) with unstable parameters; 4) awaiting urgent surgical procedures
</t>
  </si>
  <si>
    <t>31 persons with dementia</t>
  </si>
  <si>
    <t>The subacute ward was established in Tan Tock Seng
Hospital (TTSH) in May 2009 as a separate unit in the
adjacent Renci Community Hospital.</t>
  </si>
  <si>
    <t xml:space="preserve">patients with dementia with signifi cant neuropsychiatric  symptoms (agitated depression, agitation, delusions, nighttime behaviours, aberrant motor behaviour) which were diffi cult to control. The subacute geriatric unit is an open concept ward and the environment is more conducive for these behaviourally disturbed patients. This group of patients received both non-pharmacologic and pharmacological approach for management for their behavioural problems, with the help of psychogeriatrician who is available for consultation for medical titration for those with diffi cult and disruptive behaviours
The unit is an open concept ward and environment that is more conducive for patients with behavioural disturbances. A non-pharmacologic and pharmacological approach was provided to patients with dementia with challenging neuropsychiatric symptoms (e.g., agitated depression, delusions, agitation, nighttime behaviours, aberrant motor behaviour), with available consultation for medical titration from a psychogeriatrician. </t>
  </si>
  <si>
    <r>
      <rPr>
        <b/>
        <sz val="11"/>
        <color theme="1"/>
        <rFont val="Calibri"/>
        <family val="2"/>
        <scheme val="minor"/>
      </rPr>
      <t>Persons with dementia and behavioural disturbances: NR</t>
    </r>
    <r>
      <rPr>
        <sz val="11"/>
        <color theme="1"/>
        <rFont val="Calibri"/>
        <family val="2"/>
        <scheme val="minor"/>
      </rPr>
      <t xml:space="preserve">
For all participants:
Chinese 83.6%
Malay 8.2%
Indian 7.1%
Others 1.2%</t>
    </r>
  </si>
  <si>
    <r>
      <rPr>
        <b/>
        <sz val="11"/>
        <color theme="1"/>
        <rFont val="Calibri"/>
        <family val="2"/>
        <scheme val="minor"/>
      </rPr>
      <t>Persons with dementia and behavioural disturbances: NR</t>
    </r>
    <r>
      <rPr>
        <sz val="11"/>
        <color theme="1"/>
        <rFont val="Calibri"/>
        <family val="2"/>
        <scheme val="minor"/>
      </rPr>
      <t xml:space="preserve">
% female for all participants: 
100 (54.6)</t>
    </r>
  </si>
  <si>
    <r>
      <rPr>
        <b/>
        <sz val="11"/>
        <color theme="1"/>
        <rFont val="Calibri"/>
        <family val="2"/>
        <scheme val="minor"/>
      </rPr>
      <t xml:space="preserve">Persons with dementia and behavioural disturbances: NR
</t>
    </r>
    <r>
      <rPr>
        <sz val="11"/>
        <color theme="1"/>
        <rFont val="Calibri"/>
        <family val="2"/>
        <scheme val="minor"/>
      </rPr>
      <t xml:space="preserve">
% female for all participants: 
100 (54.6)</t>
    </r>
  </si>
  <si>
    <r>
      <rPr>
        <b/>
        <sz val="11"/>
        <color theme="1"/>
        <rFont val="Calibri"/>
        <family val="2"/>
        <scheme val="minor"/>
      </rPr>
      <t>Persons with dementia and behavioural disturbances: NR</t>
    </r>
    <r>
      <rPr>
        <sz val="11"/>
        <color theme="1"/>
        <rFont val="Calibri"/>
        <family val="2"/>
        <scheme val="minor"/>
      </rPr>
      <t xml:space="preserve">
Single 13.1%
 Married 28.4%
 Divorced 2.2%
 Widowed 56.3%</t>
    </r>
  </si>
  <si>
    <r>
      <rPr>
        <b/>
        <sz val="11"/>
        <color theme="1"/>
        <rFont val="Calibri"/>
        <family val="2"/>
        <scheme val="minor"/>
      </rPr>
      <t xml:space="preserve">FOR ALL PARTICIPANTS: </t>
    </r>
    <r>
      <rPr>
        <sz val="11"/>
        <color theme="1"/>
        <rFont val="Calibri"/>
        <family val="2"/>
        <scheme val="minor"/>
      </rPr>
      <t>The main categories of reasons for these patients’ admission to the acute geriatric care setting included sepsis (32.6%), geriatric syndromes of falls (19.6%), functional decline (8.4%), impaired cognition (2.2%), pain with vertebral compression fractures (2.8%), postural hypotension (1%) and others (33.4%). 
The major reasons for transfer to the subacute ward included continued medical management (completion of antibiotics) (10.7%), titrating of feeding regime (1.7%), management of medical conditions (such as hydration, controlling pain, monitoring platelet trends, post-obstructive diuresis, managing postural hypotension, blood sugar control, transitional feeding) (3.4%), awaiting slow stream rehabilitation (21.9%), awaiting arrival of maid (7.7%), short rehabilitation stint in subacute setting before home (16.9%), functional assessment to determine discharge placement (29.2%), titration of behavioural
medications (6.0%)</t>
    </r>
  </si>
  <si>
    <t>Persons with dementia and behavioural disturbances: NR
For all participants: Acute LOS 9.4 ± 9.3</t>
  </si>
  <si>
    <t>Persons with dementia and behavioural disturbances: NR
For all participants: Subacute LOS 12.7 ± 10.4</t>
  </si>
  <si>
    <t>This current small percentage (10.3%) of geriatric patients receiving subacute geriatric setting in a single ward could be further  expanded with the anticipated increase in older hospitalised persons given the ageing demographics. Such a model of care might also benefit elderly inpatients admitted outside the geriatric medicine department, suggesting a wider role with potentially greater impact. However, detailed cost effectiveness or cost-utility analyses is required to evaluate more completely this model of care, given the complexity of needs of the frail elderly persons in a complex healthcare system. The other limitations of this retrospective study  include the exclusion of detailed measures of caregiver stress, caregiver availability and willingness, as well as other social and fi nancial support measures which might contribute to reasons for (so as to provide more insights) institutionalisation.</t>
  </si>
  <si>
    <t xml:space="preserve">I) Admitted to US nursing homes for PAC; 2) aged ≥65 years; 3) without prior history of nursing home residence
</t>
  </si>
  <si>
    <t xml:space="preserve"> Participants with delirium:
n=242121 
Total sample size: 5588702</t>
  </si>
  <si>
    <t>From 2011 to 2014 there were 5,346,581 incident admissions
to 15,915 nursing homes directly from hospital.
 Participants with delirium:
n=242121 
Total sample size: 5588702</t>
  </si>
  <si>
    <t xml:space="preserve">Participants with delirium:
n=242121
83.2 (8.1)
No Delirium - 81.1 (8.3)
</t>
  </si>
  <si>
    <t xml:space="preserve">
Participants with delirium:
141451 (58%)
No Delirium - 63% women</t>
  </si>
  <si>
    <t xml:space="preserve">
Participants with delirium:
non-white race 16%
No Delirium - 17% non-white</t>
  </si>
  <si>
    <t xml:space="preserve">Visual
Impairment - 
n (%)
 For those with delirium 73411 (31)
no delirium: 862866 (16) 
Auditory
Impairment: - n (%)
 For those with delirium 89929 (37)
no delirium: 1359502 (25)
Terminal
Condition - n (%)
For those with delirium: 
8525 (4)
No delirium: 55903 (1)
</t>
  </si>
  <si>
    <t>Regression models were adjusted for age, sex,
race, comorbidity, terminal condition, and nursing home
fixed effects. Analyses were repeated in the subgroup of
patients with ADRD to examine whether dementia
accounted for differences in outcomes associated with
delirium. 
Other covariables included age at admission, sex, race,
visual or auditory impairment, comorbidity burden, terminal
condition, cognitive function, and dementia status,
which were all obtained or derived from the MDS admission
assessment</t>
  </si>
  <si>
    <t>delirium, no delirium</t>
  </si>
  <si>
    <t>Functional improvement was indicated by a positive difference.
Functional improvement=at least a one-point improvement in composite ADL score. 
physical function. "Physical function was captured using the Activities of Daily Living (ADL) self-performance items, which include bed mobility, transfer, walking, locomotion, dressing, eating, toileting, and personal hygiene. Patients are rated as  being able to do the  activity independently, with supervision, with limited assistance, with executive assistance (e.g., requires weight-bearing support by staff), or being totally dependent. The ratings are assigned scores from 0 to 4 respectively, and were summarized into a composite score  that has been used previously to characterize physical function.17,18 We calculated the difference between the composite score at admission and the score at the first discharge assessment within 30 days. Functional improvement was indicated by a positive difference."  . 1471</t>
  </si>
  <si>
    <t>AC, SR (agreed upon with an-inperson meeting)</t>
  </si>
  <si>
    <t>Data were collected for 251 patients recruited between July 2006 and June 2008 from Taipei Vet_x0002_erans General Hospital and the acute wards of Yuanshan Veterans Hospital.
All patients, inclusive of those
referred from a tertiary medical center and a community hospital acute ward, were evaluated by the geriatric team12 and transferred to the PAC unit when appropriate.  Once patients were admitted to the PAC unit, the case manager, a senior nurse, completed a  comprehensive geriatric assessment (CGA) within 72 hours, and the interdisciplinary team took charge of further treatment. Usually, treatment  was completed within 4 weeks, and functional assessments were performed at weeks 2 and 4; however, the treatment
course could be extended, with the agreement of the interdisciplinary team, up to a maximum of 12 weeks. Patients needing more than 12 weeks of treatment would be transferred to long-term care facilities for continuing care.</t>
  </si>
  <si>
    <t>Data were collected for 251 patients recruited between July 2006 and June 2008 from Taipei Vet_x0002_erans General Hospital and the acute wards of Yuanshan Veterans Hospital.
All patients, inclusive of those referred from a tertiary medical center and a community hospital acute ward, were evaluated by the geriatric team12 and transferred to the PAC unit when appropriate.  Once patients were admitted to the PAC unit, the case manager, a senior nurse, completed a  comprehensive geriatric assessment (CGA) within 72 hours, and the interdisciplinary team took charge of further treatment. Usually, treatment  was completed within 4 weeks, and functional assessments were performed at weeks 2 and 4; however, the treatment course could be extended, with the agreement of the interdisciplinary team, up to a maximum of 12 weeks. Patients needing more than 12 weeks of treatment would be transferred to long-term care facilities for continuing care.</t>
  </si>
  <si>
    <t>All patients, inclusive of those referred from a tertiary medical center and a community hospital acute ward, were evaluated by the geriatric team12 and transferred to the PAC unit when appropriate.  Once patients were admitted to the PAC unit, the case manager, a senior nurse, completed a comprehensive geriatric assessment (CGA) within 72 hours, and the interdisciplinary team took charge of further treatment. Usually, treatment was completed within 4 weeks, and functional assessments were performed at weeks 2 and 4; however, the treatment course could be extended, with the agreement of the interdisciplinary team, up to a maximum of 12 weeks. Patients needing more than 12 weeks of treatment would be transferred to long-term care facilities for continuing care.</t>
  </si>
  <si>
    <t>245 total lpatients
136 participants with dementia</t>
  </si>
  <si>
    <t xml:space="preserve">56 of the total patients </t>
  </si>
  <si>
    <t>Once patients were admitted to the PAC unit, the case manager, a senior nurse, completed a comprehensive geriatric assessment (CGA) within 72 hours, and the interdisciplinary team took charge of further treatment. Usually, treatment was completed within 4 weeks,  nd functional assessments were performed at weeks 2 and 4; however, the treatment  course could be extended, with the agreement of the interdisciplinary team, up to a maximum of 12 weeks. Patients needing more than 12 weeks of treatment would be transferred to long-term care facilities for continuing care.</t>
  </si>
  <si>
    <t xml:space="preserve">mean age of all participants: 82.7 (5.5)
Participants with dementia: 82.6±5.9 </t>
  </si>
  <si>
    <t>For all participants: 244 males, 1 female
for patients with dementia: all male (per email from Dr. Lee)</t>
  </si>
  <si>
    <t>0.4% for all participants
Participants with dementia: 0 (0%) 
(All participants were male)</t>
  </si>
  <si>
    <t>All participants: MMSE 13.4(8.1) 
Participants with dementia: 
MMSE score 5.9±3.7</t>
  </si>
  <si>
    <t xml:space="preserve">For participants with dementia:
BI 24.0±29.0
IADL: 	
0.5±1.3
TUG NR
For all participants: 
BI 47.1(33.6)
Lawton Brody IADL 2.1(2.4)
TUG 19.9(22.5)
</t>
  </si>
  <si>
    <t>All participants: GDS  1.2(2.1)
Participants with dementia:  GDS 0.7±1.3</t>
  </si>
  <si>
    <t>For all participants:  Pain NRS 2.4(3.1)
NR for participants with dementia</t>
  </si>
  <si>
    <t xml:space="preserve">the mean length of
stay in the PAC unit was 32.3  (14.3) days for all patients. However, for participants with dementia, I requested this information from the study authors and they reported The mean length of stay for patients with dementia was 28.6 days (no SD available due to regulation from the IRB). </t>
  </si>
  <si>
    <t>Barthel Index
---
Lawton- Brody IADL</t>
  </si>
  <si>
    <r>
      <t>Activities of da</t>
    </r>
    <r>
      <rPr>
        <i/>
        <sz val="11"/>
        <color theme="1"/>
        <rFont val="Calibri"/>
        <family val="2"/>
        <scheme val="minor"/>
      </rPr>
      <t xml:space="preserve">ily living measures physical function
Improvement is shown by an increase in score from admission to 4 weeks after services. 
--
</t>
    </r>
    <r>
      <rPr>
        <sz val="11"/>
        <color theme="1"/>
        <rFont val="Calibri"/>
        <family val="2"/>
        <scheme val="minor"/>
      </rPr>
      <t xml:space="preserve">
the Lawton-Brody instrumental activities of daily
living scale (IADL)
</t>
    </r>
  </si>
  <si>
    <t xml:space="preserve">The Mini-Mental State Examination
(MMSE) </t>
  </si>
  <si>
    <t>Liang-Kung Chen</t>
  </si>
  <si>
    <t>Independent variable not explicitly written, likely the reablement program intervention</t>
  </si>
  <si>
    <t xml:space="preserve">1) Medicare Part A beneficiaries who had a PPS stay between January 1, 2017, and June 30, 2017, but had not been in a NH in 2016
</t>
  </si>
  <si>
    <t xml:space="preserve">1) Had incomplete information on any independent variables; 2) had different Medicare stay and facility entry dates; 3) were in the NH less than 3 days; 4) were younger than 21 years; 5) did not receive any physical or occupational therapy; 6) were comatose; 7) were discharged to hospice or died; 8) had an unplanned discharge
</t>
  </si>
  <si>
    <r>
      <t xml:space="preserve">This study relies on administrative data and is therefore subject to the limitations therein. As an additional limitation, we were not able to  include the full list of Section GG
items (ie, showering, upper and lower body dressing, putting on/taking off footwear, walking on an uneven surface, walking up/down steps, and picking up an object) or adjust for the full set </t>
    </r>
    <r>
      <rPr>
        <b/>
        <sz val="11"/>
        <color theme="1"/>
        <rFont val="Calibri"/>
        <family val="2"/>
        <scheme val="minor"/>
      </rPr>
      <t>o</t>
    </r>
    <r>
      <rPr>
        <sz val="11"/>
        <color theme="1"/>
        <rFont val="Calibri"/>
        <family val="2"/>
        <scheme val="minor"/>
      </rPr>
      <t>f covariates in the technical documentation
(ie, NH residents with dementia can have substantial difficulty dressing themselves without assistance and cognitive impairment contributes to slow gait and poor balance). This makes it likely that SNF residents with moderate or severe cognitive impairment will have worse performance on the additional items than residents who are cognitively
intact. Consequently, differences in the composite measures may be even larger than what we detected using the limited item set. Lastly, this study classifies improvement as any discharge score higher than the admission score; however, it will be important to establish a minimally clinically important difference for these items to better inform clinical
practice.</t>
    </r>
  </si>
  <si>
    <r>
      <t xml:space="preserve">
SNFs
Eighty-five post-acute care facilities: 55 rehabilitation hospitals and 30 skilled nursing facilities in 29 states. </t>
    </r>
    <r>
      <rPr>
        <b/>
        <sz val="11"/>
        <color theme="1"/>
        <rFont val="Calibri"/>
        <family val="2"/>
        <scheme val="minor"/>
      </rPr>
      <t>*for the review, we are focusing on the patients in the 30 skilled nursing facilities</t>
    </r>
  </si>
  <si>
    <t xml:space="preserve">
1) Aged ≥65 years; 2) newly admitted to participating post-acute care facilities from acute care hospitals
Five hundred fifty-one consenting patients
aged 65 and older newly admitted to participating facilities from acute care hospitals.</t>
  </si>
  <si>
    <t>1) Aged &lt;65 years
Because this study primarily focused on older patients, those younger than 65 were excluded from the analysis.</t>
  </si>
  <si>
    <t>The study population was accrued as part of a large field validation sample to test the Minimum Data Set for Post-Acute Care (MDS-PAC) conducted from December 1998 to February 1999.
The field validation study consisted of 85 facilities (55 rehabilitation hospitals, 30 skilled nursing facilities) in 29 states.</t>
  </si>
  <si>
    <t>Each participating facility was asked to complete MDS assessments on new admissions from the acute care hospital within 4 days of admission. All participating subjects provided informed consent using a protocol approved by the Institutional Review Board at the Hebrew
Rehabilitation Center for Aged. The next of kin or legal guardian provided consent for incapable patients.
Each patient with a completed admission MDS was then randomly assigned to have a follow-up assessment 1 or 2 weeks later (by day 11 or 18) if still in the facility. The clinical staff caring for the patient completed the MDS. Because this study primarily focused on older patients, those younger than 65 were excluded from the analysis. To minimize bias related to early discharge, analysis was restricted to patients with an MDS completed at admission and 1 week later.</t>
  </si>
  <si>
    <t>The analytic sample of those included was not different from that of those excluded because of no follow-up or no follow-up on Week 2 in age (78 +/- 7, 79 +/- 8, and 78 +/-8, respectively, P=.41) or sex (64%, 62%, and 62% female, respectively, P =.85). The analytic sample was more likely to come from a rehabilitation hospital than a skilled nursing facility (70%, 51%, and 65% from rehabilitation hospital, respectively, P&lt;.01) and less  likely to have delirium symptoms on the MDS admission assessment (23%, 32%, and 27% with symptoms respectively P=.05). The group with no followup MDS assessment had the highest prevalence of delirium on admission (32%). Some of these patients may have been rehospitalized shortly after post-acute admission.</t>
  </si>
  <si>
    <t>SNFS, rehabilitation hospitals, but focus was on SNFs for the review</t>
  </si>
  <si>
    <t>Total 78+/- 7
No Delirium 76+/-7
Participants with delirium symptoms: mean +/- SD 
79 +/-8
P  .03</t>
  </si>
  <si>
    <t>Total 64%
No Delirium 65%
Participants with delirium  symptoms: female n(%) 77(61)
P  .49</t>
  </si>
  <si>
    <t>Caucasian %
Total 87%
Participants with delirium  symptoms: 
Caucasian, n (%) 111 (88)
No Delirium 87%
P  .73</t>
  </si>
  <si>
    <t>Education, at least some college
Total 29%
No Delirium 30%
P  .37
Education, (at least some college), n (%) 33 (26)</t>
  </si>
  <si>
    <t>Dementia Diagnosis %
Total 5%
No Delirium 2%
P &lt;.01
Participants with delirium  symptoms: 
Dementia diagnosis, n (%) 18 (14)</t>
  </si>
  <si>
    <t>Simple descriptive statistics were used to describe the prevalence
of the individual and overall delirium symptoms at
post-acute admission and the change of symptoms over
time. Chi-square statistics and one-way analysis of variance
were used to describe the associations between delirium
symptoms and baseline demographic characteristics,
comorbidities, and functional status. The association between
delirium symptoms and functional recovery was assessed
using linear regression, adjusting for baseline functional
status, age, comorbidity, and presence of dementia.
For these models, delirium was trichotomized into never delirious (the referent group), improved delirium (fewer or
resolved symptoms), and persistent delirium (the same number
or more symptoms). Patients with incident delirium
were considered separately. All analyses were performed
using the SPSS, Version 9.0</t>
  </si>
  <si>
    <t>The association between  delirium symptoms and functional recovery was assessed using linear regression, adjusting for baseline functional status, age, comorbidity, and presence of dementia.</t>
  </si>
  <si>
    <t>presence of delirium</t>
  </si>
  <si>
    <r>
      <t xml:space="preserve">β for ADL change: positive change indicates worsening of ADL function. 
The principal functional measures were the </t>
    </r>
    <r>
      <rPr>
        <b/>
        <sz val="11"/>
        <color theme="1"/>
        <rFont val="Calibri"/>
        <family val="2"/>
        <scheme val="minor"/>
      </rPr>
      <t xml:space="preserve">activities of daily living (ADLs) </t>
    </r>
    <r>
      <rPr>
        <sz val="11"/>
        <color theme="1"/>
        <rFont val="Calibri"/>
        <family val="2"/>
        <scheme val="minor"/>
      </rPr>
      <t>and the instrumental activities of daily living (IADLs). Both are assessed in detail using highly reliable methods (intraclass correlation coefficient=0.86–0.94 for ADLs, 0.88–0.93 for IADLs) in the MDS. Because the study was focusing on functional change, the previously validated long-form version of the ADL (0–42, 0=best) and IADL (0–30, 0=best) scales that are particularly applicable to measuring changes over time were adapted to the items in the MDS-PAC. Given scale construction,
positive change indicates worsening of ADL or IADL function. Because of the institutional setting, the IADL scale was based primarily on subjects’ capacity rather than actual performance. As with the delirium items, patients’ primary nurses assessed the ADL and IADL items</t>
    </r>
  </si>
  <si>
    <r>
      <t xml:space="preserve">Participants with delirium symptoms: 
23+/-9
p&lt;0.01
</t>
    </r>
    <r>
      <rPr>
        <i/>
        <sz val="11"/>
        <color theme="1"/>
        <rFont val="Calibri"/>
        <family val="2"/>
        <scheme val="minor"/>
      </rPr>
      <t xml:space="preserve">
--
</t>
    </r>
    <r>
      <rPr>
        <sz val="11"/>
        <color theme="1"/>
        <rFont val="Calibri"/>
        <family val="2"/>
        <scheme val="minor"/>
      </rPr>
      <t>IADL:
Participants with delirium symptoms: 
21+/-6  p&lt;0.01</t>
    </r>
    <r>
      <rPr>
        <i/>
        <sz val="11"/>
        <color theme="1"/>
        <rFont val="Calibri"/>
        <family val="2"/>
        <scheme val="minor"/>
      </rPr>
      <t xml:space="preserve">
</t>
    </r>
  </si>
  <si>
    <t xml:space="preserve"> In linear regression models adjusting for age, baseline functional status, comorbidity, and dementia, persistent or worsening delirium
symptoms were strongly associated with poor functionalrecovery (Beta for ADL change =  3.6, 95% confidence interval (CI) =  2.2–5.0; Beta for IADL change =  2.6, 95% CI=1.4–3.6)
Patients with incident delirium symptoms behaved similarly to those with persistent
delirium symptoms (Beta for ADL change =  4.5, 95% CI = 2.0–7.0) and also showed little or no ADL improvement over the study period.
Participants with persistent delirium: 
β for ADL change =3.6, 95% CI [2.2,5.0].
IADL: 
Participants with persistent delirium: 
β for IADL change = 2.6, 95% confidence interval [1.4, 3.6]</t>
  </si>
  <si>
    <t>Post-acute care in 15,145 nursing homes</t>
  </si>
  <si>
    <t xml:space="preserve">MDS 3.0 assessments </t>
  </si>
  <si>
    <t xml:space="preserve">1023036 total patients, however, of the 886,798 used in the regression sample: there were 19.3% (171,152) with moderately impaired, 9.7% (86,019)  severely impaired, 2.9% any signs of delirium (25,717), and 12.9% with dementia (114,396)=397,284 participants with CI. </t>
  </si>
  <si>
    <t xml:space="preserve">1023036 total patients, however, of the 886,798 used in the regression sample: there were 19.3% (171,152) with moderately impaired, 9.7% (86,019)  severely impaired, 2.9% any signs of delirium (25,717), and 12.9% with dementia (114,396)=397,284 participants with CI. 
CI defined using the CPS 
Dementia determined if participant had a diagnosis of dementia  
Final sample for the regression analysis was 886,798 individuals (for total sample)
</t>
  </si>
  <si>
    <t>For total sample: 64.4%
NR for patients with CI or dementia</t>
  </si>
  <si>
    <t xml:space="preserve">Race, not white for total sample 15.8%
NR for patients with CI or dementia
</t>
  </si>
  <si>
    <t xml:space="preserve">Marital status, married 35.0% for total sample
NR for patients with CI or dementia </t>
  </si>
  <si>
    <r>
      <t xml:space="preserve">variable, % (for whole sample)
heart failure, 18.2
arthritis, 29.8
osteoporsosis., 12.1
hip fracture, 8.6
other type of fracture, 11.1
chronic obstructive pulmonary disease, 22.8
stroke, 10.1
physical therapy, total minutes within past 7 days (for whole sample), %
&lt;1h, 3.9
1-2h, 2.2
2-3h, 8.2
</t>
    </r>
    <r>
      <rPr>
        <sz val="14"/>
        <color theme="1"/>
        <rFont val="Calibri"/>
        <family val="2"/>
      </rPr>
      <t>≥</t>
    </r>
    <r>
      <rPr>
        <sz val="14"/>
        <color theme="1"/>
        <rFont val="Calibri"/>
        <family val="2"/>
        <scheme val="minor"/>
      </rPr>
      <t xml:space="preserve">3h, 85.7
</t>
    </r>
  </si>
  <si>
    <t>length of stay for whole sample (unclear if in TCP or hospital), likely TCP: 29.6 (18.6) [no units given, likely days]</t>
  </si>
  <si>
    <t>we used a facility fixed-effect linear regression model controlling for resident-level characteristics</t>
  </si>
  <si>
    <t>Andrea Wysocki, PhD</t>
  </si>
  <si>
    <t>E-mail address: awysocki@mathematica-mpr.com (A. Wysocki).</t>
  </si>
  <si>
    <t>agree</t>
  </si>
  <si>
    <t>agrree</t>
  </si>
  <si>
    <t>agee</t>
  </si>
  <si>
    <r>
      <t xml:space="preserve">Percentage of residents whose observed self care and mobility performance improved or stayed the same between admission and discharge:
composite self-care score:
mild CI 92.1 (p&lt;0.001), moderate CI 87.2 (p&lt;0.001), severe CI 84.3 (p&lt;0.001), no CI 95.5.
composite mobility score mild CI 94.8 (p&lt;0.001), moderate CI 91.5 (p&lt;0.001), severe CI 87.6 (p&lt;0.001), no CI 97.0.
Percentage of residents whose observed self-care and mobility scores at discharge are the same or higher than their expected discharge score:
composite self-care:
mild CI 55.8 (p&lt;0.001), moderate CI 51.0 (p&lt;0.001), severe CI 45.4 (p&lt;0.001), no CI 63.3.
composite mobility score mild CI 53.9 (p&lt;0.001), moderate CI 48.5 (p&lt;0.001), severe CI 44.6 (p&lt;0.001), no CI 62.3.
***
</t>
    </r>
    <r>
      <rPr>
        <b/>
        <sz val="11"/>
        <color theme="1"/>
        <rFont val="Calibri"/>
        <family val="2"/>
        <scheme val="minor"/>
      </rPr>
      <t xml:space="preserve">
Percentage of residents whose observed self care and mobility performance improved or stayed the same between admission and discharge:
composite self-care score:
mild CI 92.1 (p&lt;0.001, ref: intact cognition), moderate CI 87.2 (p&lt;0.001, ref: mild CI), severe CI 84.3 (p&lt;0.001, ref: moderate CI), no CI 95.5.
composite mobility score mild CI 94.8 (p&lt;0.001), moderate CI 91.5 (p&lt;0.001), severe CI 87.6 (p&lt;0.001), no CI 97.0.
Percentage of residents whose observed self-care and mobility scores at discharge are the same or higher than their expected discharge score:
composite self-care:
mild CI 55.8 (p&lt;0.001, ref: intact cognition), moderate CI 51.0 (p&lt;0.001, ref: mild CI), severe CI 45.4 (p&lt;0.001; ref: moderate CI), no CI 63.3.
composite mobility score mild CI 53.9 (p&lt;0.001, ref: intact cognition), moderate CI 48.5 (p&lt;0.001, ref: mild CI), severe CI 44.6 (p&lt;0.001, ref: moderate CI), no CI 62.3.
Percentage of residents whose observed self care and mobility performance improved or stayed the same between admission and discharge
self-care items
eating    mild CI  92.7, moderate 88.5, severe 86.8
oral hygiene mild CI 96.7, moderate 88.7, severe 86.6
composite self-care score  mild 92.1, moderate 87.2, severe 84.3
mobility items
sit to lying mild 95.7, moderate 93.5, severe 91.1
lying to sitting mild 95.7, moderate 93.5, severe 90.8
sit to stand mild 96.5, moderate 94.1, severe 91.8
chair/bed to chair transfer mild 96.7, moderate 94.4, severe 92.6
composition mobility score mild CI 94.8, moderate 91.5, severe 87.6
Extra: table 2: Table 2. Percentage of residents whose observed self-care and mobility scores at discharge are the same or higher than their expected discharge score
</t>
    </r>
    <r>
      <rPr>
        <sz val="11"/>
        <color theme="1"/>
        <rFont val="Calibri"/>
        <family val="2"/>
        <scheme val="minor"/>
      </rPr>
      <t xml:space="preserve">
</t>
    </r>
  </si>
  <si>
    <t>SR's responses to Combined AC, SR</t>
  </si>
  <si>
    <t>Agree</t>
  </si>
  <si>
    <t>Connie's responses to Combined AC, CI</t>
  </si>
  <si>
    <t>CI's responses to Combined AC, CI</t>
  </si>
  <si>
    <t>Discharge Destination of Dementia Patients Who Undergo Intermediate Care at a Facility</t>
  </si>
  <si>
    <t>updated March 11, 2022</t>
  </si>
  <si>
    <t xml:space="preserve">Agree </t>
  </si>
  <si>
    <t>The aim of this study was to investigate the association between dementia and the discharge destination of patients in geriatric intermediate care facilities under the public LTCI program in Japan.</t>
  </si>
  <si>
    <t xml:space="preserve">
1) Patients were excluded from the SIEL patient survey when they were covered by respite care under the LTCI home care services
</t>
  </si>
  <si>
    <t>LTCI - 100% 2007; 91.5% 2010 and 92.2% in 2013. 
and 9992/12294=81%</t>
  </si>
  <si>
    <t xml:space="preserve">NR </t>
  </si>
  <si>
    <t xml:space="preserve">At each geriatric ICF: at least 1 full-time physician, 9 nurses, 1 rehabilitation staff (physical therapist, occupational
therapist, or speech therapist) per 100 residents 
Rehabilitation staff FTEs per 100 beds (n(%)
Based on discharge destination:
home:  &lt;25th percentile: 474 (16.4); 25the75th percentile:  1408 (48.6); &gt;75th percentile: 1015 (35.0)
hospital:  &lt;25th percentile: 980 (22.1); 25the75th percentile: 2402 (54.2); &gt;75th percentile: 1049 (23.7) 
facility:  &lt;25th percentile:367 (17.7)25the75th percentile: 1033 (49.9); &gt;75th percentile: 671 (32.4)
death:  &lt;25th percentile: 178 (30.1); 25the75th percentile: 268 (45.3); &gt;75th percentile: 146 (24.7)
</t>
  </si>
  <si>
    <t xml:space="preserve">Agree, no caregiver participation </t>
  </si>
  <si>
    <t>NR for participants  with dementia 
For total sample, based on discharge destination:
home: 84±8.3
hospital: 85.2 ±8.2
Facility: 84.1 ±8.2
Death: 88.6±7.4</t>
  </si>
  <si>
    <t>NR for participants  with dementia 
For total sample, based on discharge destination:
sex, male, n (%)
home: 763(26.3)
hospital: 1453 (32.8)
facility: 538 (26.0)
death: 193 (32.6)</t>
  </si>
  <si>
    <t>See above</t>
  </si>
  <si>
    <t>Cognitive impairmentǂ (range 1-6), mean±SD 
NR for participants  with dementia 
For total sample,
Based on discharge destination:
home: 2.6 ±1.4
hospital: 3.0 ±1.1
facility: 2.8 ±1.2
death: 3.2 ±1.0</t>
  </si>
  <si>
    <r>
      <t xml:space="preserve">NR For participants with dementia.
For total sample: Length of stay *** likely length of stay in TCP: ) </t>
    </r>
    <r>
      <rPr>
        <i/>
        <sz val="14"/>
        <color theme="1"/>
        <rFont val="Calibri"/>
        <family val="2"/>
        <scheme val="minor"/>
      </rPr>
      <t>d, mean (SD) **d as in days??</t>
    </r>
    <r>
      <rPr>
        <sz val="14"/>
        <color theme="1"/>
        <rFont val="Calibri"/>
        <family val="2"/>
        <scheme val="minor"/>
      </rPr>
      <t xml:space="preserve">
Based on discharge destination:
home: 130.9 (231.9)
hospital: 349.7 (553.3) 
facility: 357.6 (400.7)
death: 631.6 (787.1)
</t>
    </r>
  </si>
  <si>
    <t>Multivariate multinomial logistic regression analysis was conducted using the discharge destination as the dependent variable (home compared with facility, hospital, and death) and primary disease (presence of dementia) as the independent variable.  Data were collected from patients nested in a facility and multiple facilities from a region, a multilevel model was used with generalized linear and latent mixed models in Stata</t>
  </si>
  <si>
    <t>Pprevious place of care, year of discharge, length of stay, age, sex, level of required care, cognitive impairment, medical procedures, facility characteristics, regional characteristics.</t>
  </si>
  <si>
    <r>
      <t xml:space="preserve">Multivariate multinomial logistic regression analysis was conducted using the discharge destination as the dependent variable (home compared with facility, hospital, and death) and primary disease (presence of dementia) as the </t>
    </r>
    <r>
      <rPr>
        <b/>
        <sz val="11"/>
        <color theme="1"/>
        <rFont val="Calibri"/>
        <family val="2"/>
        <scheme val="minor"/>
      </rPr>
      <t>independent variable</t>
    </r>
    <r>
      <rPr>
        <sz val="11"/>
        <color theme="1"/>
        <rFont val="Calibri"/>
        <family val="2"/>
        <scheme val="minor"/>
      </rPr>
      <t xml:space="preserve">. Patient, facility, and regional characteristics were also included as </t>
    </r>
    <r>
      <rPr>
        <b/>
        <sz val="11"/>
        <color theme="1"/>
        <rFont val="Calibri"/>
        <family val="2"/>
        <scheme val="minor"/>
      </rPr>
      <t>independent variables</t>
    </r>
    <r>
      <rPr>
        <sz val="11"/>
        <color theme="1"/>
        <rFont val="Calibri"/>
        <family val="2"/>
        <scheme val="minor"/>
      </rPr>
      <t xml:space="preserve"> if there were significant differences in the characteristic between the discharge destinations.</t>
    </r>
  </si>
  <si>
    <t xml:space="preserve">For participants with dementia: n(%)
Discharge home: 605(24.4)
Discharge to hospital: 1090(43.9)
(adjusted OR discharge to hospital than to home: 1.47 (95% confidence interval 1.215-1.73, p&lt;0.001)
Discharge by death (deceased in TCP):
(adjusted OR discharge by death than to home 1.46 95% confidence interval 1.13-1.89), p=0.004).
Discharge to facility: 
624(25.1)
(OR discharge to another facility than to home (adjusted OR 1.94 95% confidence interval 1.64-2.29, p&lt;0.001)
</t>
  </si>
  <si>
    <t>TJFC's responses to Combined, Final Extraction based on Discussion (AC, TJFC)</t>
  </si>
  <si>
    <t>Received from TJFC on March 22, 2022 and updated post phone meeting with TJFC on March 23, 2022</t>
  </si>
  <si>
    <r>
      <rPr>
        <b/>
        <u/>
        <sz val="14"/>
        <color theme="1"/>
        <rFont val="Calibri"/>
        <family val="2"/>
        <scheme val="minor"/>
      </rPr>
      <t>Location of Checklists:</t>
    </r>
    <r>
      <rPr>
        <sz val="14"/>
        <color theme="1"/>
        <rFont val="Calibri"/>
        <family val="2"/>
        <scheme val="minor"/>
      </rPr>
      <t xml:space="preserve">
</t>
    </r>
    <r>
      <rPr>
        <b/>
        <sz val="14"/>
        <color theme="1"/>
        <rFont val="Calibri"/>
        <family val="2"/>
        <scheme val="minor"/>
      </rPr>
      <t>Cohort studies:</t>
    </r>
    <r>
      <rPr>
        <sz val="14"/>
        <color theme="1"/>
        <rFont val="Calibri"/>
        <family val="2"/>
        <scheme val="minor"/>
      </rPr>
      <t xml:space="preserve"> Row 8
</t>
    </r>
    <r>
      <rPr>
        <b/>
        <sz val="14"/>
        <color theme="1"/>
        <rFont val="Calibri"/>
        <family val="2"/>
        <scheme val="minor"/>
      </rPr>
      <t xml:space="preserve">RCTs: </t>
    </r>
    <r>
      <rPr>
        <sz val="14"/>
        <color theme="1"/>
        <rFont val="Calibri"/>
        <family val="2"/>
        <scheme val="minor"/>
      </rPr>
      <t xml:space="preserve">Row 27
</t>
    </r>
    <r>
      <rPr>
        <b/>
        <sz val="14"/>
        <color theme="1"/>
        <rFont val="Calibri"/>
        <family val="2"/>
        <scheme val="minor"/>
      </rPr>
      <t xml:space="preserve">Quasi-experimental studies: </t>
    </r>
    <r>
      <rPr>
        <sz val="14"/>
        <color theme="1"/>
        <rFont val="Calibri"/>
        <family val="2"/>
        <scheme val="minor"/>
      </rPr>
      <t xml:space="preserve">Row 48
</t>
    </r>
    <r>
      <rPr>
        <b/>
        <sz val="14"/>
        <color theme="1"/>
        <rFont val="Calibri"/>
        <family val="2"/>
        <scheme val="minor"/>
      </rPr>
      <t xml:space="preserve">Case control studies: </t>
    </r>
    <r>
      <rPr>
        <sz val="14"/>
        <color theme="1"/>
        <rFont val="Calibri"/>
        <family val="2"/>
        <scheme val="minor"/>
      </rPr>
      <t>Row 65</t>
    </r>
    <r>
      <rPr>
        <b/>
        <sz val="14"/>
        <color theme="1"/>
        <rFont val="Calibri"/>
        <family val="2"/>
        <scheme val="minor"/>
      </rPr>
      <t xml:space="preserve">
Cross sectional studies:</t>
    </r>
    <r>
      <rPr>
        <sz val="14"/>
        <color theme="1"/>
        <rFont val="Calibri"/>
        <family val="2"/>
        <scheme val="minor"/>
      </rPr>
      <t xml:space="preserve"> Row 83</t>
    </r>
  </si>
  <si>
    <t>nd=no date provided</t>
  </si>
  <si>
    <t>COMBINED</t>
  </si>
  <si>
    <t xml:space="preserve">	  </t>
  </si>
  <si>
    <r>
      <rPr>
        <b/>
        <sz val="11"/>
        <color theme="1"/>
        <rFont val="Calibri"/>
        <family val="2"/>
        <scheme val="minor"/>
      </rPr>
      <t xml:space="preserve">COMBINED </t>
    </r>
    <r>
      <rPr>
        <sz val="11"/>
        <color theme="1"/>
        <rFont val="Calibri"/>
        <family val="2"/>
        <scheme val="minor"/>
      </rPr>
      <t>Disagreement in 2 questions below</t>
    </r>
  </si>
  <si>
    <r>
      <rPr>
        <b/>
        <sz val="11"/>
        <color theme="1"/>
        <rFont val="Calibri"/>
        <family val="2"/>
        <scheme val="minor"/>
      </rPr>
      <t xml:space="preserve">COMBINED </t>
    </r>
    <r>
      <rPr>
        <sz val="11"/>
        <color theme="1"/>
        <rFont val="Calibri"/>
        <family val="2"/>
        <scheme val="minor"/>
      </rPr>
      <t>Disagreement in 4 questions below</t>
    </r>
  </si>
  <si>
    <r>
      <rPr>
        <b/>
        <sz val="11"/>
        <color theme="1"/>
        <rFont val="Calibri"/>
        <family val="2"/>
        <scheme val="minor"/>
      </rPr>
      <t xml:space="preserve">COMBINED </t>
    </r>
    <r>
      <rPr>
        <sz val="11"/>
        <color theme="1"/>
        <rFont val="Calibri"/>
        <family val="2"/>
        <scheme val="minor"/>
      </rPr>
      <t>Disagreement in 7 questions below</t>
    </r>
  </si>
  <si>
    <t>combined on Nov 15, 2021</t>
  </si>
  <si>
    <r>
      <rPr>
        <b/>
        <sz val="11"/>
        <color theme="1"/>
        <rFont val="Calibri"/>
        <family val="2"/>
        <scheme val="minor"/>
      </rPr>
      <t xml:space="preserve">COMBINED </t>
    </r>
    <r>
      <rPr>
        <sz val="11"/>
        <color theme="1"/>
        <rFont val="Calibri"/>
        <family val="2"/>
        <scheme val="minor"/>
      </rPr>
      <t>Disagreement in 6 questions below</t>
    </r>
  </si>
  <si>
    <t xml:space="preserve">Nakanishi </t>
  </si>
  <si>
    <t>Bardenheier
2021
#11308</t>
  </si>
  <si>
    <t>Mercantonio 2005</t>
  </si>
  <si>
    <t>Marcantonio
2005
#4934</t>
  </si>
  <si>
    <t>Marcantonio 2003</t>
  </si>
  <si>
    <t>Marcantionia
2003
#1531</t>
  </si>
  <si>
    <t>Miu 2016</t>
  </si>
  <si>
    <t>Miu
2016
#6217</t>
  </si>
  <si>
    <t>Kosar 2018 = Lueckel 2018</t>
  </si>
  <si>
    <t>Kosar
2018
#9657 = Lueckel 2018</t>
  </si>
  <si>
    <t>Kosar 2017</t>
  </si>
  <si>
    <t xml:space="preserve">Kosar
2017
5609
</t>
  </si>
  <si>
    <t>Chong 2012</t>
  </si>
  <si>
    <t>Chong
2012
#8695</t>
  </si>
  <si>
    <t>combined</t>
  </si>
  <si>
    <t>Loomer 2019</t>
  </si>
  <si>
    <t>Loomer
2019
#9364</t>
  </si>
  <si>
    <t>Lee 2011</t>
  </si>
  <si>
    <t xml:space="preserve">Leo et al.
2011
</t>
  </si>
  <si>
    <t>Abrahamsen</t>
  </si>
  <si>
    <t>Abahamsen</t>
  </si>
  <si>
    <t>Lee &amp; Rantz</t>
  </si>
  <si>
    <t>Wysocki</t>
  </si>
  <si>
    <t>Year</t>
  </si>
  <si>
    <t>Covidence Number</t>
  </si>
  <si>
    <t xml:space="preserve">#11505 </t>
  </si>
  <si>
    <t>#6198</t>
  </si>
  <si>
    <t xml:space="preserve">#10698 </t>
  </si>
  <si>
    <t>11807 </t>
  </si>
  <si>
    <t>3837 </t>
  </si>
  <si>
    <t xml:space="preserve">Reviewer Initials </t>
  </si>
  <si>
    <t>KM</t>
  </si>
  <si>
    <t>KM_with number of yes answers tallied</t>
  </si>
  <si>
    <t xml:space="preserve">AC, KM </t>
  </si>
  <si>
    <t>AC, TJFC</t>
  </si>
  <si>
    <t>TJFC, PS</t>
  </si>
  <si>
    <t>Combined AC, PS</t>
  </si>
  <si>
    <t>AC, KM</t>
  </si>
  <si>
    <t>AC recheck</t>
  </si>
  <si>
    <t xml:space="preserve">Date Checklist was completed </t>
  </si>
  <si>
    <t>Combined January 13, 2022 and March 20, 2022</t>
  </si>
  <si>
    <t>Agreed upon by KM and AC  January 13, 2022</t>
  </si>
  <si>
    <t>Question Number</t>
  </si>
  <si>
    <r>
      <t xml:space="preserve">Risk of Bias Assessment for </t>
    </r>
    <r>
      <rPr>
        <b/>
        <u/>
        <sz val="14"/>
        <color theme="1"/>
        <rFont val="Calibri"/>
        <family val="2"/>
        <scheme val="minor"/>
      </rPr>
      <t>Cohort Studies</t>
    </r>
  </si>
  <si>
    <t>Were the two groups similar and recruited from the same population?</t>
  </si>
  <si>
    <t>Yes</t>
  </si>
  <si>
    <t>Not Applicable</t>
  </si>
  <si>
    <t>Not applicable</t>
  </si>
  <si>
    <r>
      <t xml:space="preserve">  Were the exposures measured similarly to assign people to both exposed and unexposed groups?</t>
    </r>
    <r>
      <rPr>
        <i/>
        <sz val="14"/>
        <rFont val="Calibri"/>
        <family val="2"/>
        <scheme val="minor"/>
      </rPr>
      <t xml:space="preserve"> </t>
    </r>
  </si>
  <si>
    <t>Na</t>
  </si>
  <si>
    <t xml:space="preserve"> Was the exposure measured in a valid and reliable way? </t>
  </si>
  <si>
    <t xml:space="preserve">Yes </t>
  </si>
  <si>
    <t>Y</t>
  </si>
  <si>
    <t>Were confounding factors identified?</t>
  </si>
  <si>
    <t xml:space="preserve">Were strategies to deal with confounding factors stated?  </t>
  </si>
  <si>
    <t>Unclear</t>
  </si>
  <si>
    <t xml:space="preserve">Were the groups/participants free of the outcome at the start of the study (or at the moment of exposure)? </t>
  </si>
  <si>
    <t xml:space="preserve">Were the outcomes measured in a valid and reliable way? </t>
  </si>
  <si>
    <t>Was the follow up time reported and sufficient to be long enough for outcomes to occur?</t>
  </si>
  <si>
    <t xml:space="preserve"> Was follow up complete, and if not, were the reasons to loss to follow up described and explored? </t>
  </si>
  <si>
    <t>I think it is actually  unclear…?</t>
  </si>
  <si>
    <r>
      <rPr>
        <b/>
        <sz val="11"/>
        <color theme="1"/>
        <rFont val="Calibri"/>
        <family val="2"/>
        <scheme val="minor"/>
      </rPr>
      <t>Unclear</t>
    </r>
    <r>
      <rPr>
        <sz val="11"/>
        <color theme="1"/>
        <rFont val="Calibri"/>
        <family val="2"/>
        <scheme val="minor"/>
      </rPr>
      <t xml:space="preserve"> (They did not state how many participants dropped out of the study). It was not clearly stated.</t>
    </r>
  </si>
  <si>
    <t xml:space="preserve">Unclear </t>
  </si>
  <si>
    <t xml:space="preserve">Yes (they mentioned the discharge destinations of all the participants .: it can be inferred that  they followed up on all of them (99.5% (0.5% is neglligible) </t>
  </si>
  <si>
    <t>U</t>
  </si>
  <si>
    <t xml:space="preserve">Were strategies to address incomplete follow up utilized? </t>
  </si>
  <si>
    <t>They didn't specify?</t>
  </si>
  <si>
    <t>Unclear (They did mention that there was incomplete follow up but they did not discuss the stategies that they used). They accounted for them, but they did not say what strategies they used to address incomplete follow up (statistically or otherwise).</t>
  </si>
  <si>
    <t>N</t>
  </si>
  <si>
    <t>Was appropriate statistical analysis used?</t>
  </si>
  <si>
    <r>
      <t xml:space="preserve">They said: "We
subsequently analysed differences in demographics, LOS,
medical comorbidities, functional status (premorbid, upon
admission, admission to subacute care, upon discharge
from subacute care) and functional gains according to
discharge destination (home versus community hospital
versus institutionalisation).". It does not specifcy a statististical test. It is not very clear how they analyzed the differences. BUt then they go on to say:" Statistical analysis was performed on SPSS 17.0 statistical
programme using appropriate statistical methods (ANOVA
for multiple group comparisons with Bonferroni correction
for continuous variables; and chi-square test for categorical
variables). Statistical signifi cance was taken to be P &lt;0.05. ok fine, it is clear. </t>
    </r>
    <r>
      <rPr>
        <b/>
        <sz val="11"/>
        <color theme="1"/>
        <rFont val="Calibri"/>
        <family val="2"/>
        <scheme val="minor"/>
      </rPr>
      <t>AGree to change to yes</t>
    </r>
  </si>
  <si>
    <t>Overall appraisal</t>
  </si>
  <si>
    <t>Include</t>
  </si>
  <si>
    <t xml:space="preserve">Moderate </t>
  </si>
  <si>
    <r>
      <rPr>
        <b/>
        <sz val="14"/>
        <rFont val="Calibri"/>
        <family val="2"/>
        <scheme val="minor"/>
      </rPr>
      <t>Comments</t>
    </r>
    <r>
      <rPr>
        <sz val="14"/>
        <rFont val="Calibri"/>
        <family val="2"/>
        <scheme val="minor"/>
      </rPr>
      <t xml:space="preserve"> (Including reason for exclusion)</t>
    </r>
  </si>
  <si>
    <t xml:space="preserve">1.	Yes. Overall, groups were similar. There was a bit more frailty in the residential setting group, and more dementia (25.4% vs. 8.9% in community, 10.2% in both), at 78.2% were in a major city vs. 58.2% (community) and 57.7% (both)…however, other characteristics were similar. E.g. age, %/n female, presence of carer. 
2.	Yes. It is straightforward that exposure to TCP in community, residential setting or both, is measured similarly.
3.	Yes, exposure is clear.
4.	Yes. “Potential factors associated with TCP outcomes included
variables found to affect the success of TCP in previous reports
[7] plus additional variables considered by the authors
as important for rehabilitation. Variables included
age, sex, and country of birth (Australia vs other), availability
of an unpaid carer (yes/no), region where the individual
resided at time of TCP entry [18] (categorised as major
city vs regional/remote/rural), length of stay in TCP (in
weeks), and length of hospital stay prior to TCP entry (in
weeks). Number of comorbid health conditions were determined
using the RxRisk-V, [19] a medication-based comorbidity
index based on 6 months history of medication
dispensing prior to the hospitalisation that preceded TCP entry.” P. 3
5.	Yes. “All results were stratified by TCP setting (residential,
community, or both), given the known clinical and
demographic differences between these groups [7].
Multinomial logistic regression modelling was used to
identify factors associated with change in mBI score
from TCP entry to discharge (Outcome 1) with individuals
whose mBI category did not change as the reference
category. Binomial logistic regression modelling was
used to identify factors associated with discharge to
home (Outcome 2). Fine-Gray subdistribution hazard regression
modelling was used to identify factors associated
with entry to PRAC within six-months of TCP
discharge, accounting for the competing risk of death (Outcome 3).”  P. 3
6.	Yes. Outcome 1 (functional independence) was measured at baseline (entry) and discharge. “Functional independence improved from entry to discharge for 46,712 (38.4%) of 124,301 TCP users.” P. 1 Outcome 2: (Discharge location) occurs after TCP. Outcome 3 (place of residence 6 months post TCP discharge) also occurs after TCP.
7.	Yes. “Functional independence (Outcome 1) is measured at
TCP admission and discharge using the modified Barthel
Index (mBI). The mBI is a is a 10-item measure in which
clinical staff rate the person’s ability to independently perform self-care tasks” p. 2. Clinical staff rates the person’s ability to independently perform self-care. Clinical staff have training to do this. Also, the mBI is a validated tool. 
8.	Yes. mBI at admission and discharge, discharge location at discharge, and place of residence 6 months after discharge. 
9.	There was no mention of whether follow up was complete for all participants, and so I put unclear. 
10.	There were no strategies mentioned to address incomplete follow up.
11.	Yes, they used Multinomial logistic regression modelling to deal with confounding variables. “ 
“Multinomial logistic regression modelling was used to identify factors associated with change in mBI score from TCP entry to discharge (Outcome 1) with individuals whose mBI category did not change as the reference category.” P. 3. Both stratification and regression were used. 
</t>
  </si>
  <si>
    <t xml:space="preserve">1	Were the two groups similar and recruited from the same population?	NA
2	  Were the exposures measured similarly to assign people to both exposed and unexposed groups? 	NA
3	 Was the exposure (the measurements/variables) measured in a valid and reliable way? 	Y
4	Were confounding factors identified?	Y
5	Were strategies to deal with confounding factors stated?  	Y
6	Were the groups/participants free of the outcome at the start of the study (or at the moment of exposure)? 	Y
7	Were the outcomes measured in a valid and reliable way? 	Y
8	Was the follow up time reported and sufficient to be long enough for outcomes to occur?	Y
9	 Was follow up complete, and if not, were the reasons to loss to follow up described and explored? 	NO. THE STUDY EXCLUDED PARTICIPANTS WITH LACK OF FOLLOW UP DATA, RATHER THAN REPORTING EFFORTS TO FOLLOW UP PARTICIPANTS THAT DROPPED OUT *THIS IS A STRATEGY LISTED IN THE CHECKLIST
10	Were strategies to address incomplete follow up utilized? 	NO, PERSON-YEARS AT RISK, OR OTHER METHOD WAS NOT DONE, OR TAKING INTO ACCOUNT PARTICIPANTS WITH UNEQUAL FOLLOW UP PERIODS, WHICH SHOULD BE ADJUSTED TO ALLOW FOR DIFFERENCES IN LENGTH OF FOLLOW UP PERIODS (PER THE CHECKLIST).
11	Was appropriate statistical analysis used?	Y
</t>
  </si>
  <si>
    <t xml:space="preserve">1	Were the two groups similar and recruited from the same population?	n/a
2	  Were the exposures measured similarly to assign people to both exposed and unexposed groups? 	NA
3	 Was the exposure (the measurements/variables) measured in a valid and reliable way? 	Y
4	Were confounding factors identified?	Yes
Logistic regression of risk factors for presence of delirium was used (infection,l metabolic dissturbances, cognitive impairment)
5	Were strategies to deal with confounding factors stated?  	Yes
Logistic regression of risk factors for presence of delirium was used (infection,l metabolic dissturbances, cognitive impairment)
6	Were the groups/participants free of the outcome at the start of the study (or at the moment of exposure)? 	Y
7	Were the outcomes measured in a valid and reliable way? 	Y
8	Was the follow up time reported and sufficient to be long enough for outcomes to occur?	Y
9	 Was follow up complete, and if not, were the reasons to loss to follow up described and explored? 	N
10	Were strategies to address incomplete follow up utilized? 	N
11	Was appropriate statistical analysis used?	Y
</t>
  </si>
  <si>
    <t>mean age is 
81.9 is this OK</t>
  </si>
  <si>
    <t xml:space="preserve">1	Were the two groups similar and recruited from the same population?	NA
2	  Were the exposures measured similarly to assign people to both exposed and unexposed groups? 	NA
3	 Was the exposure (the measurements/variables) measured in a valid and reliable way? 	Y
4	Were confounding factors identified?	Y
5	Were strategies to deal with confounding factors stated?  	Y Regression models were adjusted for age, sex,
race, comorbidity, terminal condition, and nursing home
fixed effects.
6	Were the groups/participants free of the outcome at the start of the study (or at the moment of exposure)? 	Y
7	Were the outcomes measured in a valid and reliable way? 	Y
8	Was the follow up time reported and sufficient to be long enough for outcomes to occur?	Y
9	 Was follow up complete, and if not, were the reasons to loss to follow up described and explored? 	y
10	Were strategies to address incomplete follow up utilized? 
		Yes 
Strengths of this study include the novel use of largescale,
national population-level data available from the
MDS 3.0, including the reliable delirium diagnosis made
possible by the new inclusion of the CAM. The use of
Medicare vital statistics data allowed for complete ascertainment
of mortality (with no censoring due to loss to follow-
up), and all study variables had a missing data rate of
less than 1%.
11	Was appropriate statistical analysis used?	Y they used regression analysis
</t>
  </si>
  <si>
    <t>mean age is 
81.1 is this OK?</t>
  </si>
  <si>
    <t>Yes, mean age is &gt;65, which meets inclusion criteria</t>
  </si>
  <si>
    <t xml:space="preserve">1	Were the two groups similar and recruited from the same population?	NA
2	  Were the exposures measured similarly to assign people to both exposed and unexposed groups? 	NA
3	 Was the exposure (the measurements/variables) measured in a valid and reliable way? 	Yes
4	Were confounding factors identified?	Yes
5	Were strategies to deal with confounding factors stated?  	Yes
6	Were the groups/participants free of the outcome at the start of the study (or at the moment of exposure)? 	Yes
7	Were the outcomes measured in a valid and reliable way? 	Yes
8	Was the follow up time reported and sufficient to be long enough for outcomes to occur?	Yes
9	 Was follow up complete, and if not, were the reasons to loss to follow up described and explored? 	No 
Loss to follow up not described.
10	Were strategies to address incomplete follow up utilized? 	No Loss to follow up not described, therefore no strategies to address it.
11	Was appropriate statistical analysis used?	Yes Multivariable a liner regression model was used
</t>
  </si>
  <si>
    <t xml:space="preserve">For question 11, no regression analysis was done, and confounders were not identified and were not adjusted for either by strateification or multivariable techniques.  </t>
  </si>
  <si>
    <t>Number of Yes answers</t>
  </si>
  <si>
    <t>8 out of 9</t>
  </si>
  <si>
    <r>
      <rPr>
        <b/>
        <sz val="14"/>
        <rFont val="Calibri"/>
        <family val="2"/>
        <scheme val="minor"/>
      </rPr>
      <t xml:space="preserve">Score (%) </t>
    </r>
    <r>
      <rPr>
        <sz val="14"/>
        <rFont val="Calibri"/>
        <family val="2"/>
        <scheme val="minor"/>
      </rPr>
      <t xml:space="preserve">
</t>
    </r>
    <r>
      <rPr>
        <i/>
        <sz val="14"/>
        <rFont val="Calibri"/>
        <family val="2"/>
        <scheme val="minor"/>
      </rPr>
      <t>(This will be calculated by excel automatically -&gt; the number of yes answers divided by 11)</t>
    </r>
  </si>
  <si>
    <t>%</t>
  </si>
  <si>
    <r>
      <rPr>
        <b/>
        <sz val="14"/>
        <rFont val="Calibri"/>
        <family val="2"/>
        <scheme val="minor"/>
      </rPr>
      <t>Quality of Study</t>
    </r>
    <r>
      <rPr>
        <sz val="14"/>
        <rFont val="Calibri"/>
        <family val="2"/>
        <scheme val="minor"/>
      </rPr>
      <t xml:space="preserve">
Fair quality=score &lt;50%
Moderate quality=score 51-80%
Good quality= score &gt;80%</t>
    </r>
  </si>
  <si>
    <t>Good quality</t>
  </si>
  <si>
    <t>Moderate quality</t>
  </si>
  <si>
    <r>
      <rPr>
        <sz val="11"/>
        <color rgb="FFFF0000"/>
        <rFont val="Calibri (Body)"/>
      </rPr>
      <t>Moderate qualit</t>
    </r>
    <r>
      <rPr>
        <sz val="11"/>
        <color rgb="FFFF0000"/>
        <rFont val="Calibri"/>
        <family val="2"/>
        <scheme val="minor"/>
      </rPr>
      <t>y</t>
    </r>
  </si>
  <si>
    <t>Fair quality</t>
  </si>
  <si>
    <t>good</t>
  </si>
  <si>
    <r>
      <t xml:space="preserve">Risk of Bias Assessment for </t>
    </r>
    <r>
      <rPr>
        <b/>
        <u/>
        <sz val="14"/>
        <color theme="1"/>
        <rFont val="Calibri"/>
        <family val="2"/>
        <scheme val="minor"/>
      </rPr>
      <t>Randomized Controlled Trials</t>
    </r>
  </si>
  <si>
    <t>Was true randomization used for assignment of participants to treatment groups?</t>
  </si>
  <si>
    <t>Was allocation to treatment groups concealed?</t>
  </si>
  <si>
    <t>Were treatment groups similar at the baseline?</t>
  </si>
  <si>
    <t>Were participants blind to treatment assignment?</t>
  </si>
  <si>
    <t xml:space="preserve">Were those delivering treatment blind to treatment assignment? </t>
  </si>
  <si>
    <t>Were outcomes assessors blind to treatment assignment?</t>
  </si>
  <si>
    <t>Were treatment groups treated identically other than the intervention of interest?</t>
  </si>
  <si>
    <t>Was follow up complete and if not, were differences between groups in terms of their follow up adequately described and analyzed?</t>
  </si>
  <si>
    <t>Were participants analyzed in the groups to which they were randomized?</t>
  </si>
  <si>
    <t>Were outcomes measured in the same way for treatment groups?</t>
  </si>
  <si>
    <t>Were outcomes measured in a reliable way?</t>
  </si>
  <si>
    <t>Was the trial design appropriate, and any deviations from the standard RCT design (individual randomization, parallel groups) accounted for in the conduct and analysis of the trial?</t>
  </si>
  <si>
    <r>
      <rPr>
        <b/>
        <sz val="14"/>
        <rFont val="Calibri"/>
        <family val="2"/>
        <scheme val="minor"/>
      </rPr>
      <t xml:space="preserve">Score (%) </t>
    </r>
    <r>
      <rPr>
        <sz val="14"/>
        <rFont val="Calibri"/>
        <family val="2"/>
        <scheme val="minor"/>
      </rPr>
      <t xml:space="preserve">
</t>
    </r>
    <r>
      <rPr>
        <i/>
        <sz val="14"/>
        <rFont val="Calibri"/>
        <family val="2"/>
        <scheme val="minor"/>
      </rPr>
      <t>(This will be calculated by excel automatically -&gt; the number of yes answers divided by 13)</t>
    </r>
  </si>
  <si>
    <r>
      <t xml:space="preserve">Risk of Bias Assessment for </t>
    </r>
    <r>
      <rPr>
        <b/>
        <u/>
        <sz val="14"/>
        <color theme="1"/>
        <rFont val="Calibri"/>
        <family val="2"/>
        <scheme val="minor"/>
      </rPr>
      <t>Quasi-Experimental Studies</t>
    </r>
  </si>
  <si>
    <t>Is it clear in the study what is the ‘cause’ and what is the ‘effect’ (i.e. there is no confusion about which variable comes first)?</t>
  </si>
  <si>
    <t xml:space="preserve">Were the participants included in any comparisons similar? </t>
  </si>
  <si>
    <t>Were the participants included in any comparisons receiving similar treatment/care, other than the exposure or intervention of interest?</t>
  </si>
  <si>
    <t>Was there a control group?</t>
  </si>
  <si>
    <t>Were there multiple measurements of the outcome both pre and post the intervention/exposure?</t>
  </si>
  <si>
    <t xml:space="preserve">Were the outcomes of participants included in any comparisons measured in the same way? </t>
  </si>
  <si>
    <r>
      <t xml:space="preserve">Comments </t>
    </r>
    <r>
      <rPr>
        <sz val="14"/>
        <rFont val="Calibri"/>
        <family val="2"/>
        <scheme val="minor"/>
      </rPr>
      <t>(Including reason for exclusion)</t>
    </r>
  </si>
  <si>
    <r>
      <rPr>
        <b/>
        <sz val="14"/>
        <rFont val="Calibri"/>
        <family val="2"/>
        <scheme val="minor"/>
      </rPr>
      <t xml:space="preserve">Score (%) </t>
    </r>
    <r>
      <rPr>
        <sz val="14"/>
        <rFont val="Calibri"/>
        <family val="2"/>
        <scheme val="minor"/>
      </rPr>
      <t xml:space="preserve">
</t>
    </r>
    <r>
      <rPr>
        <i/>
        <sz val="14"/>
        <rFont val="Calibri"/>
        <family val="2"/>
        <scheme val="minor"/>
      </rPr>
      <t>(This will be calculated by excel automatically -&gt; the number of yes answers divided by 8)</t>
    </r>
  </si>
  <si>
    <r>
      <t xml:space="preserve">Risk of Bias Assessment for </t>
    </r>
    <r>
      <rPr>
        <b/>
        <u/>
        <sz val="14"/>
        <color theme="1"/>
        <rFont val="Calibri"/>
        <family val="2"/>
        <scheme val="minor"/>
      </rPr>
      <t>Case Control Studies</t>
    </r>
  </si>
  <si>
    <t>Were the groups comparable other than the presence of disease in cases or the absence of disease in controls?</t>
  </si>
  <si>
    <t>Were cases and controls matched appropriately?</t>
  </si>
  <si>
    <t>Were the same criteria used for identification of cases and controls?</t>
  </si>
  <si>
    <t>Was exposure measured in a standard, valid and reliable way?</t>
  </si>
  <si>
    <t>Was exposure measured in the same way for cases and controls?</t>
  </si>
  <si>
    <t xml:space="preserve">Were confounding factors identified? </t>
  </si>
  <si>
    <t>Were strategies to deal with confounding factors stated?</t>
  </si>
  <si>
    <t>Were outcomes assessed in a standard, valid and reliable way for cases and controls?</t>
  </si>
  <si>
    <t>Was the exposure period of interest long enough to be meaningful?</t>
  </si>
  <si>
    <r>
      <rPr>
        <b/>
        <sz val="14"/>
        <rFont val="Calibri"/>
        <family val="2"/>
        <scheme val="minor"/>
      </rPr>
      <t xml:space="preserve">Score (%) </t>
    </r>
    <r>
      <rPr>
        <sz val="14"/>
        <rFont val="Calibri"/>
        <family val="2"/>
        <scheme val="minor"/>
      </rPr>
      <t xml:space="preserve">
</t>
    </r>
    <r>
      <rPr>
        <i/>
        <sz val="14"/>
        <rFont val="Calibri"/>
        <family val="2"/>
        <scheme val="minor"/>
      </rPr>
      <t>(This will be calculated by excel automatically -&gt; the number of yes answers divided by 10)</t>
    </r>
  </si>
  <si>
    <r>
      <t xml:space="preserve">Risk of Bias Assessment for </t>
    </r>
    <r>
      <rPr>
        <b/>
        <u/>
        <sz val="14"/>
        <color theme="1"/>
        <rFont val="Calibri"/>
        <family val="2"/>
        <scheme val="minor"/>
      </rPr>
      <t>Cross Sectional Studies</t>
    </r>
  </si>
  <si>
    <t>Were the criteria for inclusion in the sample clearly defined?</t>
  </si>
  <si>
    <t>Were the study subjects and the setting described in detail?</t>
  </si>
  <si>
    <t>Was the exposure measured in a valid and reliable way?</t>
  </si>
  <si>
    <t>Were objective, standard criteria used for measurement of the condition?</t>
  </si>
  <si>
    <t>Were the outcomes measured in a valid and reliable way?</t>
  </si>
  <si>
    <t xml:space="preserve">1.	 No. 
For question 1: it says, “A detailed description of the SIEL
has been reported elsewhere.27 The SIEL is conducted by the Ministry
of Health, Labor, andWelfare and is composed of a facility survey that is conducted annually in October and a patient survey that is conducted
every 3 years in September to assess individuals who used
home-based nursing care, individuals who were discharged from LTCI
facilities, and residents of LTCI facilities. LTCI facilities consist of special
nursing homes, geriatric intermediate care facilities, and medical
long-term care sanatoriums. For the current study, we used discharge
information from the databases for 2007, 2010, and 2013 because
information on medical treatment was not included in the patient
surveys conducted in 2000 and 2003.” P. 2
Inclusion criteria was not clearly stated. Exclusion criteria was: Patients were excluded from the SIEL patient
survey when they were covered by respite care under the LTCI home
care services. P. 2
2.	Yes, see table 1.
3.	Yes, the survey is conducted by the Ministry of Health, Labor, and Welfare
4.	Yes, The primary disease was based on International Classification of
Diseases, 10th Revision codes and, based on previous findings regarding
care transitions in the elderly population,28,29 divided into the
following 7 categories: dementia, cerebrovascular diseases, other
diseases of the circulatory system, diseases of the nervous system,
malignant neoplasms, musculoskeletal diseases, or any other diseases.
Diagnosis of dementia included the codes F00 (Alzheimer), F01 (vascular), F02 (other), and F03 (unspecified). p. 2
Also: The level of cognitive impairment ranged from 1 to 6, with 1 indicating no
symptoms of dementia, 2 independence in daily life, 3 independence
with supervision, 4 some problems in communication and requiring
personal care, 5 frequent problems in communication and usually
requiring personal care, and 6 always requiring medical care. This
scale has demonstrated consistency with the scores on the Mini
Mental State Examination and Hasegawa Dementia Scale-Revised
5. Yes, the study lists covariates e.g. Patient, facility, and regional characteristics were also included as independent variables if there were significant differences in the characteristic between the discharge destinations. P. 3
6. Yes. It says: Multivariate multinomial logistic regression analysis was con
Ducted using the discharge destination as the dependent variable (home compared with facility, hospital, and death) and primary disease presence of dementia) as the independent variable. Patient, facility, and regional characteristics were also included as independent variables if there were significant differences in the characteristic between the discharge destinations.
I believe covariates are similar to as confounders?
7. Pretty clear, it’s hard to measure discharge destination in any other way. Discharge destinationwas divided into 4 categories: home, facility,
hospital, and death
8. YES. Appropriate statistical analysis was used, as the authors used multinomial logistic regression. </t>
  </si>
  <si>
    <t xml:space="preserve">Comments for Bardenheier 2021
Yes, indeed this is a cross-sectional study because they only look at the data once. It is not a cohort study, because they are not looking at outcomes at two data points (e.g. at admission and discharge). 
1	Were the criteria for inclusion in the sample clearly defined?	Yes
 Our sample was drawn from 100% of Medicare SNF
claims linked to the CMS Minimum Data Set, which are
mandatory clinical assessments for all nursing home resi
dents
of Medicare-certified nursing homes, from January 1,
2007 through September 30, 2015 (with follow-up for
post-discharge
outcomes
dated
through
December
31, 2015).
2	Were the study subjects and the setting described in detail?	Yes 
Our sample was drawn from 100% of Medicare SNF
claims linked to the CMS Minimum Data Set, which are
mandatory clinical assessments for all nursing home resi
dents
of Medicare-certified nursing homes, from January 1,
2007 through September 30, 2015 (with follow-up for
post-discharge
outcomes
dated
through
December
31, 2015).
3	Was the exposure measured in a valid and reliable way?	Yes
Main Exposure Measure
We identified Medicare beneficiaries with ADRD using the
Chronic Condition Data Warehouse (CCW) flag in the
Medicare beneficiary summary file as of the day of hospital
discharge. The CCW algorithm identifies beneficiaries as
having ADRD if they have one of 24 ICD-9 codes present
on one or more inpatient, SNF, HHA, outpatient, or carrier
claim over a 3-year look-back period.8 This definition has a
sensitivity (0.85) and specificity (0.89).9 We believe this is
sufficient to assess changes in trends because (1) the measure
did not change during the study period (ICD-9 codes
were used throughout) and (2) we hypothesized postdischarge
outcomes of ADRD patients may differ from
those without ADRD, in part due to perceptions of ADRD
patients. In other words, regardless of truly having ADRD,
if beneficiaries’ have an ADRD diagnosis, then healthcare
providers perceive that they have ADRD.
In this study, they used the CCW algorithm which as a sensitiviety of 0.85 and a specificity of 0.89. Exposure in this case must mean ADRD, I believe.
4	Were objective, standard criteria used for measurement of the condition?	Yes
Main Exposure Measure
We identified Medicare beneficiaries with ADRD using the
Chronic Condition Data Warehouse (CCW) flag in the
Medicare beneficiary summary file as of the day of hospital
discharge. The CCW algorithm identifies beneficiaries as
having ADRD if they have one of 24 ICD-9 codes present
on one or more inpatient, SNF, HHA, outpatient, or carrier
claim over a 3-year look-back period.8 This definition has a
sensitivity (0.85) and specificity (0.89).9 We believe this is
sufficient to assess changes in trends because (1) the measure
did not change during the study period (ICD-9 codes
were used throughout) and (2) we hypothesized postdischarge
outcomes of ADRD patients may differ from
those without ADRD, in part due to perceptions of ADRD
patients. In other words, regardless of truly having ADRD,
if beneficiaries’ have an ADRD diagnosis, then healthcare
providers perceive that they have ADRD.
5	Were confounding factors identified?	Yes
adjusting for age, sex, race, dual-eligibility, Medicare
Advantage penetration (zipcode of residence), and percent
dual-eligible (zipcode of residence).
6	Were strategies to deal with confounding factors stated?	Yes Trends for
each outcome were then assessed on annual cohorts of beneficiaries
who were discharged from the hospital to a SNF,
adjusting for age, sex, race, dual-eligibility, Medicare
Advantage penetration (zipcode of residence), and percent
dual-eligible (zipcode of residence).
7	Were the outcomes measured in a valid and reliable way?	Yes
They used objective measures of discharge destination: 
First, we defined successful discharge as being
discharged alive from a SNF to the community within
90 days of SNF admission without subsequent inpatient
healthcare utilization for 30 continuous days. Second, we
defined becoming a long-stay resident as remaining in the
SNF more than 90 days after SNF admission. Third, we
defined dying in the SNF as dying within 90 days of SNF
admission. Fourth, we assessed death within 90 days after
discharge from the SNF (after being in the SNF at least
90 days). We assessed rehospitalization two ways: within
30 days and within 90 of hospital discharge. For both
rehospitalization measures, those who died in the same timeframe were censored. Finally, we assessed transfer to
another NH within 30 days of entering the SNF. To clarify
“SNF,” our focus is not on SNF coverage for payment, but
rather PAC in a SNF which is typically short-stay or
≤90 days. We used the sequence of claims and the MDS to
identify outcomes.
8	Was appropriate statistical analysis used?	Yes
All analyses were
stratified by beneficiary ADRD status
First, we assessed the overall change in number of beneficiaries
with and without ADRD from 2007 to 2014 (for this
we excluded 2015 because it was a partial year). Trends for
each outcome were then assessed on annual cohorts of beneficiaries
who were discharged from the hospital to a SNF,
adjusting for age, sex, race, dual-eligibility, Medicare
Advantage penetration (zipcode of residence), and percent
dual-eligible (zipcode of residence). We used STATA version
16 software to obtain adjusted predictive margins and
standard errors. We evaluated monotonic trends by
joinpoint regression using Joinpoint software,10 which has
the same underlying assumptions as simple regression and
allows for input of estimates and standard errors. To determine
if the trend was statistically significant we used the
average annual percent change (AAPC) and its associated
P-value. We also compared AAPC differences in trends
between those with and without ADRD. All analyses were
stratified by beneficiary ADRD status
</t>
  </si>
  <si>
    <t>Agreed upon by AC, KM as of March 24, 2022</t>
  </si>
  <si>
    <t>Combined and Agreed upon by AC&lt; TJFC as of March 21, 2022</t>
  </si>
  <si>
    <t>Hang</t>
  </si>
  <si>
    <t>12305 </t>
  </si>
  <si>
    <t>Burke</t>
  </si>
  <si>
    <t>12130 </t>
  </si>
  <si>
    <t>Simning</t>
  </si>
  <si>
    <t xml:space="preserve">Burke </t>
  </si>
  <si>
    <t>Lei</t>
  </si>
  <si>
    <t xml:space="preserve">Mazzola </t>
  </si>
  <si>
    <t>Outcomes of post-acute care in skilled nursing facilities in Medicare beneficiaries with and without a diagnosis
of dementia</t>
  </si>
  <si>
    <t>Journal of the
American Geriatrics Society</t>
  </si>
  <si>
    <t>we sought to assess both ostensible potential “benefits”
(improvement in physical function, ability to successfully
return home) and “risks” (hospital readmission and mortality
during SNF stay) of post-acute care in SNFs for
Medicare beneficiaries with a diagnosis of dementia, and
compare these to similar Medicare beneficiaries without
a diagnosis of dementia.</t>
  </si>
  <si>
    <t>retrospective, observational study using national
Medicare data from 2015 to 2016,</t>
  </si>
  <si>
    <t>Skilled nursing facility</t>
  </si>
  <si>
    <t>We excluded Medicare beneficiaries who
were younger than age 65, admitted to the hospital from
a nursing home, or discharged to a swing bed or hospice.
We also excluded patients who were diagnosed with
dementia after their index hospitalization and SNF care
episode.</t>
  </si>
  <si>
    <t>identified Medicare beneficiaries hospitalized
between January 1, 2015, and December 31, 2016, with a
SNF stay starting within 3 days of hospital discharge; we included only
the first hospitalization followed by SNF stay for each
beneficiary during the study period</t>
  </si>
  <si>
    <t>We identified Medicare beneficiaries hospitalized
between January 1, 2015, and December 31, 2016, with a
SNF stay starting within 3 days of hospital discharge. We
used MedPAR to identify acute hospitalizations, and
MDS admission assessments to identify SNF stays,
respectively.</t>
  </si>
  <si>
    <t>They used  national Medicare data from 2015 to 2016, including a 100% sample of the MedPAR, Minimum Data Set (MDS) 3.0, Hospice, and the Medicare Master Beneficiary Summary Files (including chronic conditions segment).</t>
  </si>
  <si>
    <t>We aggregated dementia diagnoses across all data sets to identify individuals with dementia, but identification varied by data set. The chronic conditions segment of the MBSF identifies “Alzheimer's disease” diagnoses or  Alzheimer's disease and related disorders or senile dementia” using ICD-9/10, CPT, and HCPCS codes from the prior 3 years on any inpatient, SNF, home health, hospital outpatient, or carrier claims with specific diagnosis codes (Table S1). We also captured the same ICD-9 and ICD-10 codes in MedPAR (discharge  diagnoses) and identified patients on the admission MDS as having an “active diagnosis” of Alzheimer's disease or dementia.
Degree of cognitive impairment
We used the Cognitive Function Scale (CFS) to calculate
the severity of cognitive impairment on SNF admission
using the MDS, classifying patients into four groups;
intact (no impairment), mild, moderate, and severe
degrees of impairment using the validated score levels to
classify patients into each category.13 The CFS is not specific
for a particular cause of cognitive impairment and
may include dementia, delirium, or other causes of
altered mentation.</t>
  </si>
  <si>
    <t>We sought to address several potential analytic challenges
in obtaining meaningful results. First, beneficiaries with
and without a diagnosis of dementia vary in observed and
unobservable ways. Propensity scoring is a method to
reduce confounding by matching beneficiaries on relevant
variables to the treatment (SNF for post-acute care) and outcomes.
We included the following variables in the propensity
score: age, sex, race/ethnicity, dual-eligible status,
number of hospitalizations in the prior year, number of
SNF stays in the prior year, number of home health episodes
in the prior year, ICU stay during the index admission, SNF prognosis score, and CFS (categorized as
no impairment, mild, moderate, and severe impairment).
We matched one to one using a caliper width of 0.1. We
assessed our propensity score model in several ways. First,
we evaluated the overlap in propensity scores between beneficiaries
with and without a diagnosis of dementia to
ensure sufficient overlap (Figure S3). Second, we calculated
the standardized mean difference of characteristics in our
model between Medicare beneficiaries with and without a
diagnosis of dementia before and after matching; standardized
mean differences after matching of &lt;0.1 are optimal.16
We also wished to avoid confounding hospital or SNF
factors that could influence our results. We thus used random
effects for hospital and fixed effects for year, and
adjusted for SNF quality as measured by Nursing Home
Compare overall star ratings. We also adjusted for patient
clustering at the hospital level using Huber-White sandwich
estimators.
We first describe the prevalence of each outcome in
both Medicare beneficiaries with a diagnosis of dementia
and those without. We then used separate multivariate
logistic regression models to calculate our readmission,
mortality, and community discharge rate outcomes, and a
linear regression model for change in function as measured
by the change in ADL deficiencies. We then created
a single composite model (assessing improvement in function
as a binary variable), in each case comparing Medicare
beneficiaries with a diagnosis of dementia to those
without. We also conducted a sensitivity analysis, stratifying
our results by the severity of cognitive impairment on
SNF admission. Effects of continuous variables in these
models were assessed as one-unit offsets from the mean.</t>
  </si>
  <si>
    <t>10 out of 10</t>
  </si>
  <si>
    <t>Total number with dementia: 830,524 (34.3%)
With dementia, used in matched cohort: 513,424 (34.3%)</t>
  </si>
  <si>
    <t>SNF post acute care is paid by Medicare for skilled care (including
nursing and therapy services) and is intended for recuperation, rehabilitation, and promoting the ability of older adults to return home.</t>
  </si>
  <si>
    <t xml:space="preserve">SNF  </t>
  </si>
  <si>
    <t>For persons with dementia
82.8 (8.1)</t>
  </si>
  <si>
    <t>% female For persons with dementia
320,611 (62.4%)</t>
  </si>
  <si>
    <t>For persons with dementia:
White: 446,090 (86.9%)
Black: 46,606 (9.1%)
Asian: 5976 (1.2%)
Other: 5059 (1.0%)
Hispanic: 7951 (1.5%)</t>
  </si>
  <si>
    <t>all community dwelling prior to admission</t>
  </si>
  <si>
    <t>Charlson score 3.0 (2.4)</t>
  </si>
  <si>
    <t>CFS:
Cognitively intact: 260,736 (50.8%)
Mild impairment: 180,667 (35.2%)
Moderate impairment: 
61,041 (11.9%)
Severe impairment: 10,980 (2.1%)</t>
  </si>
  <si>
    <t>Hospital stay days: 6.6 (5.6)
ICU stay : 145,841 (28.4%)</t>
  </si>
  <si>
    <t>Prior utilization:
prior hospitalization 0.6 (1.2)
Prior SNF: 0.3 (0.8)
Prior hh: 0.6 (1.0)
heart failure: 105,774 (20.6%)
catheter: 50,478 (9.8%)
Prognosis score: 0.42 (0.20)</t>
  </si>
  <si>
    <t>Matched by cognitive status</t>
  </si>
  <si>
    <t>dementia</t>
  </si>
  <si>
    <t>dementia and no dementia</t>
  </si>
  <si>
    <t>BI</t>
  </si>
  <si>
    <t>functional status</t>
  </si>
  <si>
    <t>21.3 (15.6)</t>
  </si>
  <si>
    <t>Improvement in functional status as measured by the BI
With dementia: 
Improvement:
Yes:  145,838 (28.4%)
No: 233,592 (45.5%)
Missing:  133,994 (26.1%)
Without dementia: 
Yes: 156,950 (30.6%)
No: 210,436 (41.0%)
Missing: 146,038 (28.4%)</t>
  </si>
  <si>
    <t xml:space="preserve">home Dementia: 57.4%
No dementia: 58.5% </t>
  </si>
  <si>
    <t>mortality during SNF stay</t>
  </si>
  <si>
    <t>During SNF stay:
N(%)
25,066 (4.9%)</t>
  </si>
  <si>
    <t xml:space="preserve">hospital readmission during SNF stay </t>
  </si>
  <si>
    <t>During SNF stay:
82,259 (16.0%)</t>
  </si>
  <si>
    <t>Robert E. Burke, Division of General
Internal Medicine, Perelman School of
Medicine, University of Pennsylvania,
423 Guardian Drive, 1232 Blockley Hall,
Philadelphia, PA 19104, USA.
Email: robert.burke2@pennmedicine.
upenn.edu</t>
  </si>
  <si>
    <t>Robert E. Burke</t>
  </si>
  <si>
    <t>Combined AC, NZ</t>
  </si>
  <si>
    <t>Identifying the Association Between
Older Adults’ Characteristics and
Their Health-Related Outcomes in a
Transition Care Setting: A
Retrospective Audit</t>
  </si>
  <si>
    <t>Frontiers in Public Health</t>
  </si>
  <si>
    <t>secondary data analysis of de-identified data
from a cohort of older adults who had undertaken facility-based transitional care rehabilitation.</t>
  </si>
  <si>
    <t>Transition care program</t>
  </si>
  <si>
    <t xml:space="preserve">to deliver ongoing multidisciplinary rehabilitation for
older adults immediately after an acute hospital admission (3). TCP aim to rehabilitate older adults to regain their functional independence while enabling them and family members to plan for discharge home or transfer to RAC if required </t>
  </si>
  <si>
    <t>The facility health professional staffing included a manager, 
registered nurse, physiotherapist, social worker, and an
occupational therapist. A general practitioner, speech
pathologist, nutritionist, and podiatrist visited as required.
Care assistant staff also assisted clients with daily personal care.
The TCP included physiotherapy for functional and mobility
training, occupational therapy for cognitive activities and home
visits, and social work for discharge planning and care support
at home.</t>
  </si>
  <si>
    <t>Transition Care Programs</t>
  </si>
  <si>
    <t>Data were summarized using descriptive statistics (frequency
distributions for categorical data and means and standard
deviations or medians and interquartile ranges (IQR) for
continuous data). Group comparisons between cases who were
discharged home and those who were discharged elsewhere
(RAC, hospital) were made using Chi squared or Fisher Exact
tests, as appropriate, for categorical data and t-tests or Mann-
Whitney U-tests for continuous data, depending on normality of
the distribution. Logistic regression was used to determine case
characteristics that were predictors of being discharged home.
Univariable logistic regression was undertaken and univariately
significant variables (with a p-value of &lt;0.05) were entered
into a multivariable model. Linear mixed modeling was used</t>
  </si>
  <si>
    <t>cognitively intact, cognitive impairment</t>
  </si>
  <si>
    <t>The sample size was determined based on the minimal
clinically important difference (MCID) that has been established
for the MBI (15). It was determined that a sample of n = 166
cases has 80%power (alpha=0.05) to detect a standardizedmean
difference (effect size dz) of 0.22 (based on mean ± SD = 1.85 ±
8.5) in a matched pairs t-test to compare pre-post measures in a
single group (using statistical power analysis program G∗Power
3.1.9.2) (16).</t>
  </si>
  <si>
    <t>include</t>
  </si>
  <si>
    <t>6 out of 8</t>
  </si>
  <si>
    <t>Continuity of Care and Successful Hospital
Discharge of Older Veterans With Dementia</t>
  </si>
  <si>
    <t>Journal of Applied Gerontology</t>
  </si>
  <si>
    <t>This study aimed to estimate the impact of
continuity of care (COC) on successful community discharge after hospitalization.</t>
  </si>
  <si>
    <t>We excluded veterans who were not enrolled in Medicare (n =
569) or who were enrolled in Medicare Advantage due to
incomplete data (n = 5902).We excluded veterans continually
in nursing home for &gt;90 days in FY 2014 (considered to not
be community dwelling; n = 1172) and with &lt;3 selected
outpatient visits because the COC measure was less reliable
with few visits (n = 5515) (Nelson, Sun, et al., 2014). We
further excluded veterans who died in hospital (n = 2191) or
died after discharge to post-acute care (PAC) facilities
(nursing homes and rehabilitation centers; n = 2141). Veterans
who were discharged to community with outpatient
hospice were also excluded as death was expected (n = 1727)
and veterans who were discharged to nursing homes for longterm
care (&gt;90 days; n = 2570). Finally, we excluded veterans
residing in Puerto-Rico and the Virgin-Islands for consistency
with our other studies (n = 887). The final cohort included
23,331 veterans who were discharged to the community
directly and 8317 veterans who were first discharged to a PAC
facility and then to the community.</t>
  </si>
  <si>
    <t>We adjusted for potential confounders of successful
community discharge including socio-demographics
(age, gender, race, and marital status), socio-economic variables
(priority group, rurality, Medicaid eligibility status, and
median household income in the ZIP code area where the
Veteran resided), and market characteristics (number of active
physicians, nursing home beds and hospital beds per 1000
population in the county) in FY 2014.</t>
  </si>
  <si>
    <t>We used a Probit model and an instrumental variable Probit
model to estimate the impact of BBC within 1 year before the
index hospitalization and other covariates in FY 2014 on the
community discharge outcomes in FY 2015. This approach
addresses the problem of reverse causality that could arise by
modeling BBC and successful hospital discharge in the same
year (Johnston &amp; Hockenberry, 2016; Maciejewski et al.,
2014). We multiplied the BBC score by 10 to estimate the impact of 0.1-unit BBC increments on successful community
discharge (Nyweide et al., 2013).
Since Probit model coefficients cannot be interpreted in
terms of the outcome probability change due to one-unit
increment in BBC scores, we reported the marginal effect and
used bootstraping with 500 replications to generate 95%
confidence intervals (CIs); draws were made at the VA
medical center (n = 140) to deal with clustering.
To deal with the imbalances of age, marital status,
Medicaid status, years living with dementia, JEN Frailty
Index, substance use disorder, mental health conditions, and
number of visits on the instrument, we performed sensitivity
analyses stratified by these variables to rule out an association
of move    with outcomes, which would invalidate the instrumental
variable assumption. We also conducted a sensitivity
analysis excluding veterans with assisted living residence
identified in Medicare part B claims (Thomas et al., 2018), as
a move to assisted living may signal worsened health conditions.
We further tested the validity of the instrumental
variable by modeling only veterans who had any change in
residence and still using a move by more than 10 miles as the
instrument to rule out an association of move with outcomes
because veterans who moved and those who did not may have
different outcome distributions. We tested other cut-offs for
the instrument (change in residence by more than 5 miles
[6.1%] and change in residence by more than 15 miles
[3.3%]) since we were concerned about the variability of the
instrument. We performed sensitivity analyses using a BBC
measure of only primary care visits (continuity of primary
care), excluding visits by dementia-related specialists to test
the possibility that BBC was unnecessarily lower for veterans
referred to a dementia-related specialist. Finally, we tested the
sensitivity to the selection of BBC as the measure of COC by
using a density measure of COC, the Usual Provider of Care
(UPC) measure (Katz et al., 2014; Katz et al., 2015), which
reflects the proportion of veteran’s total visits to the most
frequently visited provider. We reported results using a statistical
significance level with p-values of &lt;0.1 due to the
complex instrumental variable design, the great number of
covariates in the models, and the low prevalence of move
which might limit the power of the instrumental variable
analysis. All statistical analyses were conducted using Stata
version 15.1 (StataCorp).</t>
  </si>
  <si>
    <t>post acute care in nursing homes and rehabilitation centres</t>
  </si>
  <si>
    <t>National Veterans Health Administration data linked to Medicare claims in fiscal years 2014–2015</t>
  </si>
  <si>
    <t>Veterans with dementia were identified from VHA and
Medicare face-to-face inpatient and outpatient claims with
ICD-9-CM codes for dementia diagnoses in a VHA sanctioned
list (046xx, 290xx, 291.2, 292.82, 294xx, and 331xx),
and from VHA pharmacy and Medicare part D prescriptions
with medications commonly used to treat dementia</t>
  </si>
  <si>
    <t>8317 veterans  with dementia who were first discharged to a PAC
facility and then to the community</t>
  </si>
  <si>
    <t>8 out of 8</t>
  </si>
  <si>
    <t>Post acute care</t>
  </si>
  <si>
    <t>PAC</t>
  </si>
  <si>
    <t xml:space="preserve">Aged 66-74: 16.9%
Aged 75-84: 42.4%
Aged 85+: 40.7% </t>
  </si>
  <si>
    <t>% female 166 (2%)</t>
  </si>
  <si>
    <t>Non-Hispanic white 76.7%</t>
  </si>
  <si>
    <t>Residence:
highly urban: 52.3%
urban: 16.4%
rural 30.1%
Highly rural 1.2%</t>
  </si>
  <si>
    <t>Please see table 2.</t>
  </si>
  <si>
    <t>Home: 68%
LTC: 16.7%</t>
  </si>
  <si>
    <t>Unplanned rehospitalization</t>
  </si>
  <si>
    <t>Within 30 days of discharge: 3%</t>
  </si>
  <si>
    <t>mortality</t>
  </si>
  <si>
    <t>Any primary care visits within 14 days after community discharge</t>
  </si>
  <si>
    <t>Lianlian Lei, Department of Psychiatry, University of Michigan, Rachel Upjohn
Building, 4250 Plymouth Road, Ann Arbor, MI 48109, USA.
Email: leilian@med.umich.edu</t>
  </si>
  <si>
    <t>Lianlian Lei</t>
  </si>
  <si>
    <t>Frailty predicts failure to discharge patients home
from a subacute‑care unit: a 3‑year Italian experience</t>
  </si>
  <si>
    <t>Aging Clinical and Experimental Research</t>
  </si>
  <si>
    <t xml:space="preserve">subacute care units </t>
  </si>
  <si>
    <t>retrospective observational cohort study</t>
  </si>
  <si>
    <t>The primary purpose of Subacute Care Units (SCU) is to decongest acute hospital wards and facilitate the return of older patients to home.
1]. The introduction
of intermediate care wards in the last few years
has been proven as an innovative solution to the goal of
preventing prolonged hospitalizations. These wards have
been implemented as an intermediate step between the
hospitalizations in acute wards and the return to home, a
delicate phase requiring medical and paramedical interventions.
Therefore, these wards are generally oriented
to facilitate the transition more efficiently from the hospital
to the home setting, and to promote patients’ functional
independence. Thus, the objectives of the care provided
in these wards are not primarily medical, but they
are oriented towards the patient’s discharge destination
and the achievement of a clinical outcome of recovery
(or restoration of health) [2]. I</t>
  </si>
  <si>
    <t>In this study, we aim to report the clinical characteristics
and outcomes of a cohort of patients residents in
Lombardy region admitted to an SCU during a 3-year
period. Since returning home after discharge is the principal
objective of the SCU model of care, we also aim to
identify the factors potentially associated with the lack of
returning to home of these patients.</t>
  </si>
  <si>
    <t>“Subacute Care
Units” (SCUs)</t>
  </si>
  <si>
    <t>Desio, Italy</t>
  </si>
  <si>
    <t>The SCU of Desio Hospital opened on October 9th,
2017 as a 10-bed unit service managed by a team comprised
of 1 physician acting as director, 2 geriatricians, 1
resident in geriatric medicine, 7 nurses, and other auxiliary
personnel. Overall, nursing staff was assigned to work in
such a way that each patient was allotted at least 180 min
of direct nursing care per day</t>
  </si>
  <si>
    <t xml:space="preserve"> Overall, nursing staff was assigned to work in
such a way that each patient was allotted at least 180 min
of direct nursing care per day</t>
  </si>
  <si>
    <t>11953 </t>
  </si>
  <si>
    <t>6 out of 9</t>
  </si>
  <si>
    <t>Skilled Nursing Facility-to-Home
Trajectories for Older Adults With
Mental Illness or Dementia</t>
  </si>
  <si>
    <t>Am J Geriatr Psychiatry</t>
  </si>
  <si>
    <t>To examine how mental illness (MI) and Alzheimer’s disease and
related dementias (ADRD) were associated with whether skilled nursing facility
(SNF) residents returned to and remained in the community and if receipt of home
health services was associated with post-SNF home time.</t>
  </si>
  <si>
    <t>Moderate</t>
  </si>
  <si>
    <t>The aim of this study was to audit a transition care service to identify the association between the characteristics of older adults undertaking a facility-based TCP and (i) discharge destination and (ii) functional improvement.</t>
  </si>
  <si>
    <t>The facility health professional staffing included a manager,
registered
nurse,
physiotherapist,
social
worker,
and
an
occupational
therapist.
A
general
practitioner,
speech
pathologist, nutritionist, and podiatrist visited as required.
Care assistant staff also assisted clients with daily personal care.
The TCP included physiotherapy for functional and mobility
training, occupational therapy for cognitive activities and home
visits, and social work for discharge planning and care support
at home.</t>
  </si>
  <si>
    <t>August 6 2022</t>
  </si>
  <si>
    <t xml:space="preserve"> Cognitive dysfunction on SNF admission is a stronger predictor
of outcomes than a diagnosis of dementia, suggesting the need to individualize
decisions about the benefits and risks of SNF care in populations with cogni tive impairment.  So the take home is you need to look at MMSE scores and not at diagnosis alone</t>
  </si>
  <si>
    <t>good quality</t>
  </si>
  <si>
    <t>Consequently, interventions that target these psychiatric symptoms, behaviors, and impaired functioning might improve community discharge and home time outcomes.  Important information for your disertation Alexia</t>
  </si>
  <si>
    <t>7 out of 9</t>
  </si>
  <si>
    <t xml:space="preserve">good quality </t>
  </si>
  <si>
    <t>moderate quality</t>
  </si>
  <si>
    <t>redone on August 8, 2022</t>
  </si>
  <si>
    <t>TC</t>
  </si>
  <si>
    <t>August 7 2022</t>
  </si>
  <si>
    <r>
      <t xml:space="preserve">Older adults </t>
    </r>
    <r>
      <rPr>
        <b/>
        <u/>
        <sz val="14"/>
        <rFont val="Calibri"/>
        <family val="2"/>
        <scheme val="minor"/>
      </rPr>
      <t>(&gt;</t>
    </r>
    <r>
      <rPr>
        <b/>
        <sz val="14"/>
        <rFont val="Calibri"/>
        <family val="2"/>
        <scheme val="minor"/>
      </rPr>
      <t xml:space="preserve">60yrs)who were independent in ADL and had good CI levels more likely to be d/c home. Older adults with CI made clin significant functional improvements. </t>
    </r>
  </si>
  <si>
    <t>AC, TF</t>
  </si>
  <si>
    <t xml:space="preserve">From TJFC's email: As far as confounding factors (in the risk of bias assessment), I have indicated n/a as the data was previously collected and we are looking at secondary analysis after the  fact so I feel this would make the confounding factors not applicable at this point. </t>
  </si>
  <si>
    <t>6 out of 6</t>
  </si>
  <si>
    <t>not applicable</t>
  </si>
  <si>
    <t xml:space="preserve">not clear.  Did not state how many were followed. </t>
  </si>
  <si>
    <t>unclear</t>
  </si>
  <si>
    <t>8 out of 10</t>
  </si>
  <si>
    <t xml:space="preserve">no  </t>
  </si>
  <si>
    <t xml:space="preserve">No  </t>
  </si>
  <si>
    <t>To examine how mental illness (MI) and Alzheimer’s disease and
related dementias (ADRD) were associated with whether skilled nursing facility
(SNF) residents returned to and remained in the community and if receipt of home
health services was associated with post-SNF home time</t>
  </si>
  <si>
    <t>Retrospective
cohort study based on secondary data analyses</t>
  </si>
  <si>
    <t>New York, USA</t>
  </si>
  <si>
    <t>1) New York State (NYS) fee for-
service Medicare beneficiaries aged 65 years and
older; 2) wih an index NYS SNF admission in 2014 following
a hospitalization of three or more days</t>
  </si>
  <si>
    <t>Our study examined New York State (NYS) feefor-
service Medicare beneficiaries aged 65 years and
older with an index NYS SNF admission in 2014 following
a hospitalization of three or more days. To
address our research objectives, we considered two
cohorts. The first cohort consisted of 46,137 post-acute
care patients with an index SNF admission that
occurred between January 01, 2014− September 23,
2014 to allow for a 100-day follow-up period in 2014
(100-days mark when Medicare no longer pays for
post-acute SNF care19 and SNF residents become
long-stay residents). The second cohort consisted of
25,357 older adults who were discharged from their
SNF index stay to the community between January
01, 2014−February 10, 2014 to allow for a 90-day
post-SNF discharge follow-up period in 2014. We
entered into a data use agreement with the Centers
for Medicare and Medicaid Services (CMS) and purchased
the following Medicare administrative databases
from 2014: Medicare Provider Analysis and
Review File (MedPAR),21 Master Beneficiary Summary
File,21 Medicare Outpatient Revenue Center
File,21 Physician Part B file,21 HHA claims data,21 and
Long-Term Care Minimum Data Set 3.0 (MDS), which
is a standardized assessment of SNF residents administered
by SNF staff.21,22 We also used data from the
CMS FY 2014 Final Rule Tables,23 Area Health
Resources File,24 and the Nursing Home Compare file
managed by CMS25 (see Supplemental Table 1 for
covariates and corresponding databases).</t>
  </si>
  <si>
    <t xml:space="preserve">Dementia determined through SNF admission MDS and ICD-9 codes </t>
  </si>
  <si>
    <t>nr</t>
  </si>
  <si>
    <t>With dementia: n=10426</t>
  </si>
  <si>
    <t>N/A</t>
  </si>
  <si>
    <t>For postacute care and rehabilitation.</t>
  </si>
  <si>
    <t xml:space="preserve">New York State </t>
  </si>
  <si>
    <t>Among discharged patients: 
81.7± 8.5</t>
  </si>
  <si>
    <t>Among discharged patients
66.40%</t>
  </si>
  <si>
    <t>Among discharged patients
White: 84.10%</t>
  </si>
  <si>
    <t>Please see table 1</t>
  </si>
  <si>
    <t>First, we conducted bivariate analyses (x2 and
analysis of variance for statistical inference as appropriate)
to examine whether MI and ADRD status,
socio-demographic and clinical characteristics,
behavioral and psychological symptoms, and SNFlevel
covariates, differed by discharge home status.
Second, to examine community discharge among our SNF admission cohort, we conducted bivariate
and multivariate logistic regression analyses with
community discharge (yes/no) as our outcome and
the presence of MI or ADRD as our primary independent
variable. In a sequential model-building
approach, we added: 1) socio-demographic and clinical
factors, 2) depressive symptoms, aggressive
behaviors, and daily functioning, and 3) SNF characteristics.
Third, to examine home time among our
SNF discharge cohort, we performed bivariate and
multivariate zero-inflated negative binomial (ZINB)
regression models33 with home time as our outcome
and the presence of MI or ADRD as our primary
independent variable. Similar to the logistic regression
analyses, in a sequential model-building
approach, we added: 1) socio-demographic and clinical
factors as well as receipt of HHA services, 2)
depressive symptoms, aggressive behaviors, and
daily functioning, and 3) SNF characteristics. We
also conducted bivariate and multivariate stratified
analyses to examine whether the association of
depressive symptoms, aggressive behaviors, daily
functioning, and HHA services use with community
discharge and home time varied across MI and
ADRD groupings. Missing data were present in
about 5% of our cohorts and, for missing data in the
multivariate analyses, we used list-wise deletion.
We conducted analyses at the beneficiary level using
SAS (version 9.4, SAS Institute, Inc., Cary, NC) and
STATA (version 12.1, StataCorp LLC, College
Station, TX).</t>
  </si>
  <si>
    <t>The key independent variable was the presence of
a MI or ADRD diagnosis</t>
  </si>
  <si>
    <t>Individual-level covariates included age, sex
(female or male), race (white or non-white), marital status (married or not), and Medicaid dual eligibility
(dual or not) as well as number of medical conditions,
hospital admitting diagnosis, and the reason for the
pre-SNF hospitalization (medical or surgical reason;
CMS FY 2014 Final Rule Tables).</t>
  </si>
  <si>
    <t>For participants with ADRD: 
Odds of community discharge: OR: 0.4 (0.38, 0.42) p&lt;0.01
aOR for sex, race/ethnicity, marital status, dual Medicare/Medicaid eligibility, number of diagnoses, admitting diagnosis, and hospitalization reason: 0.51 (0.49, 0.54) p&lt;0.01
Adjusted for ADL score, aggressive behaviour, PHQ score: 0.7 (0.67, 0.74) p&lt;0.01
Adjusting for factors such as SNF ownership, RN/total staffing ratio:  0.73 0.69, 0.77 p&lt;0.01</t>
  </si>
  <si>
    <t>Home time (time spent at home post TCP discharge) Zero-Inflated Negative Binomial Regression Analyse</t>
  </si>
  <si>
    <t>Other Patient Outcome (home time)</t>
  </si>
  <si>
    <t xml:space="preserve">For persons with ADRD: -1.22 </t>
  </si>
  <si>
    <t>Adam Simning, M.D., Ph.D., University of Rochester, Department of Psychiatry, 300 Crittenden Boulevard, Box Psych,
Rochester, NY 14642. e-mail: adam_simning@urmc.rochester.edu
© 2021 American Association for Geriatric Psychiatry. Published</t>
  </si>
  <si>
    <t>Our study also had several limitations. First, we
relied upon Medicare claims datasets, which may have
issues with data validity as they are collected for reimbursement
rather than research purposes. In particular,
the sensitivity of the MDS PHQ-9 assessment for identifying
depression is low (although its specificity is relatively
high).37 Moreover, ADRD is often
underdiagnosed in Medicare claims databases, as the
sensitivity of claims-identified dementia is only 0.51
(specificity is 0.92) and the severity of cognitive and
functional deficits likely influenced whether dementia
was diagnosed.38 Consequently, this combination of
issues may have biased our findings towards the null
hypothesis. Second, while we accounted for many
individuals and facility-level covariates, we did not
have information on other psychiatric symptoms and
behaviors, in-home services, and social determinants
(e.g., socioeconomic status) that could have impacted
discharge outcomes. Third, our datasets were limited
to NYS, and home and community-based services and
other supports (e.g., Medicaid availability can vary
across states) may impact SNF discharge outcomes
and the generalizability of our findings. Future efforts
should consider examining these services in a national
sample of Medicare beneficiaries. Fourth, our datasets
are from 2014 and the association between MI and
ADRD status with discharge outcomes may have been
affected by the coronavirus pandemic.
CONCLUSIONS</t>
  </si>
  <si>
    <t>1) Should neither require intensive cardio-respiratory monitoring nor have drugs administered in continuous infusion; 2) Should not have “life-threatening” arrhythmias; 3) Should have independent breathing for at least 48h (even if with oxygen support). The presence of a tracheotomy is not a contraindication; 4) Should neither have sepsis nor acute single or multiorgan
failure; 5)  Should not require a long-term use of nasogastric tube
or percutaneous endoscopic gastrostomy; 6) Should not be on a waiting list for planned surgery; 7) Should give informed consent for admission to the SCU</t>
  </si>
  <si>
    <t>We enrolled all patients consecutively admitted to the SCU
of Desio Hospital during the temporal period between October
2017 and February 2020. The date of the first admission
to the SCU of Desio Hospital has been considered as the
index date. There were no exclusion criteria, but, on admission,
each patient (or his/her appointed substitute decisionmaker,
in case of the lack of capacity to understand) signed
an informed consent form that allowed us to collect and use
his/her medical information for academic publishing purposes.
To preserve patient privacy, each identification code
and all personal information were automatically anonymized
in accordance with the Italian GDPR implementation law.</t>
  </si>
  <si>
    <t>With dementia: n=98
With delirium: n=58</t>
  </si>
  <si>
    <t>A 10-bed unit service managed by a team. Overall, nursing staff was assigned to work in such a way that each patient was allotted at least 180 min of direct nursing care per day.</t>
  </si>
  <si>
    <t>italy</t>
  </si>
  <si>
    <t>For whole sample: 78.2 (11.6)</t>
  </si>
  <si>
    <t>For whole sample:
202 (49.7%)</t>
  </si>
  <si>
    <t>see table 1</t>
  </si>
  <si>
    <t>For whole sample: 3.0 (1.9) CCI</t>
  </si>
  <si>
    <t>See table 1</t>
  </si>
  <si>
    <t>Continuous variables were described as mean ± standard
deviation, or median and interquartile range where appropriate,
whereas absolute frequencies and percentages were
reported for categorical variables.
The admissions to SCU that did not end with a discharge
home were labeled as outcome episodes and were considered
as a proxy of a lack in the promotion of patients’ functional
independence by the SCU. Patients were considered as not
discharged home if they were discharged in a non-home setting
like hospital wards for new acute conditions or intermediate
care, residential or rehabilitation facilities, hospice, or
if they died during the hospitalization. Comparisons among
patients according to their discharge destination (i.e., home
versus not home) were performed using (1) the Student’s
T test for the means of two independent samples for continuous
variables, and (2) the Chi-square test for categorical
variables.
The stepwise selection method was applied in identifying
and selecting factors able to predict the absence of a
discharge home from the list of considered variables (see
above), and a conditional logistic regression model was
fitted to estimate the odds ratios (OR) and relative 95%
confidence intervals (CI) for the association between those
predisposing factors and the odds of being discharged to a
location other than home.
Excel Software (from the Microsoft Office Personal Productivity
Software Suite, Version 2019 16.0.6742.2048), the
Statistical Analysis System Software (version 9·4; SAS Institute,
Cary, NC, USA), and IBM SPSS software 24.0 Version
(IBM Corp., Armonk, NY, USA) were used to perform all
analyses. For all hypotheses tested, two-tailed p values less
than 0.05 or, in an equivalent manner, 95% CI of Odds Ratio
not containing the value expected under the null hypothesis
were considered significant.</t>
  </si>
  <si>
    <t>Dementia</t>
  </si>
  <si>
    <t>bedridden, cfs</t>
  </si>
  <si>
    <t>Discharged home: With Dementia: 
n=40(41%)
With delirium: n=25(42%)
OR of
not being discharged home after SCU admission:
With dementia: 1.31 (0.72-2.41)
With delirium:
0.62(0.31-1.24)
discharged to other location:
With dementia:
Not home (rehabilitation; died, intermediate care, residential facility): n=58(59%)
With delirium:
Not home: n=33 (56%)</t>
  </si>
  <si>
    <t>The findings of this study should be interpreted considering
its limitations. First, a single-center design limits the
generalization of our findings to other care centers. Second,
our SCU was opened physically adjacent to an acute
Internal Medicine ward, and this fact could have indirectly
affected the selection of patients. Indeed, we speculate
that some patients with residual clinical instability may
have been admitted to the SCU because of the proximity
between the two wards. Moreover, variables describing
the role of the caregiver and economic resources for
each patient could have been relevant to interpret our outcome,
as well as the reason for not being discharged home.
However, these were not collected. A further limitation is
represented by the sample size. Indeed, some of the variables
tested in the logistic regression showed large confidence
intervals, and therefore, we cannot exclude that,
by increasing the study population, other variables may
reach statistical significance in the multivariable analysis.
Regarding the use of the CFS for frailty assessment, we
acknowledge that this tool has not been validated to detect
frailty in individuals younger than 65 years and we recognize
this as a limitation of the study. However, it should be
highlighted that frailty is common in younger adults too,
especially if they undergo prolonged hospitalization, such
as people admitted to the SCU. It is therefore likely that
using the CFS, we have not overestimated the true proportion
of frail individuals in our cohort. Finally, it is usual
practice in our hospital that only a proportion of patients
undergo rehabilitation. Indeed, given the shortage of the
physical therapists, the selection of patients eligible for
rehabilitation is based on a preliminary evaluation of the
two physiatrists working in our hospital. Usually, they tend
to select only the patients that they judge will benefit most
from physiotherapy and it is very likely that only a minority
of patients admitted to our SCU were among them.
We recognize that this is a further limitation of our study.</t>
  </si>
  <si>
    <t>Paolo Mazzola
paolo.mazzola@unimib.it</t>
  </si>
  <si>
    <t xml:space="preserve">Frailty predicts failure to discharge patients home from a subacute‑care unit: a 3‑year Italian experience </t>
  </si>
  <si>
    <t xml:space="preserve">Aging Clinical and Experimental Research </t>
  </si>
  <si>
    <t>NZ</t>
  </si>
  <si>
    <t>Italy, Monza-Brianza province. Town of Desio.</t>
  </si>
  <si>
    <t>In this study, we aim to report the clinical characteristics and outcomes of a cohort of patients residents in
Lombardy region admitted to an SCU during a 3-year
period. Since returning home after discharge is the principal objective of the SCU model of care, we also aim to
identify the factors potentially associated with the lack of
returning to home of these patients.</t>
  </si>
  <si>
    <t xml:space="preserve">retrospective observational cohort study </t>
  </si>
  <si>
    <t xml:space="preserve">Subacute Care Units (SCU) of the Desio Hospital </t>
  </si>
  <si>
    <t>- patients admitted to SCU of Desio Hospital between Oct 2017 and Feb 2020</t>
  </si>
  <si>
    <t xml:space="preserve">no exclusion criteria </t>
  </si>
  <si>
    <t xml:space="preserve">on admission, each patient (or his/her appointed substitute decisionmaker, in case of the lack of capacity to understand) signed
an informed consent form that allowed us to collect and use
his/her medical information for academic publishing purposes. </t>
  </si>
  <si>
    <t xml:space="preserve">406 subjects </t>
  </si>
  <si>
    <t xml:space="preserve">no </t>
  </si>
  <si>
    <t>The criteria for admission to the SCU were established by
the Regional Health Authority of Lombardy such that, to be
transferred from acute hospital wards to the SCUs, a patient:
1. Should neither require intensive cardio-respiratory
monitoring nor have drugs administered in continuous
infusion;
2. Should not have “life-threatening” arrhythmias;
3. Should have independent breathing for at least 48 h
(even if with oxygen support). The presence of a tracheotomy is not a contraindication;
4. Should neither have sepsis nor acute single or multiorgan failure;
5. Should not require a long-term use of nasogastric tube
or percutaneous endoscopic gastrostomy;
6. Should not be on a waiting list for planned surgery;
7. Should give informed consent for admission to the SCU.</t>
  </si>
  <si>
    <t xml:space="preserve">Subacute Care Units (SCU) </t>
  </si>
  <si>
    <t>The primary purpose of Subacute Care Units (SCU) is to decongest acute hospital wards and facilitate the
return of older patients to home</t>
  </si>
  <si>
    <t>a 10-bed unit service managed by a team comprised of 1 physician acting as director, 2 geriatricians, 1
resident in geriatric medicine, 7 nurses, and other auxiliary
personnel. Overall, nursing staf was assigned to work in
such a way that each patient was allotted at least 180 min
of direct nursing care per day.</t>
  </si>
  <si>
    <t xml:space="preserve">physician as director (n=1)
Geriatricians (n=2)
Resident in geriatric medicine (n=1)
Nurses (n=7)
</t>
  </si>
  <si>
    <t>Overall, nursing staf was assigned to work in
such a way that each patient was allotted at least 180 min
of direct nursing care per day.</t>
  </si>
  <si>
    <t>These wards have
been implemented as an intermediate step between the
hospitalizations in acute wards and the return to home, a
delicate phase requiring medical and paramedical interventions. Therefore, these wards are generally oriented
to facilitate the transition more efciently from the hospital to the home setting, and to promote patients’ functional independence. Thus, the objectives of the care provided in these wards are not primarily medical, but they
are oriented towards the patient’s discharge destination
and the achievement of a clinical outcome of recovery
(or restoration of health)</t>
  </si>
  <si>
    <t>Desio</t>
  </si>
  <si>
    <t>Men 204 (50.3%) 
 Women 202 (49.7%)</t>
  </si>
  <si>
    <t xml:space="preserve"> Women 202 (49.7%)</t>
  </si>
  <si>
    <t xml:space="preserve">Living arrangements:
 Alone 112 (27.8%) 
 With a family member 234 (58.1%) 
 With a caregiver 49 (12.1%) 
 Nursing home 8 (2.0%) </t>
  </si>
  <si>
    <t xml:space="preserve"> Charlson Comorbidity Index (CCI)
  Mean (SD) 3.0 (1.9)</t>
  </si>
  <si>
    <t>Mini-Mental State Examination 
  Mean (SD) 21.3 (7.5)</t>
  </si>
  <si>
    <t>Clinical frailty Scale 
  Mean (SD) 5.6 (1.8) 
  Fit (1–3) 59 (14.5%)
Pre-hospital mobility
 Barthel index
  Mean (SD) 48.8 (30.5)
 Able to walk (with or without aids) 372 (92.1%)
 Bedridden 32 (7.9%)</t>
  </si>
  <si>
    <t>Diagnosis of admission 
 Recent surgery 14 (3.5%) 
 Infections 284 (70.5%) 
 Congestive heart failure 51 (12.7%) 
 Neurological diseases 4 (1.0%) 
 Oncological diseases 4 (1.0%) 
 Kidney diseases 2 (0.5%) 
 Metabolic disorders 10 (2.5%) 
 Miscellanea 34 (8.3%)</t>
  </si>
  <si>
    <t>Nutritional status 
  Mini nutritional assessment
  Mean (SD) 8.9 (2.9)
  Malnourished 92 (26.7%) 
  At risk 184 (53.5%) 
  Well nourished 68 (19.8%)</t>
  </si>
  <si>
    <t xml:space="preserve"> Average length of stay in SCU (days)
  Mean (SD) 16.5 (9.9)</t>
  </si>
  <si>
    <t xml:space="preserve"> multivariable conditional logistic regression
Model</t>
  </si>
  <si>
    <t>Comparisons among
patients according to their discharge destination (i.e., home
versus not home) were performed using (1) the Student’s
T test for the means of two independent samples for continuous variables, and (2) the Chi-square test for categorical
Variables.</t>
  </si>
  <si>
    <t xml:space="preserve">Barthel index </t>
  </si>
  <si>
    <t>37.9 (27.1)</t>
  </si>
  <si>
    <t xml:space="preserve">0.98 (0.97–0.99) </t>
  </si>
  <si>
    <t>N = 181</t>
  </si>
  <si>
    <t>N = 217</t>
  </si>
  <si>
    <t>Discharged Home</t>
  </si>
  <si>
    <t>Barthel index 58.0 (30.1)</t>
  </si>
  <si>
    <t>Destination at discharge
  Home 219 (53.9%) 
  Non-home setting 174 (42.9%) 
  Acute hospital ward 25 (13.8%) 
  Intermediate care 42 (23.2%) 
  Home care with multidisciplinary assistance 64 (35.4%) 
  Nursing home 30 (16.6%) 
  Rehabilitation facility 7 (3.9%)
  In-hospital death or hospice 13 (3.2%)</t>
  </si>
  <si>
    <t xml:space="preserve">  Home  217 (100%)</t>
  </si>
  <si>
    <t xml:space="preserve">Mini-Mental State Examination 18.8 (8.3) </t>
  </si>
  <si>
    <t>Cognitive Status</t>
  </si>
  <si>
    <t xml:space="preserve">18.8 (8.3) </t>
  </si>
  <si>
    <t xml:space="preserve"> Mini-Mental State Examination 23.1 (6.3)</t>
  </si>
  <si>
    <t xml:space="preserve">  In-hospital death or hospice</t>
  </si>
  <si>
    <t xml:space="preserve">  In-hospital death or hospice </t>
  </si>
  <si>
    <t>13 (7.2%)</t>
  </si>
  <si>
    <t>Charlson Comorbidity Index (CCI)</t>
  </si>
  <si>
    <t xml:space="preserve">a validated tool accounting for several chronic
conditions that may afect 1-year survival </t>
  </si>
  <si>
    <t>2.9 (2.0)</t>
  </si>
  <si>
    <t>3.0 (1.9)</t>
  </si>
  <si>
    <t xml:space="preserve">Mini nutritional assessment </t>
  </si>
  <si>
    <t>Nutritional status</t>
  </si>
  <si>
    <t>Mean (SD) 8.2 (2.9)
Malnourished  55 (39.0%) 
  At risk 70 (49.7%)
  Well nourished 16 (11.3%)</t>
  </si>
  <si>
    <t>nR</t>
  </si>
  <si>
    <t xml:space="preserve">  Mean (SD) 9.5 (2.7)
  Malnourished 34 (17.1%) 
  At risk  113 (57.1%) 
  Well nourished  51 (25.8%)</t>
  </si>
  <si>
    <t xml:space="preserve">  Acute hospital ward  25 (13.8%)
  In-hospital death or hospice 13 (7.2%)</t>
  </si>
  <si>
    <t>Average length of stay in SCU</t>
  </si>
  <si>
    <t xml:space="preserve">18.0 (11.6) </t>
  </si>
  <si>
    <t>15.0 (7.9)</t>
  </si>
  <si>
    <t xml:space="preserve">American Journal of Geriatric Psychiatry </t>
  </si>
  <si>
    <t xml:space="preserve">United States, New York </t>
  </si>
  <si>
    <t>Skilled Nursing Facility (SNF)</t>
  </si>
  <si>
    <t>Our study examined New York State (NYS) feefor-service Medicare beneficiaries aged 65 years and
older with an index NYS SNF admission in 2014 following a hospitalization of three or more days.</t>
  </si>
  <si>
    <t>46 137 and 25 357</t>
  </si>
  <si>
    <t>Home time 90 days</t>
  </si>
  <si>
    <t>The first cohort consisted of 46,137 post-acute
care patients with an index SNF admission that
occurred between January 01, 2014− September 23,
2014 to allow for a 100-day follow-up period in 2014
(100-days mark when Medicare no longer pays for
post-acute SNF care19 and SNF residents become
long-stay residents). The second cohort consisted of
25,357 older adults who were discharged from their
SNF index stay to the community between January
01, 2014−February 10, 2014 to allow for a 90-day
post-SNF discharge follow-up period in 2014</t>
  </si>
  <si>
    <t>The second cohort consisted of
25,357 older adults who were discharged from their
SNF index stay to the community between January
01, 2014−February 10, 2014 to allow for a 90-day
post-SNF discharge follow-up period in 2014. We
entered into a data use agreement with the Centers
for Medicare and Medicaid Services (CMS) and purchased the following Medicare administrative databases from 2014</t>
  </si>
  <si>
    <t>New York State</t>
  </si>
  <si>
    <t>Home discharge (N = 27 198)
81.7 (8.5)
No Home Discharge (N: 18 939)
83.0  (9.0)</t>
  </si>
  <si>
    <t>Home discharge (N = 27 198)
66.40%
No Home Discharge (N: 18 939)
60.90%</t>
  </si>
  <si>
    <t>Home discharge (N = 27 198)
White 84.1%
No Home Discharge (N: 18 939)
White 79.3%</t>
  </si>
  <si>
    <t>Home discharge (N = 27 198)
Married 34.3%
No Home Discharge (N: 18 939)
Married 28.5%</t>
  </si>
  <si>
    <t>Home discharge (N = 27 198)
Number of diagnoses 6 (3.7)
No Home Discharge (N: 18 939)
Number of diagnoses 5.9 (3.6)</t>
  </si>
  <si>
    <t>Home discharge (N = 27 198)
No MI or ADRD 58.10%
MI Only 24.00% 
ADRD (with and without MI) 16.20%
No Home Discharge (N: 18 939)
No MI or ADRD 45.20%
MI Only  21.40%
ADRD (with and without MI) 31.9%</t>
  </si>
  <si>
    <t xml:space="preserve">Home discharge (N = 27 198)
PHQ-9 Score 1.8  (3.0)  
No Home Discharge (N: 18 939)
PHQ-9 Score  3.4 (4.4
</t>
  </si>
  <si>
    <t xml:space="preserve">Home discharge (N = 27 198)
Circulatory system diseases 13.10% 
Digestive system diseases 2.90% 
Endocrine, metabolic, immunity disorders 3.20%
Genitourinary system diseases 3.20% 
Injury and poisoning 9.30% 
Musculoskeletal system diseases 13.60% 
Neoplasms 1.60% 
Nervous system and sense organs 1.70% 
Other 44.10%
Respiratory system diseases 5.50%
Skin and subcutaneous tissue diseases 1.80% 
No Home Discharge (N: 18 939)
Circulatory system diseases 16.30%
Digestive system diseases 3.10%
Endocrine, metabolic, immunity disorders  4.00%
Genitourinary system diseases 5.00%
Injury and poisoning 8.00%
Musculoskeletal system diseases  8.20%
Neoplasms  3.00%
Nervous system and sense organs  2.50%
Other  39.30%
Respiratory system diseases 8.70%
Skin and subcutaneous tissue diseases 2.10%
</t>
  </si>
  <si>
    <t>- dual medicare/medicaid eligibility 
- aggressive behaviours (none, mild, moderate, severe, ADL score)
- SNF characterstics (for profit, occupancy, 5 star overall rating, urban setting, RN/Total staffing ratio)</t>
  </si>
  <si>
    <t>First, we conducted bivariate analyses (x
2 and
analysis of variance for statistical inference as appropriate) to examine whether MI and ADRD status,
socio-demographic and clinical characteristics,
behavioral and psychological symptoms, and SNFlevel covariates, differed by discharge home status.
Second, to examine community discharge among our SNF admission cohort, we conducted bivariate
and multivariate logistic regression analyses with
community discharge (yes/no) as our outcome and
the presence of MI or ADRD as our primary independent variable</t>
  </si>
  <si>
    <t>Individual-level covariates included age, sex
(female or male), race (white or non-white), marital status (married or not), and Medicaid dual eligibility
(dual or not) as well as number of medical conditions,
hospital admitting diagnosis, and the reason for the
pre-SNF hospitalization (medical or surgical reason;
CMS FY 2014 Final Rule Tables).
SNF-level factors may affect discharge outcomes,26
and we included facility ownership (profit or nonprofit/government-owned), occupancy, registered
nurse (RN)/total nursing hours per resident day, SNF
5-star overall quality rating Nursing Home Compare
file as well as metro versus non-metro county (determined by Rural Urban Commuting Codes) and the
supply of primary care physicians, hospital beds,
SNF beds, and HHAs per 100,000 people Area Health
Resources File in the SNF county.</t>
  </si>
  <si>
    <t>The key independent variable was the presence of
a MI or ADRD diagnosis.
We categorized our cohort into three
groupings: 1) MI present and ADRD absent, 2)
ADRD present (with and without MI), and 3) both MI
and ADRD absent (served as the reference group).</t>
  </si>
  <si>
    <t xml:space="preserve">ADL score </t>
  </si>
  <si>
    <t xml:space="preserve">Daily functioning </t>
  </si>
  <si>
    <t xml:space="preserve">Home discharge (N = 27 198)
ADL score   14.9 (5.6)
No Home Discharge (N: 18 939)
ADL score  18.8 (5.7)
</t>
  </si>
  <si>
    <t>25 357</t>
  </si>
  <si>
    <t>PHQ-9 score (Patient Health Questionnaire)</t>
  </si>
  <si>
    <t xml:space="preserve">determine depressive symptoms </t>
  </si>
  <si>
    <t>Home Discharge (N =27 198)
PHQ-9 Score 1.8 (3.0)
No Home Discharge (N = 18 939)
PHQ-9 Score 3.4 (4.4)</t>
  </si>
  <si>
    <t xml:space="preserve">Lei </t>
  </si>
  <si>
    <t xml:space="preserve">Continuity of Care and Successful Hospital Discharge of Older Veterans With Dementia </t>
  </si>
  <si>
    <t xml:space="preserve">Journal of Applied Gerontology </t>
  </si>
  <si>
    <t>This study aimed to fill these knowledge gaps by investigating the impact of COC prior to hospitalization on successful hospital discharge</t>
  </si>
  <si>
    <t xml:space="preserve">post acute care facilities </t>
  </si>
  <si>
    <t xml:space="preserve">• American veterans
• dementia 
• greater or equal to 66 of age 
• had any acute inpatient medical or surgical hospitalization from the community between Oct 2014 to Aug 2015 with only the first hospitalization in this period included 
</t>
  </si>
  <si>
    <t xml:space="preserve">• not enrolled in Medicare or were enrolled in Medicare Advantage due to incomplete data 
• continually in nursing home for &gt; 90 days in FY 2014
• &lt; 3 selected outpatient visits 
• veterans who died in hospital or died after discharge to PAC facilities 
• veterans discharged to community with outpatient hospice 
• veteran discharged to nursing homes for LTC (&gt;90 days) 
• veterans residing in puerto-rico and the virgin islands 
• no acute hospitalization in oct 2014 to aug 2015 
• admitted from nursing home or in nursing home in the past 30 days before hospitalization 
• not enrolled in FY 2014-2015 
• enrolled in Medicare Advantage in FY 2014-2015 
• continually in nursing home for &gt; 90 days in FY 2014 
• &lt; 3 selected outpatient visits in FY 2014 
• died in hospital or after discharged to PAC 
• discharged to community with hospice or to long term care faciities 
• missing essential data elements in FY 2014 </t>
  </si>
  <si>
    <t xml:space="preserve">Veterans with dementia were identified from VHA and
Medicare face-to-face inpatient and outpatient claims with
ICD-9-CM codes for dementia diagnoses in a VHA sanctioned list (046xx, 290xx, 291.2, 292.82, 294xx, and 331xx),
and from VHA pharmacy and Medicare part D prescriptions
with medications commonly used to treat dementia (donepezil, galantamine, rivastigmine, and memantine)
(Alzheimer’s Association, 2020). Veterans with dementia
were identified as those with ≥1 inpatient or ≥2 outpatient
diagnoses or with 1 outpatient diagnosis and ≥1 medication
prescription in FYs 2007–2014. </t>
  </si>
  <si>
    <t>• ICD-9-CM codes for dementia diagnoses
•VHA pharmacy and Medicare part D prescriptions
with medications commonly used to treat dementia (donepezil, galantamine, rivastigmine, and memantine)
• Veterans with dementia were identified as those with ≥1 inpatient or ≥2 outpatient diagnoses or with 1 outpatient diagnosis and ≥1 medication prescription in FYs 2007–2014.</t>
  </si>
  <si>
    <t>The final cohort included
23,331 veterans who were discharged to the community
directly and 8317 veterans who were first discharged to a PAC
facility and then to the community.</t>
  </si>
  <si>
    <t>We hypothesized that veterans with higher
COC prior to hospitalization were more likely to have successful discharge to the community after hospitalization</t>
  </si>
  <si>
    <t>discharged to community directly (N = 23 331):
Male = 98%
Discharged to PAC facility and then to community (N = 8317):
Male = 98%</t>
  </si>
  <si>
    <t>discharged to community directly (N = 23 331):
Female = 2%
Discharged to PAC facility and then to community (N = 8317):
Female = 2%</t>
  </si>
  <si>
    <t>discharged to community directly (N = 23 331):
Non-Hispanic white = 74.8%
Discharged to PAC facility and then to community (N = 8317):
Non-Hispanic white = 76.7%</t>
  </si>
  <si>
    <t>discharged to community directly (N = 23 331):
Married = 62.7%
Discharged to PAC facility and then to community (N = 8317):
Married = 63.4%</t>
  </si>
  <si>
    <t xml:space="preserve">discharged to community directly (N = 23 331):
Median household income among household owner
≥65 in the ZIP code area, mean (SD) = $38,823 (12,425)
Discharged to PAC facility and then to community (N = 8317):
Median household income among household owner
≥65 in the ZIP code area, mean (SD) = $39,995 (12,698)
</t>
  </si>
  <si>
    <t>discharged to community directly (N = 23 331):
Highly urban = 49.2
Urban = 17
Rural = 32.5
Highly Rural = 1.3
Discharged to PAC facility and then to community (N = 8317):
Highly urban = 52.3
Urban = 16.4
Rural= 30.1
Highly Rural = 1.2</t>
  </si>
  <si>
    <t>discharged to community directly (N = 23 331):
Cancer = 21 
Multiple sclerosis = 0.4 
HIV/AIDS = 0.2 
Diabetes = 44.4 
Chronic kidney disease = 36.8 
Anemia = 36.3 
Thyroid diseases = 19.5 
Chronic obstructive pulmonary disease = 33.0 
Asthma = 7.6 
Arthritis = 37.2 
Lower back pain = 30.1 
Osteoporosis = 5.5 
Spinal cord injury 1.4
Hypertension = 86.5
Hyperlipidemia = 71.2 
Ischemic heart disease = 53.8 
Cardiac arrhythmia = 39.9 
Congestive heart failure = 28.9 
Peripheral vascular disease = 20.1 
Cerebrovascular disease/Stroke = 15.9 
Parkinson’s disease = 9.7 
Depression = 35.2 
Post-traumatic stress disorder = 11.1 
Manic depressive = 4.0
Schizophrenia = 2.8 
Personality disorders = 1.1 
Other psychotic conditions = 32.2 
Tobacco dependence = 12
Alcohol dependence/abuse = 3.9
Drug dependence/abuse = 1.7 
Benign prostatic hypertension = 39.6 
Cataract = 27.7 
Glaucoma = 18.9 
Hepatitis C = 1.0 
Discharged to PAC facility and then to community (N = 8317):
Cancer = 20.2
Multiple sclerosis = 0.5
HIV/AIDS = 0.1
Diabetes = 42.0
Chronic kidney disease = 33.1
Anemia = 33.6
Thyroid diseases = 19.6
Chronic obstructive pulmonary disease = 27.6
Asthma = 6.2
Arthritis = 37.9
Lower back pain = 29.3
Osteoporosis = 6.5
Spinal cord injury = 1.3
Hypertension = 85.9
Hyperlipidemia = 69.9
Ischemic heart disease = 50.7
Cardiac arrhythmia = 40.5
Congestive heart failure = 25.9
Peripheral vascular disease = 19.1
Cerebrovascular disease/Stroke = 17.1
Parkinson’s disease = 12.3
Depression = 33.1
Post-traumatic stress disorder = 7.4
Manic depressive = 3.1
Schizophrenia = 2.0
Personality disorders = 0.7
Other psychotic conditions = 30.1
Tobacco dependence = 9.3
Alcohol dependence/abuse = 3.3
Drug dependence/abuse = 0.8
Benign prostatic hypertension = 39.8
Cataract = 24.7
Glaucoma = 18.3
Hepatitis C = 0.7</t>
  </si>
  <si>
    <t>discharged to community directly (N = 23 331):
Depression 35.2%
Discharged to PAC facility and then to community (N = 8317):
Depression 33.1%</t>
  </si>
  <si>
    <t>discharged to community directly (N = 23 331):
LOS in days = 5.9(8.7)
Discharged to PAC facility and then to community (N = 8317):
LOS in days = 7.9(7.6)</t>
  </si>
  <si>
    <t>American Veterans age 66 and up</t>
  </si>
  <si>
    <t>We used a Probit model and an instrumental variable Probit
model to estimate the impact of BBC within 1 year before the
index hospitalization and other covariates in FY 2014 on the
community discharge outcomes in FY 2015</t>
  </si>
  <si>
    <t>We adjusted for potential confounders of successful community discharge including socio-demographics
(age, gender, race, and marital status), socio-economic variables (priority group, rurality, Medicaid eligibility status, and
median household income in the ZIP code area where the
Veteran resided), and market characteristics (number of active
physicians, nursing home beds and hospital beds per 1000
population in the county) in FY 2014</t>
  </si>
  <si>
    <t xml:space="preserve">•COC
• Successful discharge to the community </t>
  </si>
  <si>
    <t>23 331</t>
  </si>
  <si>
    <t xml:space="preserve">Discharge to community directly </t>
  </si>
  <si>
    <t xml:space="preserve">discharged to community directly (N = 23 331)
Discharged to PAC facility and then to community (N = 8317)
</t>
  </si>
  <si>
    <t xml:space="preserve">Adverse event within 30 days after community discharge - --
Unplanned Rehospitalization </t>
  </si>
  <si>
    <t xml:space="preserve">unplanned rehospitalization </t>
  </si>
  <si>
    <t xml:space="preserve">Discharge to PAC facility and then to community (N=8317)
Unplanned rehospitalization 7723 
30 days after community discharge </t>
  </si>
  <si>
    <t>Discharge to community directly (N = 23331)</t>
  </si>
  <si>
    <t xml:space="preserve">unplanned rehospitalization 22 636
30 days after community discharge </t>
  </si>
  <si>
    <t>adverse event within 30 days after community discharge - -- Death</t>
  </si>
  <si>
    <t>Death</t>
  </si>
  <si>
    <t xml:space="preserve">dscharge to PAC facility and then to community (N = 8317)
Death = 5901
Within 30 days after community discharge </t>
  </si>
  <si>
    <t xml:space="preserve">Death 19 259
Within 30 days after community discharge </t>
  </si>
  <si>
    <t>Adverse event within 30 days after community discharge – Nursing home admission</t>
  </si>
  <si>
    <t>nursing home admission</t>
  </si>
  <si>
    <t xml:space="preserve">Discharge to PAC facility and then to community (N=8317) Nursing home admission N 7041
30 days after community discharge </t>
  </si>
  <si>
    <t xml:space="preserve">nursing home admission 20083
30 days after community discharge </t>
  </si>
  <si>
    <t>Risk factor during index hospitalization 
- Length of stay (days)</t>
  </si>
  <si>
    <t>length of stay</t>
  </si>
  <si>
    <t xml:space="preserve">discharge to community through PAC (N = 8317)
7.9 (7.6) days </t>
  </si>
  <si>
    <t xml:space="preserve">length of stay 5.9 (8.7) days </t>
  </si>
  <si>
    <t>Comorbidities – depression</t>
  </si>
  <si>
    <t>Discharge to community through PAC (N = 8317)
Depression 33.1%</t>
  </si>
  <si>
    <t>dscharge to community directly (N = 23331)</t>
  </si>
  <si>
    <t>Depression 35.2%</t>
  </si>
  <si>
    <t>discharged to community directly (N = 23 331):
Unplanned rehospitalization 30 days after discharge 16.6%
Discharged to PAC facility and then to community (N = 8317):
Unplanned rehospitalization 30 days after discharge 24.9%</t>
  </si>
  <si>
    <t>Repeated in above cells row 239 - 252</t>
  </si>
  <si>
    <t xml:space="preserve"> NR</t>
  </si>
  <si>
    <t>Outcomes of post-acute care in skilled nursing facilities in
Medicare beneficiaries with and without a diagnosis
of dementia</t>
  </si>
  <si>
    <t xml:space="preserve">Journal of American Geriatrics Society </t>
  </si>
  <si>
    <t xml:space="preserve">United States </t>
  </si>
  <si>
    <t xml:space="preserve">Thus, we sought to assess both ostensible potential “benefits” (improvement in physical function, ability to successfully return home) and “risks” (hospital readmission and mortality during SNF stay) of post-acute care in SNFs for Medicare beneficiaries with a diagnosis of dementia, and compare these to similar Medicare beneficiaries without a diagnosis of dementia. </t>
  </si>
  <si>
    <t>Retrospective analysis</t>
  </si>
  <si>
    <t>Skilled Nursing Facility SNF</t>
  </si>
  <si>
    <t>We identified Medicare beneficiaries hospitalized
between January 1, 2015, and December 31, 2016, with a
SNF stay starting within 3 days of hospital discharge. We
used MedPAR to identify acute hospitalizations, and
MDS admission assessments to identify SNF stays,
Respectively</t>
  </si>
  <si>
    <t>We excluded Medicare beneficiaries who
were younger than age 65, admitted to the hospital from
a nursing home, or discharged to a swing bed or hospice.
We also excluded patients who were diagnosed with
dementia after their index hospitalization and SNF care
episode. Finally, to avoid inclusion of multiple hospitalizations and SNF stays of single patients, we included only
the first hospitalization followed by SNF stay for each
beneficiary during the study period (Figure S1, flowchart
with numbers of beneficiaries included or excluded at
each step)</t>
  </si>
  <si>
    <t>We used the Cognitive Function Scale (CFS) to calculate
the severity of cognitive impairment on SNF admission
using the MDS, classifying patients into four groups;
intact (no impairment), mild, moderate, and severe
degrees of impairment using the validated score levels to
classify patients into each category.13 The CFS is not specific for a particular cause of cognitive impairment and
may include dementia, delirium, or other causes of
altered mentation</t>
  </si>
  <si>
    <t>nA</t>
  </si>
  <si>
    <t>2 418 853</t>
  </si>
  <si>
    <t>1 588 329</t>
  </si>
  <si>
    <t>1 026 848</t>
  </si>
  <si>
    <t>Matched population</t>
  </si>
  <si>
    <t>SNF postacute care is paid by Medicare for skilled care (including
nursing and therapy services) and is intended for recuperation, rehabilitation, and promoting the ability of
older adults to return home</t>
  </si>
  <si>
    <t>However, there is growing
concern about older adults with dementia being
“rehabbed to death,” with the transition to SNF representing a burdensome transition followed by a downward cycle of healthcare utilization and functional
decline ending in long-term institutionalization or
death.1–3 In other words, without more clarity about the
risks and benefits of SNF care after hospitalization, there
is concern that this care may be inappropriate or represent overutilization.</t>
  </si>
  <si>
    <t>Our matched population included 1,026,848 beneficiaries discharged to SNF, half with and half without a diagnosis of dementia. Comparison of standardized mean
differences in characteristics between the two groups
suggested matching was effective in reducing observed differences</t>
  </si>
  <si>
    <t>1 515 337</t>
  </si>
  <si>
    <t>Female 62.6%</t>
  </si>
  <si>
    <t>White 2,092,178 (86.5%) 
Black 209,220 (8.6%))
Asian 31,848 (1.3%)
Other/unknown 28,250 (1.2%) 
Hispanic 90,324 (3.7%)</t>
  </si>
  <si>
    <t>Charlson Score 2.8 (2.6)</t>
  </si>
  <si>
    <t>Cognitive function scale 
Cognitively intact 1,376,672 (56.9%) 
Mild impairment 459,110 (19.0%)
Moderate impairment 296,724 (12.3%) 
Severe impairment 51,634 (2.1%) 
Missing 234,713 (9.7%)</t>
  </si>
  <si>
    <t>Barthel Index 23.9(16.6)</t>
  </si>
  <si>
    <t>6.8 (5.9)</t>
  </si>
  <si>
    <t>We identified Medicare beneficiaries hospitalized
between January 1, 2015, and December 31, 2016, with a
SNF stay starting within 3 days of hospital discharge</t>
  </si>
  <si>
    <t xml:space="preserve">We first describe the prevalence of each outcome in both Medicare beneficiaries with a diagnosis of dementia and those without. We then used separate multivariate logistic regression models to calculate our readmission, mortality, and community discharge rate outcomes, and a linear regression model for change in function as measured by the change in ADL deficiencies. We then created a single composite model (assessing improvement in function as a binary variable), in each case comparing Medicare beneficiaries with a diagnosis of dementia to those without. We also conducted a sensitivity analysis, stratifying our results by the severity of cognitive impairment on SNF admission. Effects of continuous variables in these models were assessed as one-unit offsets from the mean. </t>
  </si>
  <si>
    <t xml:space="preserve">Dementia diagnosis
Degree of cognitive impairment 
Beneficiary characteristics 
</t>
  </si>
  <si>
    <t xml:space="preserve">Barthel Index </t>
  </si>
  <si>
    <t xml:space="preserve">functional status </t>
  </si>
  <si>
    <t xml:space="preserve">
Dementia (N = 830 524)
Barthel Index, mean (SD) 18.6(15.2)</t>
  </si>
  <si>
    <t>No dementia</t>
  </si>
  <si>
    <t xml:space="preserve"> 
Dementia (N = 830 524)
Community Discharge 428 734 (51.6%)</t>
  </si>
  <si>
    <t>No Dementia (N = 1 588 329) 
Community Discharge 1 059 961 (66.7%)
Matched Population:
No Dementia (N = 513 424) 
Community Discharge 300 216 (58.5%)
Dementia (N =513 424)
Community Discharge 294 808 (57.4%)</t>
  </si>
  <si>
    <t>Cognitive function scale (CFS)</t>
  </si>
  <si>
    <t>to calculate
the severity of cognitive impairment</t>
  </si>
  <si>
    <t xml:space="preserve">
Dementia (N = 830 524)
Cognitive function scale 
Cognitively intact 269,773 (32.5%)
Mild impairment  219,855 (26.5%)
Moderate impairment  239,293 (28.8%)
Severe impairment 41,118 (5.0%)
Missing 60,485 (7.3%)</t>
  </si>
  <si>
    <t>No dementia and Matched population</t>
  </si>
  <si>
    <r>
      <rPr>
        <sz val="11"/>
        <color rgb="FF000000"/>
        <rFont val="Calibri"/>
        <family val="2"/>
      </rPr>
      <t xml:space="preserve">No Dementia (N = 1 588 329) 
Cognitive function scale 
Cognitively intact  1,106,899 (69.7%) 
Mild impairment 239,255 (15.1%) 
Moderate impairment 57,431 (3.6%) 
Severe impairment10,516 (0.7%) 
Missing  174,228 (11.0%) 
</t>
    </r>
    <r>
      <rPr>
        <sz val="11"/>
        <color theme="1"/>
        <rFont val="Calibri"/>
        <family val="2"/>
        <scheme val="minor"/>
      </rPr>
      <t xml:space="preserve">
Matched population:
No Dementia (N = 513 424) 
Cognitive function scale
Cognitively intact 258,276 (50.3%) 
Mild impairment187,820 (36.6%) 
Moderate impairment 56,964 (11.1%) 
Severe impairment  10,364 (2.0%) 
Dementia (N =513 424)
Cognitive function scale 
Cognitively intact  260,736 (50.8%)
Mild impairment 180,667 (35.2%)
Moderate impairment 61,041 (11.9%)
Severe impairment 10,980 (2.1%)</t>
    </r>
  </si>
  <si>
    <t>Hospital readmission</t>
  </si>
  <si>
    <t xml:space="preserve">
Dementia (N = 830 524)
Hospital readmission 150,822 (18.2%)
Time score was taken was NR</t>
  </si>
  <si>
    <t>No Dementia (N = 1 588 329) 
Hospital readmission) 203,712 (12.8%) 
Matched population:
No Dementia (N = 513 424) 
Hospital readmission 84,737 (16.5%) 
Dementia (N =513 424)
Hospital readmission  82,259 (16.0%)
Time score taken was NR</t>
  </si>
  <si>
    <t xml:space="preserve">Mortality </t>
  </si>
  <si>
    <t xml:space="preserve">
Dementia (N = 830 524)
Mortality   63,862 (7.7%)
Time taken was NR</t>
  </si>
  <si>
    <t>No Dementia (N = 1 588 329) 
Mortality  56,291 (3.5%) 
Matched population:
No Dementia (N = 513 424) 
Mortality 31,045 (6.0%) 
Dementia (N =513 424)
Mortality 56,111 (5.5%) 31,045 (6.0%) 25,066 (4.9%)</t>
  </si>
  <si>
    <r>
      <rPr>
        <sz val="11"/>
        <color theme="1"/>
        <rFont val="Calibri"/>
        <family val="2"/>
        <scheme val="minor"/>
      </rPr>
      <t xml:space="preserve">Index hospital stay:
Length of stay 
</t>
    </r>
  </si>
  <si>
    <t>LOS</t>
  </si>
  <si>
    <t xml:space="preserve">
Dementia (N = 830 524)
Length of stay, days (SD)  6.7 (5.8) 
</t>
  </si>
  <si>
    <t>No Dementia (N = 1 588 329) 
Length of stay, days (SD 6.9 (6.0) 
Matched population:
No Dementia (N = 513 424) 
Length of stay, days (SD) 7.2 (6.1) 
Dementia (N =513 424)
Length of stay, days (SD)  6.6 (5.6)</t>
  </si>
  <si>
    <t>Repeated in above cells row 239 – 252</t>
  </si>
  <si>
    <t>SNF post acute care is paid by Medicare for skilled care (including nursing and therapy services) and is intended for recuperation, rehabilitation, and promoting the ability of older adults to return home</t>
  </si>
  <si>
    <t>For people with CI: Charlson score 3.0 (2.4)</t>
  </si>
  <si>
    <t>For main population: Barthel Index 23.9(16.6)</t>
  </si>
  <si>
    <r>
      <t xml:space="preserve">No Dementia (N = 1 588 329)
Barthel Index 26.8 (16.6)
Matched population:
</t>
    </r>
    <r>
      <rPr>
        <sz val="11"/>
        <color rgb="FF000000"/>
        <rFont val="Calibri"/>
        <family val="2"/>
      </rPr>
      <t>No Dementia (N = 513 424) 
Barthel Index, mean (SD) 22.1 (15.6)
Dementia (N =513 424)
Barthel Index, mean (SD) 21.3 (15.6)</t>
    </r>
  </si>
  <si>
    <t>The results should be interpreted in the context of the
data sets from which they were derived. Most notably, we
were unable to assess caregiver presence or degree of support,
which is an essential factor in assessing outcomes such
as successful community discharge. We also were unable to
measure the degree of home and community-based services
available to patients in our sample. Although we used a
3-year look-back and used validated diagnosis codes for
dementia across outpatient, inpatient, and SNF care claims,
there are likely to be patients who have dementia but do not
yet carry the diagnosis. This under-ascertainment of dementia
would bias our findings towards the null. Functional status
assessment was often missing on SNF discharge, likely in
a way that was not random (most commonly with nontraditional
discharges, such as hospital readmission) and
thus we were unable to assess this important potential benefit
of a SNF stay without bias. Our analysis identified deaths
occurring during any day that the beneficiary was in SNF,
but beneficiaries who were transferred to the hospital and
subsequently died days later would not be identified. However,
this limitation applied to both groups.</t>
  </si>
  <si>
    <t>AC, NZ</t>
  </si>
  <si>
    <r>
      <t xml:space="preserve">discharged to community directly (N = 23 331):
66-74 age n = 5843 
&gt; or = 75 age n = 17 488
Discharged to PAC facility and then to community (N = 8317):
</t>
    </r>
    <r>
      <rPr>
        <sz val="11"/>
        <color rgb="FF000000"/>
        <rFont val="Calibri"/>
        <family val="2"/>
      </rPr>
      <t>66-74 age n = 1409
&gt; or = 75 age n = 6908</t>
    </r>
  </si>
  <si>
    <t>discharged to community directly (N = 23 331)
Discharged to PAC facility and then to community (N = 8317)
Home: 68%
LTC: 16.7%</t>
  </si>
  <si>
    <t>Discharge to PAC facility and then to community (N=8317)
Unplanned rehospitalization 7723 
30 days after community discharge 
24.9%</t>
  </si>
  <si>
    <t>dscharge to PAC facility and then to community (N = 8317)
Death = 5901
Within 30 days after community discharge 
Within 30 days of discharge: 3%</t>
  </si>
  <si>
    <t>There are several limitations to this study. First, this study
focused primarily on male veterans making generalizations to
the US population difficult. Exclusion of veterans with less
than 3 outpatient visits, who may have less healthcare utilization,
also limits the generalizability of our findings.
Second, claim-based measures of COC do not measure the
quality of care provided in the community and may not reflect
patient-provider relationships. However, studies have shown that better COC was associated with better communication
(Katz et al., 2014). Third, we could not measure severity of
dementia, but we did control for years living with dementia
which is likely to be related to dementia severity (Piccininni
et al., 2005).
Fourth, we did not have informal caregiver information,
which could be a potential confounder because veterans with dementia who have appropriate caregiver support may be
more likely to have better COC or veterans might move closer
to caregivers who may help arrange the discharge. We
conducted sensitivity analyses stratified by marital status,
which might be an indicator for social support, with consistent
findings among married veterans. Fifth, the instrument
was unbalanced on several risk and socio-economic characteristics (age, marital status, Medicaid, years living
with dementia, JEN Frailty Index, number of visits, substance
use disorder, and several mental health conditions), which
might violate the assumption that a move should not be
correlated with the outcomes. However, those who moved
more than 10 miles were younger, more likely to be unmarried,
newly diagnosed with dementia, with lower JEN
Frailty Index, and had less outpatient visits
(Supplementary Table 2), which indicate the move might
not be due to worsen health conditions except for those
who were newly diagnosed with dementia and might be
more related to the change of family structure and socioeconomic
status. The sensitivity analyses stratified by
these variables resulted in estimates that aligned with the
sign of the estimates in the main findings although estimates
were not significant in some strata. Another limitation
of the instrument is that the low prevalence of move
by more than 10 miles (4.3% of the study cohort) might
limit the power of the instrumental variable analysis. Six,
while we adjusted for many confounders in the analysis,
veterans with better COC may have been different from
those with worse COC in other unobserved ways when
admitted to the hospital.
Last, beginning in 2010, VHA implemented PACTs
widely; however, the BBC measure of COC does not distinguish
fragmented care from coordinated multidisciplinary
team care. For example, if the patient was seen by more than
one member of the team, his or her care would be measured as
less continuous using the BBC. In addition, in team-based
organizations, provider’s multiple team membership might
have deleterious effects on treating complex patients
(Crawford et al., 2019). Future studies should investigate how
to measure COC in teams and whether that continuity is
reflected in patient outcomes such as successful hospital
discharge.</t>
  </si>
  <si>
    <t>Corresponding Author:
Lianlian Lei, Department of Psychiatry, University of Michigan, Rachel Upjohn
Building, 4250 Plymouth Road, Ann Arbor, MI 48109, USA.
Email: leilian@med.umich.edu</t>
  </si>
  <si>
    <t>Dementia via history of pre-existing dementia and using the MMSE. Delirium was assessed with the 4AT test.</t>
  </si>
  <si>
    <t>180 minutes</t>
  </si>
  <si>
    <t>per day</t>
  </si>
  <si>
    <t xml:space="preserve">per day
</t>
  </si>
  <si>
    <t>ac, nz</t>
  </si>
  <si>
    <t>1) Older adults aged 60 years and above; 2) admitted to the facility to undertake a TCP during the study period</t>
  </si>
  <si>
    <t>1) older adult was admitted for palliative care, or for &lt;2 weeks duration</t>
  </si>
  <si>
    <t>All cases admitted to a 47 bed TC facility in metropolitan Perth
Western Australia from January 1st to October 31st 2018 were
reviewed. Cases consisted of older adults aged 60 years and above,
who were admitted to the facility to undertake a TCP during the
study period. Cases were excluded if the older adult was admitted
for palliative care, or for &lt;2 weeks duration.</t>
  </si>
  <si>
    <t>CI measured using Mini Mental State Examination (MMSE), scored ≤ 23/30 at admission</t>
  </si>
  <si>
    <t>CI: n=73</t>
  </si>
  <si>
    <t>47 bed transition care facility;
Care assistant staff also assisted clients with daily personal care. The TCP included physiotherapy for functional and mobility
training, occupational therapy for cognitive activities and home visits, and social work for discharge planning and care support at home.</t>
  </si>
  <si>
    <t>metropolitan Perth Western Australia</t>
  </si>
  <si>
    <t>For all participants:
84.2+/-8.3</t>
  </si>
  <si>
    <t>% female For all participants:
103 (60.9)</t>
  </si>
  <si>
    <t>For all participants:
MMSE 21.4(5.5)</t>
  </si>
  <si>
    <t>PRESENCE OF ci</t>
  </si>
  <si>
    <t xml:space="preserve">At baseline: Age 60-79 CI: 40.2 (32.5-47.8); No CI: 52 (42.5-61.5) 
Age ≥80: CI: 50.1(45.6-54.9); No CI: 55.1 (47.9-62.4)
</t>
  </si>
  <si>
    <t>At discharge: 
Age 60-79: CI: 52.8 (44.7-60.8) Mean difference 12.6 (6.11-19.1) p&lt;0.001; 
No CI: 71.1 (60.9-81.3) Mean difference 19.1 (10.9-27.4) p&lt;&lt;0.001
Age ≥80:  CI: 64.5 (59.6-69.4) Mean difference 14.2 (10.3-18.1) p&lt;0.001
No CI: 68.5 (60.3-76.6) Mean difference 13.3 (6.63-20.0) p&lt;0.001</t>
  </si>
  <si>
    <t>mBI 
(score 0 to 100—higher scores indicate better ADL performance). Measured at admission and discharge from TCP to determine changes in functional ability that occurred during TCP</t>
  </si>
  <si>
    <t>Our audit was strengthened by being conducted by the
researchers in collaboration with the organization, as it is
known that audits conducted by people who want change
are more likely to result in change (35). A further audit of
home-based TCP in the organization would be of value to
compare patients’ health outcomes and use of resources. The
audit provided a detailed summary of a cohort of older adults
that attended a facility-based TCP, evaluating what proportions
were successfully discharged home, together with comparison of
levels of functional improvement. Case notes were able to be
examined in detail as well as electronic records. Although this
audit was conducted at one facility it provides useful information
on the characteristics of older adults undertaking facility-based
TCP in Australia. While admission criteria for all Australian
TCP are similar, heterogeneity between settings is likely to be
present. There are limited studies that have specifically examined
facility-based TCP. These findingsmay be useful as a comparison
for other facility-based transition care services. However, this
was a retrospective study using medical case files and there
were limited outcome measures available for retrieval. The audit
also identified that there was a gap in measuring other health
outcomes that would be helpful to evaluate during rehabilitation
such as mental and emotional well-being. Other research has
also suggested that more comprehensive assessments should be
completed in TCP to understand changes in older adults’ health
and wellbeing (3). Further prospective studies that evaluate a
broad range of functional outcomes such as in a comprehensive
geriatric assessment are required to assist in evaluating the
effectiveness of TCP. A recent study suggested that older
adults who completed home based TCP demonstrated better
health outcomes compared to those who completed facilitybased
TCP (3). As only one setting was examined, further
studies are required to investigate differences between settings
and countries to determine how to make best use of scarce
resources for older adults who require transition care after
hospital discharge.</t>
  </si>
  <si>
    <t>Jo-Aine Hang
jo-aine.hang@postgrad.curtin.edu.au</t>
  </si>
  <si>
    <t>12170 </t>
  </si>
  <si>
    <t>Identifying the Association Between Older Adults' Characteristics and Their Health-Related Outcomes in a Transition Care Setting: A Retrospective Audit</t>
  </si>
  <si>
    <t>Perth, Western Australia</t>
  </si>
  <si>
    <t>The aim of the study was to conduct a retrospective audit to identify the association between older adult characteristics and (i) discharge destination, and (ii) functional improvement in a Transition Care (TC) facility-based setting.</t>
  </si>
  <si>
    <t>We conducted a secondary data analysis of de-identified data from a cohort of older adults who had undertaken facility-based TC rehabilitation. Cases were identified from electronic medical records, and additional data collected by hand searching archived paper medical files.</t>
  </si>
  <si>
    <t>47-bed TC facility in metropolitan Perth WA from Jan 1-Oct 31 2018</t>
  </si>
  <si>
    <t xml:space="preserve">All cases admitted to a 47 bed TC facility in metropolitan Perth
Western Australia from January 1st to October 31st 2018 were
reviewed. </t>
  </si>
  <si>
    <t>Cases were excluded if the older adult was admitted
for palliative care, or for &lt;2 weeks duration</t>
  </si>
  <si>
    <t>Retrospective cohort study that examined older adults admitted to the facility to undertake a TCP during Jan 1-Oct 31 2018</t>
  </si>
  <si>
    <t>All cases admitted to a 47 bed TC facility in metropolitan Perth Western Australia from January 1st to October 31st 2018 were reviewed.</t>
  </si>
  <si>
    <t>Not defined</t>
  </si>
  <si>
    <t>The sample size was determined based on the minimal clinically important difference (MCID) that has been established for the MBI (15). It was determined that a sample of n = 166 cases has 80% power (alpha = 0.05) to detect a standardized mean difference (effect size dz) of 0.22 (based on mean ± SD = 1.85 ± 8.5) in a matched pairs t-test to compare pre-post measures in a single group (using statistical power analysis program G∗Power 3.1.9.2) (16). The sample was drawn from all cases admitted to a 47 bed TC facility in metropolitan Perth Western Australia from January 1st to October 31st 2018.</t>
  </si>
  <si>
    <t>There were n = 169 cases extracted from the database.</t>
  </si>
  <si>
    <t>In this TC setting, a health professional team from the discharging hospitals provided a discharge plan, based on assessment of the older adult prior to their transfer to the TC facility discharge.
Each case also had recorded a “pre-planned discharge destination,” which was defined as the participant’s expected discharge destination on completion of TCP and was pre_x0002_determined by the multidisciplinary team in the hospital prior
to Transition Care admission. This pre-planned discharge destination plan was provided to the TCP team at point of admission. The plans nominated the older adult to be discharged after completing their TCP to (i) home or (ii) RAC facility.</t>
  </si>
  <si>
    <t>Not named, "TC facility in metropolitan Perth"</t>
  </si>
  <si>
    <t>Does not speak to the TC program's goals itself, rather than TCPs'  goals at large: "The goal of providing Transition
Care Programs (TCP) in either facility-based or community
settings is to deliver ongoing multidisciplinary rehabilitation for
older adults immediately after an acute hospital admission (3).
TCP aim to rehabilitate older adults to regain their functional
independence while enabling them and family members to plan
for discharge home or transfer to RAC if required" and " goal of TCP is to promote discharge
home and avoid RAC admissions" (residential aged care = RAC)</t>
  </si>
  <si>
    <t>The facility health professional staffing included a manager,
registered nurse, physiotherapist, social worker, and an
occupational therapist. A general practitioner, speech
pathologist, nutritionist, and podiatrist visited as required.
Care assistant staff also assisted clients with daily personal care.
The TCP included physiotherapy for functional and mobility
training, occupational therapy for cognitive activities and home
visits, and social work for discharge planning and care support
at home.</t>
  </si>
  <si>
    <t>Did not give specifics on manager, nurse,  GP, SLP, nutritionist, podiatrist duties. 
Care assistant staff also assisted clients with daily personal care.
The TCP included physiotherapy for functional and mobility training, occupational therapy for cognitive activities and home visits, and social work for discharge planning and care support
at home.</t>
  </si>
  <si>
    <t>Perth, WA</t>
  </si>
  <si>
    <t>mean age 84.2 (±8.3) years</t>
  </si>
  <si>
    <t>Not specifically listed, however: 
Females discharged home (n=31) + discharged to other (n = 72) = 103 / 169 = 60.9% 
Males discharged home (n=23) + discharged to other (n=43) = 39.1%</t>
  </si>
  <si>
    <t>Socioeconomic status: 
Home n(%)  vs Other n (%) (IRSAD, The Index of Relative Socio-Economic Advantage and Disadvantage 2016, where I = most disadvantaged socioeconomic area and III = most advantaged socio_x0002_economic area)
ISRAD I: 9 (16.7), 6 (5.22)  p=0.045*
II: 13 (24.1) 36 (31.3)
III: 32 (59.2), 73 (63.5)</t>
  </si>
  <si>
    <t xml:space="preserve">Living situation:
Home n(%)  vs Other n(%) 
Alone: 33 (61.1), 62 (53.9) p= 0.379
With others: 21 (38.9), 53 (46.1)
</t>
  </si>
  <si>
    <t>Presence of cognitive impairment (Measured using Mini Mental State Examination (MMSE), scored ≤ 23/30 at admission)
Home n(%)  vs Other n(%) 
Yes 21 (42.9), 66 (63.5) p=0.016*
No 28 (57.1), 38 (36.5)
No mean score</t>
  </si>
  <si>
    <t>Assistance with ADL
Home n(%)  vs Other n(%) 
Yes 14 (25.9), 49 (42.6) p=0.036*
No 40 (74.1) 66 (57.4)
Assistance with IADL
Yes 47 (87.0), 100 (87.0) p=0.988
No 7 (13.0) 15 (13.0)
Uses walking frame
Yes 37 (68.5), 85 (73.9) p=0.466
No 17 (31.5), 30 (26.1)</t>
  </si>
  <si>
    <t>Presence of depressive symptoms (Measured using Geriatric Depression Scale, scored ≥ 6 points indicating presence of
depression)
Home n(%) vs Other n(%) 
Yes 19 (61.3), 42 (63.6) p=0.824
No 12 (38.7), 24 (36.4)</t>
  </si>
  <si>
    <t>History of falls
Home n(%) vs Other n(%) 
Yes 50 (94.3), 87 (77.7) p=0.008*
No 3 (5.7), 25 (22.3)</t>
  </si>
  <si>
    <t>Primary diagnoses
Home n(%) vs Other n(%) 
Neurological 6 (11.1), 19 (16.5) p=0.002*
Cardiorespiratory 3 (5.5), 27 (23.5)
Orthopedic 28 (51.9), 28 (24.3)
General medicine/surgical 10 (18.5), 18 (15.7)
Geriatric related§ 7 (13.0), 23 (20.0)</t>
  </si>
  <si>
    <t>Hospital LOS (median,IQR)
Home n(%) vs Other n(%) 
31.5 (21.0-42.0), 34.0 (22.0-50.0) p=0.419</t>
  </si>
  <si>
    <t>Mental health diagnosis (Co-morbidities, includes depression, anxiety, suicidal ideation, post-traumatic stress
disorder, low mood, adjustment disorder, and paranoia.)
Home n(%) vs Other n(%) * format applies to all following categories below
Yes 9 (16.7), 25 (21.7) 0.443
No 45 (83.3), 90 (78.3)
Presence of cognitive impairment
Yes 21 (42.9), 66 (63.5) p=0.016*
No 28 (57.1) 38 (36.5)
Incontinence
Yes 29 (55.8,) 73 (65.8) p=0.219
No 23 (44.2), 38 (34.2)
Took ≥ 7 medications
Yes 45 (86.5), 91 (79.8) 0.297
No 7 (13.5), 23 (20.2)
Malnourished (Measured using Mini Nutritional Assessment Short-Form (MNA-SF), scored ≤ 11 points
indicating malnourishment)
Yes 30 (65.2), 68 (73.1) p=0.336
No 16 (34.8), 25 (26.9)
Discharged to pre-planned discharge destination
Yes 50 (92.6), 61 (53.0) p=&lt;0.001*
No 4 (7.4), 54 (47.0)</t>
  </si>
  <si>
    <t>See inclusion criteria</t>
  </si>
  <si>
    <t>Data were summarized using descriptive statistics (frequency distributions for categorical data and means and standard deviations or medians and interquartile ranges (IQR) for
continuous data). Group comparisons between cases who were discharged home and those who were discharged elsewhere (RAC, hospital) were made using Chi squared or Fisher Exact
tests, as appropriate, for categorical data and t-tests or Mann_x0002_Whitney U-tests for continuous data, depending on normality of the distribution. Logistic regression was used to determine case
characteristics that were predictors of being discharged home. Univariable logistic regression was undertaken and univariately
significant variables (with a p-value of &lt;0.05) were entered into a multivariable model. Linear mixed modeling was used to determine predictors of improvement in functional ability
during their stay in TCP (measured by MBI) from admission to discharge. Analyses were completed using IBM SPSS version 24.0 (Armonk, NY) and STATA version 16.1 (StataCorp. 2019.
Stata Statistical Software: Release 16. College Station, TX:
StataCorp LLC)</t>
  </si>
  <si>
    <t>Assistance with ADL, Primary-Orthopedic Diagnoses, Presence of Cognitive Impairment, Discharged to Pre-planned discharge destination (Table 2)</t>
  </si>
  <si>
    <t>Age, gender, socioeconomic status, length of stay (LOS) in hospital prior to admission to the TC facility, whether assistance for ADL or IADL was required prior to hospital
admission, living situation prior to hospital admission (alone or with others), use of walking aid, primary diagnosis, number of medications on admission, falls history (prior to TC facility
admission), presence of cognitive impairment, presence of depression, and malnourishment (see Supplementary Table 1). Where case notes recorded a diagnosis of a mental health condition by the psychiatric team in addition to the primary diagnosis, this was categorized as a separate independent variable. Receiving assistance prior to admission was categorized as receiving assistance with activities of daily living (ADL) using the Katz Index (10) or instrumental activities of daily living
(IADL) using the Lawton scale</t>
  </si>
  <si>
    <t>Modified Barthel Index (MBI)</t>
  </si>
  <si>
    <t>Measured performance of activities of daily living (ADL), range 0-100, higher score indicates greater level of independence</t>
  </si>
  <si>
    <r>
      <t xml:space="preserve">Age 60-79
</t>
    </r>
    <r>
      <rPr>
        <b/>
        <sz val="11"/>
        <color theme="1"/>
        <rFont val="Calibri"/>
        <family val="2"/>
        <scheme val="minor"/>
      </rPr>
      <t>MBI Pre and Post</t>
    </r>
    <r>
      <rPr>
        <sz val="11"/>
        <color theme="1"/>
        <rFont val="Calibri"/>
        <family val="2"/>
        <scheme val="minor"/>
      </rPr>
      <t xml:space="preserve">
Presence of Cognitive Impairment (CI) using MMSE (&lt;/= 23/30 at admission)
No: 52 pre, 71.1 post p=&lt;0.001
Yes: 40.2, 52.8 p=&lt;0.001 
Age 80 and older
MBI Pre and Post
Presence of Cognitive Impairment (CI)
No: 55.1 pre, 68.5 post p=&lt;0.001
Yes: 50.3 pre, 64.5 post p=&lt;0.001
Both analyzed using linear mixed modeling to estimate the effect of variability in age and cognition on functional improvement</t>
    </r>
  </si>
  <si>
    <t>Home n=54
Other n=115
See cells T 83-T99 for discharge destination compared to independent variables</t>
  </si>
  <si>
    <t>(Measured using Mini Mental State Examination (MMSE), scored ≤ 23/30 at admission)</t>
  </si>
  <si>
    <t>Presence of cognitive impairment 
Home n(%)  vs Other n(%) 
Yes 21 (42.9), 66 (63.5) p=0.016*
No 28 (57.1), 38 (36.5)</t>
  </si>
  <si>
    <t>Multivariable analysis for Outcome = Home</t>
  </si>
  <si>
    <t>Outcome=Home</t>
  </si>
  <si>
    <t>How many participants returned home compared to case characteristic predictors (assistance with ADL, Primary-orthopedic diagnosis, presence of cognitive impairment, discharged to pre-planned discharge destination)</t>
  </si>
  <si>
    <r>
      <rPr>
        <b/>
        <sz val="11"/>
        <color theme="1"/>
        <rFont val="Calibri"/>
        <family val="2"/>
        <scheme val="minor"/>
      </rPr>
      <t>Assistance w/ ADL</t>
    </r>
    <r>
      <rPr>
        <sz val="11"/>
        <color theme="1"/>
        <rFont val="Calibri"/>
        <family val="2"/>
        <scheme val="minor"/>
      </rPr>
      <t xml:space="preserve">
Univariate (OR, 95% CI, P-value)
0.47, 0.23-0.96, 0.038
Multivariate (AOR, 95% CI, P-value)
 0.41, 0.16-1.00, 0.049
</t>
    </r>
    <r>
      <rPr>
        <b/>
        <sz val="11"/>
        <color theme="1"/>
        <rFont val="Calibri"/>
        <family val="2"/>
        <scheme val="minor"/>
      </rPr>
      <t xml:space="preserve">
Primary - Orthopedic Diagnosis
</t>
    </r>
    <r>
      <rPr>
        <sz val="11"/>
        <color theme="1"/>
        <rFont val="Calibri"/>
        <family val="2"/>
        <scheme val="minor"/>
      </rPr>
      <t xml:space="preserve">Univariate (OR, 95% CI, P-value)
 3.35, 1.69-6.62, 0.009
Multivariate Univariate (AOR, 95% CI, P-value)
3.63, 1.51-8.68, 0.004
</t>
    </r>
    <r>
      <rPr>
        <b/>
        <sz val="11"/>
        <color theme="1"/>
        <rFont val="Calibri"/>
        <family val="2"/>
        <scheme val="minor"/>
      </rPr>
      <t xml:space="preserve">
Cognitive Impairment</t>
    </r>
    <r>
      <rPr>
        <sz val="11"/>
        <color theme="1"/>
        <rFont val="Calibri"/>
        <family val="2"/>
        <scheme val="minor"/>
      </rPr>
      <t xml:space="preserve">
Univariate (OR, 95% CI, P-value)
 0.43, 0.22-0.86, 0.017
Multivariate Univariate (AOR, 95% CI, P-value)
 0.41, 0.18-0.93, 0.033
</t>
    </r>
    <r>
      <rPr>
        <b/>
        <sz val="11"/>
        <color theme="1"/>
        <rFont val="Calibri"/>
        <family val="2"/>
        <scheme val="minor"/>
      </rPr>
      <t xml:space="preserve">
Discharged to Pre-Planned Discharge Destination
</t>
    </r>
    <r>
      <rPr>
        <sz val="11"/>
        <color theme="1"/>
        <rFont val="Calibri"/>
        <family val="2"/>
        <scheme val="minor"/>
      </rPr>
      <t>Univariate (OR, 95% CI, P-value)
 5.51, 2.68-11.32, &lt;0.001
Multivariate Univariate (AOR, 95% CI, P-value)
 24.98, 5.47-114.15, &lt;0.001</t>
    </r>
  </si>
  <si>
    <t>An audit identified that older adults admitted to a facility_x0002_based TCP were significantly more likely to be discharged home if they were independent with ADL at admission, had an orthopedic diagnosis, had good levels of cognition, and had a pre-planned team goal to be discharged home. Those
cases discharged home, made significantly more improvement in performance of ADL than those discharged elsewhere. Older adults with cognitive impairment had lower levels of functional ability on TC admission, however there were no significant differences in the magnitude of improvement
in functional ability between these older adults and those without cognitive impairment. Older adults with cognitive impairment were significantly more likely to be discharged to RAC
Findings from this audit suggest that TCP rehabilitation may need to be more tailored for older adults with cognitive impairment (31, 32) or more comprehensive home support services are required after discharge from TCP (33). Investigation into whether programs are effectively targeted to older adults with cognitive impairment is important as many older adults, including those with dementia, want to remain in their own home.  Since motivation may affect engagement
in rehabilitation, facility-based TCP should also consider a policy of engaging all older adults in their family to aim for discharge home as a first option rather than pre-plan for discharge
to RAC</t>
  </si>
  <si>
    <t>Our audit was strengthened by being conducted by the researchers in collaboraTion with the organization, as it is known that audits conducted by people who want change are more likely to result in change (35). A further audit of
home-based TCP in the organization would be of value to compare patients’ health outcomes and use of resources. The audit provided a detailed summary of a cohort of older adults that attended a facility-based TCP, evaluating what proportions
were successfully discharged home, together with comparison of levels of functional improvement. Case notes were able to be examined in detail as well as electronic records. Although this audit was conducted at one facility it provides useful information on the characteristics of older adults undertaking facility-based TCP in Australia. While admission criteria for all Australian TCP are similar, heterogeneity between settings is likely to be present. There are limited studies that have specifically examined facility-based TCP. These findings may be useful as a comparison for other facility-based transition care services. However, this was a retrospective study using medical case files and there were limited outcome measures available for retrieval. The audit also identified that there was a gap in measuring other health outcomes that would be helpful to evaluate during rehabilitation such as mental and emotional well-being. Other research has also suggested that more comprehensive assessments should be completed in TCP to understand changes in older adults’ health and wellbeing (3). Further prospective studies that evaluate a broad range of functional outcomes such as in a comprehensive
geriatric assessment are required to assist in evaluating the effectiveness of TCP. A recent study suggested that older adults who completed home based TCP demonstrated better health outcomes compared to those who completed facility_x0002_based TCP (3). As only one setting was examined, further
studies are required to investigate differences between settings and countries to determine how to make best use of scarce resources for older adults who require transition care after
hospital discharge.</t>
  </si>
  <si>
    <t>Professor Anne-Marie Hill; Anne-Marie.Hill@curtin.edu.au</t>
  </si>
  <si>
    <t>Future research that compares facility-based TCP with other forms of TCP would assist in determining the most effective means of providing older adults with transition care after hospitalization</t>
  </si>
  <si>
    <t>AC, CI</t>
  </si>
  <si>
    <t>August 6 and 11, 2022</t>
  </si>
  <si>
    <t>Participants with CI: n=73</t>
  </si>
  <si>
    <t xml:space="preserve">Age 60-79
MBI Pre and Post
Presence of Cognitive Impairment (CI) using MMSE (&lt;/= 23/30 at admission)
No: 52 pre, 71.1 post p=&lt;0.001 Mean difference 19.1 (10.9-27.4) p&lt;&lt;0.001
Yes: 40.2, 52.8 p=&lt;0.001  Mean difference 12.6 (6.11-19.1) p&lt;0.001; 
Age 80 and older
MBI Pre and Post
Presence of Cognitive Impairment (CI)
No: 55.1 pre, 68.5 post p=&lt;0.001 Mean difference 13.3 (6.63-20.0) p&lt;0.001
Yes: 50.3 pre, 64.5 post p=&lt;0.001  Mean difference 14.2 (10.3-18.1) p&lt;0.001
Both analyzed using linear mixed modeling to estimate the effect of variability in age and cognition on functional improvement
</t>
  </si>
  <si>
    <t>Discharged home: 
With CI: 42.9%
No CI: 18.3%
aOR to go home: 0.41 (0.18-0.93) p=0.033
Discharged to LTC: 
With CI: 43.1%
No CI: 24.8%</t>
  </si>
  <si>
    <t xml:space="preserve">Correspondence: Jo-Aine Hang
</t>
  </si>
  <si>
    <t>Downer</t>
  </si>
  <si>
    <t>Intrator</t>
  </si>
  <si>
    <t xml:space="preserve">Journal of the American Medical Directors Association </t>
  </si>
  <si>
    <t>Comparing Post-Acute Populations and Care in Veterans Affairs and Community Nursing Homes</t>
  </si>
  <si>
    <t>The Influence of Prior Functional Status on Self-Care Improvement During a Skilled Nursing Facility Stay</t>
  </si>
  <si>
    <t>Our primary objective was to leverage this newly added information for prior functioning and investigate if residents’ level of independence in self-care before being admitted to an SNF is associated with their self-care function at SNF admission, discharge, and the change in self-care during an SNF stay</t>
  </si>
  <si>
    <t>We then excluded beneficiaries who were not admitted to an SNF within 3-days of hospital discharge, were younger than 66 at the time of SNF discharge, did not have continuous fee-for-service coverage or were enrolled in Medicare Advantage in the year before SNF discharge, died during the SNF stay, and did not have information for prior functioning in self-care. We also excluded residents who did not have complete information for self-care at admission or discharge. Finally, we excluded residents who were missing information for selected characteristics in the MDS.</t>
  </si>
  <si>
    <t>We first identified Medicare beneficiaries who were discharged from an SNF between October 1, 2018, and December 31, 2019</t>
  </si>
  <si>
    <t>Cognitive status was categorized as none, mild, and moderate or severe impairment according to the Cognitive Function Scale</t>
  </si>
  <si>
    <t>Resident characteristics across different prior levels of self-care function were assessed using chi-square tests for categorical variables and analysis of variance for continuous variables. Linear regressionwas used to examine the association between level of prior function  and self-care total scores at admission, discharge, and change in self-care total score. All models controlled for residents’ demographics, health characteristics, and a facility random effect to account for residents being nested within facilities. The model for the change in self-care function also adjusted for the self-care total score at admission. We centered this variable by subtracting the sample mean for the self-care total score at admission from all observed  values. This allows for a more meaningful interpretation of the model intercept as it represents the mean change in the self-care total score when the self-care total score at admission equals the sample mean.</t>
  </si>
  <si>
    <t>All models controlled for residents’ demographics, health characteristics, and a facility random effect to account for residents being nested within facilities. The model for the change in self-care function also adjusted for the self-care total score at admission.</t>
  </si>
  <si>
    <t xml:space="preserve">We analyzed Medicare files from October 1, 2018, to December 31, 2019: (1) Master Beneficiary Summary File; (2) Medicare Provider Analysis and Review (MedPAR) file; and (3) Version 3.0 of the MDS. The Master Beneficiary Summary Filewas used to determine Medicare Part A coverage, original reason for Medicare eligibility, dual enrollment in Medicare and Medicaid, age, and sex. The MedPAR file was used to determine the total number of comorbidities diagnosed in the previous year. The MDS was used for residents’ race and  ethnicity, prior level of function, and their functional and health characteristics during the SNF stay. </t>
  </si>
  <si>
    <t>616,073 residents included in the final sample.</t>
  </si>
  <si>
    <t>Skilled nursing facilities (SNFs) provide short-term nursing care and rehabilitation services to patients who have been discharged from the hospital.</t>
  </si>
  <si>
    <t xml:space="preserve">616,073 residents included in the final sample.
Mild CI: n=120830
Moderate to severe CI: n=74183
</t>
  </si>
  <si>
    <t>For total sample: n(%)
Age 66-70: 73721 (12.0); Age 71-75: 99050 (16.1); Age 76-80: 116526 (18.9); Age 81-85: 124364 (20.2); Age ≥86: 202412 (32.9)</t>
  </si>
  <si>
    <t>For total sample:
394629 (64.1) percent female</t>
  </si>
  <si>
    <t>For total sample:
White 86.0%
Black 7.1%
Hispanic 3.6%
Other 3.3%</t>
  </si>
  <si>
    <t>For total sample:
CI: n (%)
None 421060 (68.3)
Mild 120830 (19.6)
Moderate to severe
74183 (12.0)</t>
  </si>
  <si>
    <t>Prior level of function</t>
  </si>
  <si>
    <t>MDS</t>
  </si>
  <si>
    <t>The difference in self-care function between admission and discharge was calculated; a change score greater than zero indicates functional improvement.</t>
  </si>
  <si>
    <t xml:space="preserve">At admission:
Mild CI (vs no CI) -0.71 p &lt;-0.001; Moderate to severe (vs. no CI) -2.31 p &lt;-0.001
</t>
  </si>
  <si>
    <t>At discharge:
Mild CI (vs no CI) -1.88 p &lt;-0.001.; Moderate to severe (vs. no CI) -4.98 p &lt;-0.001 
Difference:
Mild CI (vs no CI) -1.51 p &lt;-0.001; Moderate to severe (vs. no CI) -3.78 p &lt;-0.001</t>
  </si>
  <si>
    <t xml:space="preserve">Address correspondence to Brian Downer, PhD, </t>
  </si>
  <si>
    <t>Address correspondence to Brian Downer, PhD, School of Health Professions,
University of Texas Medical Branch, 301 University Blvd, Galveston, TX 77555, USA.
E-mail address: brdowner@utmb.edu (B. Downer</t>
  </si>
  <si>
    <t xml:space="preserve">Emailed author to confirm correct population. Dr. Downer confirmed it was the correct population. </t>
  </si>
  <si>
    <t>Hi Brian (if I may),
Thank you so much for letting me know.
Sincerely,
Alexia
From: Downer, Brian &lt;brdowner@UTMB.EDU&gt;
Sent: Wednesday, August 17, 2022 12:26 PM
To: Alexia Cumal &lt;alexia.cumal@mail.utoronto.ca&gt;
Subject: RE: Request for Clarification re: your Article for a Systematic Review on Transitional Care Programs
Hi Alexia. Thanks for following up.  Yes, it’s likely that most residents in the sample were living in the community before being admitted to the hospital.
Brian
Brian Downer, PhD
brdowner@utmb.edu
From: Alexia Cumal &lt;alexia.cumal@mail.utoronto.ca&gt;
Sent: Tuesday, August 16, 2022 12:21 AM
To: Downer, Brian &lt;brdowner@UTMB.EDU&gt;
Subject: Re: Request for Clarification re: your Article for a Systematic Review on Transitional Care Programs
External Email Warning: Do not click links or open attachments unless you recognize the sender and expect the content. UTMB Email Phishing Awareness
Dear Dr. Downer,
My name is Alexia Cumal. I am a PhD Student at the Lawrence S. Bloomberg Faculty of Nursing at the University of Toronto in Canada, and I am under the supervision of Dr. Katherine McGilton.
Our team is conducting a systematic review on Transitional Care Programs, including skilled nursing facilities (SNFs), for older adults with cognitive impairment.
We would like to include your paper, The Influence of Prior Functional Status on Self-Care Improvement During a Skilled Nursing Facility Stay, in our review.
Could you please help us by answering two questions:
1) Were all or the majority of the older adults in the included sample community-dwelling prior to hospital admission and subsequent admission to SNF? 
2) If not, would you be able to provide us with the adjusted associations between cognitive impairment (mild; moderate to severe) and self-care total scores at SNF Admission, Discharge, and Change in Self-care for older adults who were community-dwelling prior to hospital admission?
Thank you for your time.
Sincerely,
Alexia
From: Alexia Cumal
Sent: Wednesday, August 3, 2022 10:58 AM
To: brdowner@utmb.edu &lt;brdowner@utmb.edu&gt;
Subject: Request for Clarification re: your Article for a Systematic Review on Transitional Care Programs
Dear Dr. Downer, 
My name is Alexia Cumal. I am a PhD Student at the Lawrence S. Bloomberg Faculty of Nursing at the University of Toronto in Canada, and I am under the supervision of Dr. Katherine McGilton.
Our team is conducting a systematic review on Transitional Care Programs, including skilled nursing facilities (SNFs), for older adults with cognitive impairment.
We would like to include your paper, The Influence of Prior Functional Status on Self-Care Improvement During a Skilled Nursing Facility Stay, in our review.
In particular, we are interested in the adjusted association between cognitive impairment and self-care total scores at SNF Admission, Discharge, and Change in Self-care.
Part of our inclusion criteria for studies is that the older adults with cognitive impairment needed to be community-dwelling prior to hospital admission and subsequent admission to SNF. 
Could you please help us by answering two questions:
1) Were all or the majority of the older adults in the included sample community-dwelling prior to hospital admission and subsequent admission to SNF? 
2) If not, would you be able to provide us with the adjusted associations between cognitive impairment (mild; moderate to severe) and self-care total scores at SNF Admission, Discharge, and Change in Self-care for older adults who were community-dwelling prior to hospital admission?
Hoping for your kind consideration. 
Thank you so much for your time.
Sincerely,
Alexia
Alexia Cumal, RN, MN, GNC(C), PhD Student
Lawrence S. Bloomberg Faculty of Nursing, University of Toronto
alexia.cumal@mail.utoronto.ca
Research Trainee
Enhancing the Care of the Older Adult Research (EnCOAR) Team
KITE Research Institute, Toronto Rehabilitation Institute – University Health Network
https://www.encoarteam.com/ | @EnCOARTeam 

Flag for follow up.
Flag for follow up.
Downer, Brian &lt;brdowner@utmb.edu&gt;
Hi Alexia. Thanks for following up.  Yes, it’s likely that most residents in the sample were living in the community before being admitted to the hospital.
Brian
Brian Downer, PhD
brdowner@utmb.edu
From: Alexia Cumal &lt;alexia.cumal@mail.utoronto.ca&gt;
Sent: Tuesday, August 16, 2022 12:21 AM
To: Downer, Brian &lt;brdowner@UTMB.EDU&gt;
Subject: Re: Request for Clarification re: your Article for a Systematic Review on Transitional Care Programs
External Email Warning: Do not click links or open attachments unless you recognize the sender and expect the content. UTMB Email Phishing Awareness
Alexia Cumal
Dear Dr. Downer,
My name is Alexia Cumal. I am a PhD Student at the Lawrence S. Bloomberg Faculty of Nursing at the University of Toronto in Canada, and I am under the supervision of Dr. Katherine McGilton.
Our team is conducting a systematic review on Transitional Care Programs, including skilled nursing facilities (SNFs), for older adults with cognitive impairment.
We would like to include your paper, The Influence of Prior Functional Status on Self-Care Improvement During a Skilled Nursing Facility Stay, in our review.
Could you please help us by answering two questions:
1) Were all or the majority of the older adults in the included sample community-dwelling prior to hospital admission and subsequent admission to SNF? 
2) If not, would you be able to provide us with the adjusted associations between cognitive impairment (mild; moderate to severe) and self-care total scores at SNF Admission, Discharge, and Change in Self-care for older adults who were community-dwelling prior to hospital admission?
Thank you for your time.
Sincerely,
Alexia</t>
  </si>
  <si>
    <t>September 7-12, 2022</t>
  </si>
  <si>
    <t>SNFs in VA nursing homes, known as Community Living Centers (CLCs) and community nursing homes (NHs)</t>
  </si>
  <si>
    <t>The objective of this study was to compare the VA Community Living Centers (CLCs) to nursing homes in the community (NHs) in terms of characteristics of their post acute populations and performance on 3 claims-based (“short-stay”) quality measures.</t>
  </si>
  <si>
    <t>Data reflect CLC and nursing home resident admissions directly
from any VA hospital or VA-paid hospital for acute care (not rehabil 
itation
or long-term care hospitals), between July 1, 2015, and June 30,
2016.</t>
  </si>
  <si>
    <t>CLC and nursing home resident admissions directly from any VA hospital or VA-paid hospital for acute care (not rehabil
itationor long-term care hospitals), between July 1, 2015, and June 30, 2016.</t>
  </si>
  <si>
    <t>Data on VA CLC and community nursing home residents’ characteristics were obtained from Minimum Data Set (MDS) assessments conducted in all CLCs and NHsUtilization for CLC residents was obtained from VA enrollment, inpatient and outpatient records, and VA payments to community institutions for fee-basis care. Observed and risk-adjusted quality data for community nursing homes were obtained from CMS Nursing Home Compare, a CMS public website that reports on all community NHs using MDS data and Medicare enrollment and claims.17</t>
  </si>
  <si>
    <t>Dementia status from the MDS assessment at the start of the CLC episode, MDS item I4800; Cognitive function status from MDS items B0700, C0100, C0500, C1000</t>
  </si>
  <si>
    <t>All admissions</t>
  </si>
  <si>
    <t>With dementia: n=1091
No/mild CI: n=9808
Moderate/high CI: n=4979</t>
  </si>
  <si>
    <t>Post acute care in Community Living Centers (Veterans Affairs Nursing Homes)</t>
  </si>
  <si>
    <t>Average Nurse Staffing Hours per Bed Day in Fiscal Year 2016
Mean Hours per Bed Day (SD)
RN: 2.45 (7.99)
LPN/LVN: 1.63 (7.19)
Aide: 2.80 (8.52)</t>
  </si>
  <si>
    <t>post acute care in a CLC (VA Nursing home)</t>
  </si>
  <si>
    <t xml:space="preserve">mean (SD) 
With dementia: 77.99 (10.53)
No/mild CI: 68.00 (10.87)
Moderate/high CI: 72.79 (11.68) </t>
  </si>
  <si>
    <t>With dementia: 
1.51%
No/mild CI: 95.30%
Moderate/high CI: 96.91%</t>
  </si>
  <si>
    <t>American Indian or Alaska Native
With dementia: 0.53%;  No/mild CI: 0.86%; Moderate/high CI: 1.12%
Asian: With dementia: 0.27%
No/mild CI: 0.33%
Moderate/high CI: 0.25%
Black / African American: With dementia: : 21.26%; No/mild CI: 18.70%; Moderate/high CI: 20.69%
Hispanic or Latino: With dementia: 5.67%; No/mild CI: 4.02%; 
Moderate/high CI: 4.25%
Native Hawaiian or Other Pacific Islander: With dementia: 0.27%; No/mild CI: 0.49%; 
Moderate/high CI: 0.52%
White: With dementia: 71.74%; 
No/mild CI: 75.52%; Moderate/high CI: 73.00%
Unknown: With dementia: 0.27%; 
No/mild CI: 0.09%; 
Moderate/high CI: 0.15%</t>
  </si>
  <si>
    <t>CCI Score: 
With dementia: 1.66 (SD 0.31)
No/mild CI: 1.73 (SD 0.20)
Moderate/high CI: 1.70 (SD 0.24)</t>
  </si>
  <si>
    <t>No/mild CI: 
n=9808
Moderate/high CI: n=4979</t>
  </si>
  <si>
    <t xml:space="preserve">Veterans </t>
  </si>
  <si>
    <t>We compared residents’ demographic characteristics, diagnoses, conditions, medication utilization, treatments, and risk scores using MDS 3.0 assessments. The assessment was chosen according to the Abt documentation19 and was mostly an admission assessment. Risk adjustment variables for VA CLC measures were drawn from more than 400 covariates from the MDS assessment and index inpatient stay preceding nursing home admission.</t>
  </si>
  <si>
    <t>CLC vs. community nursing home</t>
  </si>
  <si>
    <t xml:space="preserve">Successful discharge: discharge to community within 100 days of a nursing home admission, defined as follows: 
a. Discharge to the community within 100 days (allowing for interim discharges from CLC to hospital if the MDS noted that return was anticipated, observation stays, and emergency room use), and
b. No unplanned admissions to a hospital, a nursing home or observation stay, and not dying within 30 days following discharge.
Successful Discharge Rate – unadjusted for risk – by Dementia Status
Dementia: 40.5%
No dementia: 58.1%
Successful Discharge Rate – unadjusted for risk – by cognitive function status: 
No/Mild CI: 62.1%
Moderate CI: 48.5%
Severe CI: 
24.6%
</t>
  </si>
  <si>
    <t>Yes, many emails sent. Received requested data from Dr. Intrator on September 12, 2022.</t>
  </si>
  <si>
    <t>Address correspondence to Orna Intrator, PhD, 265 Crittenden Blvd, Rochester,
NY 14642, USA.
E-mail address: Orna_Intrator@URMC.Rochester.edu (O. Intrator).</t>
  </si>
  <si>
    <t xml:space="preserve"> Orna Intrator, PhD</t>
  </si>
  <si>
    <t>We conducted 2 sensitivity analyses: (1) The first one was to reanalyze the CLC quality measures if Medicare-paid utilization data were included in addition to VA and VA-paid utilization, as they could potentially increase rates of rehospitalizations and ED visits and decrease rates of successful discharge. They could also increase the number of residents identified as admitted from hospital. (2) And as structural and cultural differences between CLCs and NHs could result in substitution between rehospitalization and ED visits, we compared CLCs and NHs on the total combined rehospitalization and ED visit rates.
We compared residents’ demographic characteristics, diagnoses, conditions, medication utilization, treatments, and risk scores using MDS 3.0 assessments. The assessment was chosen according to the Abt documentation19 and was mostly an admission assessment. Risk adjustment variables for VA CLC measures were drawn from more than 400 covariates from the MDS assessment and index inpatient stay preceding nursing home admission. All variables were binary except for the Quan-Elixhauser risk for in-hospital death, which used the weights provided for this measure by CMS.22 Risk scores include the MDS Activities of Daily Living score (as modified by Abt Associates; see Supplementary Table 1),23 the CMS Resource Utilization Groups (RUGS-IV) case mix index, and the cognitive function scale [0 (not impaired) to 3 (severely impaired)].24 Variable coding was validated by comparing results from the coding applied to the full data available at Brown University to those published in the Abt documentation.19 Variable definitions are provided in Supplementary Table 1. Risk adjustment methods followed procedures described in the Abt Associates documentation19 and were calculated by using riskadjustment parameters provided in the CMS documentation applied to CLC residents’ characteristics. This produced the expected  probability of each outcome. The overall risk-adjusted measure at the CLC level was the ratio of the total observed outcomes in the CLC to total expected probabilities in the CLC multiplied by the national average over all CLC residents. Risk-adjusted measures for community nursing homes were downloaded from CMS Nursing Home Compare.</t>
  </si>
  <si>
    <t>Spet 4, 2022</t>
  </si>
  <si>
    <t>9 out of 10</t>
  </si>
  <si>
    <t>AC, KM combined</t>
  </si>
  <si>
    <t xml:space="preserve">Intrator </t>
  </si>
  <si>
    <t>10 OUT OF 11</t>
  </si>
  <si>
    <t>10 of 11</t>
  </si>
  <si>
    <t>The Influence of Prior Functional Status on Self-Care Improvement During a Skilled Nursing Facility Sta</t>
  </si>
  <si>
    <t>United states</t>
  </si>
  <si>
    <t xml:space="preserve">Older adults’ prior health status can influence their recovery after a major illness. We
investigated the association between older adults’ independence in self-care tasks prior to a skilled
nursing facility (SNF) stay and their self-care function at SNF admission, discharge, and the change in
self-care function during an SNF stay
Our primary objective was to leverage this newly added informa_x0002_tion for prior functioning and investigate if residents’ level of inde_x0002_pendence in self-care before being admitted to an SNF is associated with their self-care function at SNF admission, discharge, and the change in self-care during an SNF stay. </t>
  </si>
  <si>
    <t>Retrospective study</t>
  </si>
  <si>
    <t>Skilled nursing faciilites</t>
  </si>
  <si>
    <t>CMS data files from October 1, 2018, to December 31, 2019.
Settings and Participants: The sample included 616,073 Medicare fee-for-service beneficiaries who were
discharged from an SNF between October 1, 2018, and December 31, 2019.</t>
  </si>
  <si>
    <t xml:space="preserve">We then excluded beneficiaries who were not admitted to an SNF within 3-days of hospital discharge, were younger than 66 at the time of SNF discharge, did not have continuous fee-for-service coverage or were enrolled in Medicare Advantage in the year before SNF discharge, died during the SNF stay, and did not have information for prior func_x0002_tioning in self-care. We also excluded residents who did not have complete information for self-care at admission or discharge. Finally, we excluded residents who were missing information for selected characteristics in the MDS. </t>
  </si>
  <si>
    <t>We analyzed Medicare files from October 1, 2018, to December 31, 2019: (1) Master Beneficiary Summary File; (2) Medicare Provider Analysis and Review (MedPAR) file; and (3) Version 3.0 of the MDS. The Master Beneficiary Summary File was used to determine Medicare Part A coverage, original reason for Medicare eligibility, dual enroll_x0002_ment in Medicare and Medicaid, age, and sex. The MedPAR file was used to determine the total number of comorbidities diagnosed in the previous year. The MDS was used for residents’ race and ethnicity, prior level of function, and their functional and health characteristics during the SNF stay. We accessed these files after review from our institutional review board (IRB no. 13-0549) and approval of a data use agreement by the Centers for Medicare &amp; Medicare Services.</t>
  </si>
  <si>
    <t>Medicare files</t>
  </si>
  <si>
    <t>Cognitive status was categorized as none, mild, and moderate or severe impairment according to the Cognitive Function Scale.</t>
  </si>
  <si>
    <t>Age = total number (%)
66-70 = 73,721 (12.0) 
71-75 = 99,050 (16.1)
76-80 = 116,526 (18.9)
81-85 = 124,364 (20.2)
86+ = 202,412 (32.9)</t>
  </si>
  <si>
    <t>Female = 64.1%
Male=35.9%</t>
  </si>
  <si>
    <t>Race or ethnicity 
Other 20,178 (3.3%) 
White 530,074 (86.0%)
Black 43,821 (7.1%)
Hispanic 22,000 (3.6%)</t>
  </si>
  <si>
    <t>Cognitive impairment
None 421,060 (68.3%)
Mild 120,830 (19.6%)
Moderate to severe 74,183 (12.0%)</t>
  </si>
  <si>
    <t>Independent
(382,077; 62.0%)
Some Help
(217,735; 35.3%)
Dependent
(16,261; 2.64%)</t>
  </si>
  <si>
    <t>Primary condition 
Stroke/neurologic conditions 36,756 (6.0%) 
Trauma 116,755 (19.0%)
Amputation 3317 (0.5%) 
Orthopedic 81,042 (13.2%)
Debility, cardiorespiratory conditions 72,702 (11.8%) 
Medically complex conditions 187,381 (30.4%)
Other 118,120 (19.2%)</t>
  </si>
  <si>
    <t>Original entitlement
Age 532,940 (86.5%) Disability/ESRD 83,133 (13.5%)
Dual enrollment 
No 515,681 (83.7%) 
Yes 100,392 (16.3%) 
Hearing impairment 
None 505,210 (82.0%) 
Minimal 76,355 (12.4%)
Moderate to high 34,508 (5.6%) 
Vision impairment
None 537,177 (87.2%)
Minimal 57,289 (9.3%) 
Moderate to high 21,607 (3.5%
Urinary incontinence 
None 232,515 (37.7%) 
Occasionally 186,950 (30.3%) 
Frequently 126,932 (20.6%)
Always 31,458 (5.1%)
Not rated 38,218 (6.2%) 
Bowel incontinence
None 355,201 (57.7%)
Occasionally 82,516 (13.4%)
Frequently 123,074 (20.0%) 
Always 41,530 (6.7%) 
Not rated 13,752 (2.2%)</t>
  </si>
  <si>
    <t>Length of stay 
&lt;14 d 145,550 (23.6%)
14-20 d 131,975 (21.4%)
21-31 d 189,414 (30.7%)
&gt;31 d 149,134 (24.2%)</t>
  </si>
  <si>
    <t>Resident characteristics across different prior levels of self-care
function were assessed using chi-square tests for categorical vari_x0002_ables and analysis of variance for continuous variables. Linear
regression was used to examine the association between level of prior
function and self-care total scores at admission, discharge, and change
in self-care total score. All models controlled for residents’ de_x0002_mographics, health characteristics, and a facility random effect to
account for residents being nested within facilities. The model for the
change in self-care function also adjusted for the self-care total score
at admission. We centered this variable by subtracting the sample
mean for the self-care total score at admission from all observed
values. This allows for a more meaningful interpretation of the model
intercept as it represents the mean change in the self-care total score
when the self-care total score at admission equals the sample mean.</t>
  </si>
  <si>
    <t>Linear regression was used to examine the association between level of prior function and self-care total scores at admission, discharge, and change in self-care total score.</t>
  </si>
  <si>
    <t xml:space="preserve">Resident characteristics across different prior levels of self-care
function were assessed using chi-square tests for categorical vari_x0002_ables and analysis of variance for continuous variables. </t>
  </si>
  <si>
    <t>Self care score</t>
  </si>
  <si>
    <t>Adjusted Associations Between Resident Characteristics and Self-Care Total Scores
at SNF Admission, Discharge, and Change in Self-Care</t>
  </si>
  <si>
    <t>Cognitive impairment (vs none)
Mild 
Admission =  -0.71
Discharge =  -1.88
Difference = -1.51*
Moderate to severe 
Admssion = -2.31
Discahrge = -4.98
Difference= -3.78
p value  &lt;.001</t>
  </si>
  <si>
    <t>A limitation of our analysis is that we excluded residents who died
during the SNF stay or did not have complete information for the 7
self-care tasks at SNF admission and discharge. Self-care function is
documented on the discharge MDS for residents who had a planned
discharge, stayed in the SNF for more than 2 days, and were not dis_x0002_charged to an acute hospital.29 Thus, our sample only includes resi_x0002_dents with a complete SNF stay. Residents who become deceased or
have an unplanned discharged are likely more dependent in self-care
prior to SNF admission and to have poorer self-care function during an
SNF stay than residents in the final sample. Second, the MDS does not
specify a time period (eg, days, weeks, months) when assessing a
resident’s prior level of functioning. The number of functional limi_x0002_tations increases in the months leading up to an SNF admission.11
Without a specific time frame, a resident’s interpretation of their
prior functional level might vary, which could introduce unnecessary
errors in the information. Third, nursing home staff may have to
resolve conflicting information from the resident and family about the
resident’s level of prior function. Information may also not be accurate
if a resident has dementia or severe cognitive impairment. In such
instances, it will be important for staff to use a resident’s medical
history to resolve conflicting information or concerns about the reli_x0002_ability of the reported information. Future studies should assess if the
documenting of residents’ prior level of functioning changes as
nursing staff become more experienced in collecting this information.</t>
  </si>
  <si>
    <t>Brian Downer, PhD, S</t>
  </si>
  <si>
    <t>E-mail address: brdowner@utmb.edu (B. Downer).</t>
  </si>
  <si>
    <t>AC, SR combined</t>
  </si>
  <si>
    <t>Comparing Post-Acute Populations and Care in Veterans Affairs and
Community Nursing Homes</t>
  </si>
  <si>
    <t>Our objective was 2-fold. First, we examine the populations
addressed by these measures of residents admitted to CLCs and NHs
from hospitals and compare Veterans admitted to CLCs to 3 important
benchmark comparison populations: Veterans in nursing homes,
males in nursing homes, and all NH residents. Then, we compare the
quality of care provided in CLCs and community nursing homes by
applying CMS risk adjustment methodologies to VA data to evaluate
performance on 3 measures of medical care quality provided in
nursing homes targeting “short-stay” residents [rehospitalization,
emergency department (ED) visits, and successful discharge]. These
measures, capturing important outcomes broadly applicable to
nursing home residents, have been shown to be valid and to vary
across nursing homes</t>
  </si>
  <si>
    <t>Observational, cross-sectional.</t>
  </si>
  <si>
    <t>Community Living Centers and Nursing Home residents admitted from hospitals during July 2015-June 2016</t>
  </si>
  <si>
    <t xml:space="preserve">We included CLC admissions between July 1, 2015, and June 30,
2016. </t>
  </si>
  <si>
    <t>We included CLC admissions between July 1, 2015, and June 30,
2016. The total number of CLC events were compared to the national
case mixeadjusted expected number of events and normalized to the
average rate across all denominator observations, nationally</t>
  </si>
  <si>
    <t xml:space="preserve"> Residents identified in the MDS as comatose were excluded, as were stays that overlapped hospice care.</t>
  </si>
  <si>
    <t>Data on VA CLC and community nursing home residents’ charac_x0002_teristics were obtained from Minimum Data Set (MDS) asses</t>
  </si>
  <si>
    <t>MDS assessments</t>
  </si>
  <si>
    <t>Cognitive function status – ranges from 1 (low impairment) to 4 (high impairment), calculated from MDS items B0700, C0100, C0500, C1000</t>
  </si>
  <si>
    <t>N CLC Episodes
No dementia 14,809
Dementia	1,129
All 15,938
N CLC Episodes
No/Mild Cognitive Impairment	10,305
Moderate Cognitive Impairment	4,911
High Cognitive Impairment	260</t>
  </si>
  <si>
    <t>VA CLC and nursing home</t>
  </si>
  <si>
    <t xml:space="preserve">Staffing Type:
RN	
LPN/LVN	
Aide	</t>
  </si>
  <si>
    <t>Staffing Type
Mean Hours per Bed Day (St Dev)
RN- 2.45 (7.99)
LPN/LVN- 1.63 (7.19)
Aide - 2.80 (8.52)</t>
  </si>
  <si>
    <t>united states</t>
  </si>
  <si>
    <t>with dementia  77.99 (St Dev 10.53)
 without dementia 68.95 (St Dev 11.17)
no/mild impairment - 68.00 (St Dev 10.87)
moderate high cognitive impaiment- 72.79 (St Dev 11.68)</t>
  </si>
  <si>
    <t>Female with dementia  17 (1.51%)
Female without dementia   638 (4.31%)
female no/mild impairment -9,821 (95.30%)
female moderate high cognitive impaiment- 5,011 (96.91%)</t>
  </si>
  <si>
    <t>Female with dementia  17 (1.51%)
Female without dementia   638 (4.31%)</t>
  </si>
  <si>
    <t>With dementia :
American Indian or Alaska Native - 6 (0.53%)
Asian -3 (0.27%)
Black / African American - 240 (21.26%)
Hispanic or Latino -64 (5.67%) 
Native Hawaiian or Other Pacific Islander - 3 (0.27%)
White- 810 (71.74%)
Unknown - 3 (0.27%)
Without dementia
Alaska Native -147 (0.99%)
Asian - 45 (0.30%)
Black / African American - 2,857 (19.29%)
Hispanic or Latino - 583 (3.94%)
Native Hawaiian or Other Pacific Islander- 77 (0.52%)
White - 11,084 (74.85%)
Unknown - 16 (0.11%)
no/mild impairment 
American Indian or Alaska Native - 89 (0.86%)	
Asian -34 (0.33%)
Black / African American - 1,927 (18.70%)
Hispanic or Latino -414 (4.02%)
Native Hawaiian or Other Pacific Islander - 50 (0.49%)
White- 7,782 (75.52%)
Unknown - 9 (0.09%)
moderate/ high cognitive impaiment
American Indian or Alaska Native -58 (1.12%)
Asian -13 (0.25%)
Black / African American - 1,070 (20.69%)
Hispanic or Latino -220 (4.25%)
Native Hawaiian or Other Pacific Islander - 27 (0.52%)
White- 3,775 (73.00%)
Unknown - 8 (0.15%)</t>
  </si>
  <si>
    <t>NR for CI</t>
  </si>
  <si>
    <t xml:space="preserve">CCI Score
with dementia - 1.66 (St Dev 0.31)
without dementia - 1.73 (St Dev 0.21)
no/mild impairment- 1.73 (St Dev 0.20)	
moderate/high cognitive impairment 1.70 (St Dev 0.24)
</t>
  </si>
  <si>
    <t>NR FOR CI</t>
  </si>
  <si>
    <t>We compared residents’ demographic characteristics, diagnoses,
conditions, medication utilization, treatments, and risk scores using
MDS 3.0 assessments. The assessment was chosen according to the
Abt documentation19 and was mostly an admission assessment. Risk
adjustment variables for VA CLC measures were drawn from more
than 400 covariates from the MDS assessment and index inpatient
stay preceding nursing home admission. All variables were binary
except for the Quan-Elixhauser risk for in-hospital death, which used
the weights provided for this measure by CMS.22 Risk scores include the MDS Activities of Daily Living score (as modified by Abt Associates;
see Supplementary Table 1),23 the CMS Resource Utilization Groups
(RUGS-IV) case mix index, and the cognitive function scale [0 (not
impaired) to 3 (severely impaired)].24 Variable coding was validated
by comparing results from the coding applied to the full data available
at Brown University to those published in the Abt documentation.19
Variable definitions are provided in Supplementary Table 1.
Risk adjustment methods followed procedures described in the
Abt Associates documentation19 and were calculated by using risk_x0002_adjustment parameters provided in the CMS documentation applied
to CLC residents’ characteristics. This produced the expected proba_x0002_bility of each outcome. The overall risk-adjusted measure at the CLC
level was the ratio of the total observed outcomes in the CLC to total
expected probabilities in the CLC multiplied by the national average
over all CLC residents. Risk-adjusted measures for community nursing
homes were downloaded from CMS Nursing Home Compare</t>
  </si>
  <si>
    <t>Successful discharge: discharge to community within 100 days of a nursing home admission, defined as follows: 
a. Discharge to the community within 100 days (allowing for interim discharges from CLC to hospital if the MDS noted that return was anticipated, observation stays, and emer_x0002_gency room use), and
b. No unplanned admissions to a hospital, a nursing home or observation stay, and not dying within 30 days following discharge.
Successful Discharge Rate 
No dementia  58.1%
Dementia 40.5%
All 56.8%
No/Mild Cognitive Impairment  62.1%
Moderate Cognitive Impairment	 48.5%
High Cognitive Impairment	24.6%</t>
  </si>
  <si>
    <t>For total Sample:
Race or ethnicity 
Other 20,178 (3.3%) 
White 530,074 (86.0%)
Black 43,821 (7.1%)
Hispanic 22,000 (3.6%)</t>
  </si>
  <si>
    <t>Linear regression was used to examine the association between level of prior function and self-care total scores at admission, discharge, and change in self-care total score.
All models controlled for residents’ demographics, health characteristics, and a facility random effect to account for residents being nested within facilities. The model for the change in self-care function also adjusted for the self-care total score at admission.</t>
  </si>
  <si>
    <t>Adjusted Associations Between Resident Characteristics and Self-Care Total Scores
at SNF Admission, Discharge, and Change in Self-Care. Less improvement in function is indicated with a negative number. 
The difference in self-care function between admission and discharge was calculated; a change score greater than zero indicates functional improvement.</t>
  </si>
  <si>
    <t xml:space="preserve"> Brian Downer, PhD, </t>
  </si>
  <si>
    <t>The objective of this study was to compare the VA Community Living Centers (CLCs) to nursing homes in the community (NHs) in terms of characteristics of their post acute populations and performance on 3 claims-based (“short-stay”) quality measures.
Our objective was 2-fold. First, we examine the populations
addressed by these measures of residents admitted to CLCs and NHs
from hospitals and compare Veterans admitted to CLCs to 3 important
benchmark comparison populations: Veterans in nursing homes,
males in nursing homes, and all NH residents. Then, we compare the
quality of care provided in CLCs and community nursing homes by
applying CMS risk adjustment methodologies to VA data to evaluate
performance on 3 measures of medical care quality provided in
nursing homes targeting “short-stay” residents [rehospitalization,
emergency department (ED) visits, and successful discharge]. These
measures, capturing important outcomes broadly applicable to
nursing home residents, have been shown to be valid and to vary
across nursing homes</t>
  </si>
  <si>
    <t>responses by SR to suggested extraction</t>
  </si>
  <si>
    <t xml:space="preserve">1) Residents identified in the MDS as comatose; 2) stays that overlapped hospice </t>
  </si>
  <si>
    <t>Data on VA CLC and community nursing home residents’ charac
teristics were obtained from Minimum Data Set (MDS) assessments conducted in all CLCs and NHs</t>
  </si>
  <si>
    <t>Data on VA CLC and community nursing home residents’ characteristics were obtained from Minimum Data Set (MDS) assessments conducted in all CLCs and NHsUtilization for CLC residents was obtained from VA enrollment, inpatient and outpatient records, and VA payments to community institutions for fee-basis care. Observed and risk-adjusted quality data for community nursing homes were obtained from CMS Nursing Home Compare, a CMS public website that reports on all community NHs using MDS data and Medicare enrollment and claims.</t>
  </si>
  <si>
    <t>community nursing home</t>
  </si>
  <si>
    <t>The MDS assessments do not provide information on the severity of dementia, but CLC residents were twice as likely to have severe cognitive function limitations (9% vs 4.5%). 
Although the results are adjusted for resident characteristics, they may not account for unobserved differences between CLC and NH residents that CMS risk adjustment does not include. These methods can underestimate burden of illness, especially psychiatric illness, in safety net settings like VA.29 Moreover, potential differences in coding practices between community nursing homes and CLCs (owing to differences in financial incentives) may also contribute to observed differences in characteristics. Finally, using adjustment  developed on community NHs on CLCs resulted in 3 CLCs that had fewer than 20 residents with successful discharge rates estimates &gt;100% (outside acceptable range) signaling that comparison on the same “ruler” may be inaccurate.</t>
  </si>
  <si>
    <t>agre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</si>
</sst>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9">
    <font>
      <sz val="11"/>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
      <sz val="16"/>
      <color theme="1"/>
      <name val="Calibri"/>
      <family val="2"/>
      <scheme val="minor"/>
    </font>
    <font>
      <sz val="14"/>
      <color rgb="FF2A2A2A"/>
      <name val="Calibri"/>
      <family val="2"/>
      <scheme val="minor"/>
    </font>
    <font>
      <u/>
      <sz val="14"/>
      <color theme="1"/>
      <name val="Calibri"/>
      <family val="2"/>
      <scheme val="minor"/>
    </font>
    <font>
      <u/>
      <sz val="11"/>
      <color theme="10"/>
      <name val="Calibri"/>
      <family val="2"/>
      <scheme val="minor"/>
    </font>
    <font>
      <b/>
      <sz val="16"/>
      <color theme="1"/>
      <name val="Calibri"/>
      <family val="2"/>
      <scheme val="minor"/>
    </font>
    <font>
      <b/>
      <sz val="11"/>
      <color theme="1"/>
      <name val="Calibri"/>
      <family val="2"/>
      <scheme val="minor"/>
    </font>
    <font>
      <sz val="16"/>
      <color rgb="FF2A2A2A"/>
      <name val="Roboto"/>
    </font>
    <font>
      <sz val="14"/>
      <color rgb="FF000000"/>
      <name val="Calibri"/>
      <family val="2"/>
      <scheme val="minor"/>
    </font>
    <font>
      <b/>
      <u/>
      <sz val="14"/>
      <color theme="1"/>
      <name val="Calibri"/>
      <family val="2"/>
      <scheme val="minor"/>
    </font>
    <font>
      <sz val="10"/>
      <color rgb="FF1C1D1E"/>
      <name val="Open Sans"/>
      <family val="2"/>
    </font>
    <font>
      <sz val="11"/>
      <color rgb="FF000000"/>
      <name val="Times New Roman"/>
      <family val="1"/>
    </font>
    <font>
      <sz val="14"/>
      <color rgb="FF000000"/>
      <name val="Times New Roman"/>
      <family val="1"/>
    </font>
    <font>
      <sz val="12"/>
      <color theme="1"/>
      <name val="Calibri"/>
      <family val="2"/>
      <scheme val="minor"/>
    </font>
    <font>
      <b/>
      <sz val="12"/>
      <color theme="1"/>
      <name val="Calibri"/>
      <family val="2"/>
      <scheme val="minor"/>
    </font>
    <font>
      <sz val="12"/>
      <color rgb="FF2A2A2A"/>
      <name val="Calibri"/>
      <family val="2"/>
      <scheme val="minor"/>
    </font>
    <font>
      <b/>
      <sz val="18"/>
      <color theme="1"/>
      <name val="Calibri"/>
      <family val="2"/>
      <scheme val="minor"/>
    </font>
    <font>
      <sz val="11"/>
      <color theme="1"/>
      <name val="Calibri"/>
      <family val="2"/>
    </font>
    <font>
      <sz val="16"/>
      <color rgb="FF000000"/>
      <name val="Calibri"/>
      <family val="2"/>
      <scheme val="minor"/>
    </font>
    <font>
      <sz val="16"/>
      <color rgb="FF2A2A2A"/>
      <name val="Calibri"/>
      <family val="2"/>
      <scheme val="minor"/>
    </font>
    <font>
      <b/>
      <u/>
      <sz val="16"/>
      <color theme="1"/>
      <name val="Calibri"/>
      <family val="2"/>
      <scheme val="minor"/>
    </font>
    <font>
      <b/>
      <u/>
      <sz val="12"/>
      <color theme="1"/>
      <name val="Calibri"/>
      <family val="2"/>
      <scheme val="minor"/>
    </font>
    <font>
      <sz val="8"/>
      <color rgb="FF3C4043"/>
      <name val="Roboto"/>
    </font>
    <font>
      <sz val="8"/>
      <color rgb="FF2A2A2A"/>
      <name val="Roboto"/>
    </font>
    <font>
      <sz val="12"/>
      <name val="Calibri"/>
      <family val="2"/>
      <scheme val="minor"/>
    </font>
    <font>
      <sz val="16"/>
      <name val="Calibri"/>
      <family val="2"/>
      <scheme val="minor"/>
    </font>
    <font>
      <b/>
      <sz val="16"/>
      <name val="Calibri"/>
      <family val="2"/>
      <scheme val="minor"/>
    </font>
    <font>
      <sz val="12"/>
      <color theme="1"/>
      <name val="Times New Roman"/>
      <family val="1"/>
    </font>
    <font>
      <sz val="12"/>
      <color rgb="FF000000"/>
      <name val="Times New Roman"/>
      <family val="1"/>
    </font>
    <font>
      <i/>
      <sz val="11"/>
      <color theme="1"/>
      <name val="Calibri"/>
      <family val="2"/>
      <scheme val="minor"/>
    </font>
    <font>
      <i/>
      <sz val="11"/>
      <color theme="1"/>
      <name val="Calibri"/>
      <family val="2"/>
    </font>
    <font>
      <i/>
      <sz val="9.9"/>
      <color theme="1"/>
      <name val="Calibri"/>
      <family val="2"/>
    </font>
    <font>
      <b/>
      <sz val="11"/>
      <color theme="1"/>
      <name val="Calibri"/>
      <family val="2"/>
    </font>
    <font>
      <sz val="11"/>
      <color rgb="FF2A2A2A"/>
      <name val="Calibri"/>
      <family val="2"/>
    </font>
    <font>
      <sz val="11"/>
      <color rgb="FF111111"/>
      <name val="Calibri"/>
      <family val="2"/>
    </font>
    <font>
      <sz val="11"/>
      <color rgb="FF0000FF"/>
      <name val="Calibri"/>
      <family val="2"/>
    </font>
    <font>
      <u/>
      <sz val="11"/>
      <color theme="10"/>
      <name val="Calibri"/>
      <family val="2"/>
    </font>
    <font>
      <sz val="11"/>
      <color rgb="FF002060"/>
      <name val="Calibri"/>
      <family val="2"/>
    </font>
    <font>
      <sz val="11"/>
      <name val="Calibri"/>
      <family val="2"/>
    </font>
    <font>
      <sz val="13"/>
      <name val="Arial"/>
      <family val="2"/>
    </font>
    <font>
      <sz val="7"/>
      <name val="AdvSabon_R"/>
    </font>
    <font>
      <sz val="12"/>
      <color rgb="FF2A2A2A"/>
      <name val="Calibri  "/>
    </font>
    <font>
      <u/>
      <sz val="11"/>
      <color theme="1"/>
      <name val="Calibri"/>
      <family val="2"/>
      <scheme val="minor"/>
    </font>
    <font>
      <b/>
      <u/>
      <sz val="11"/>
      <color theme="1"/>
      <name val="Calibri"/>
      <family val="2"/>
      <scheme val="minor"/>
    </font>
    <font>
      <sz val="10"/>
      <name val="Roboto"/>
    </font>
    <font>
      <sz val="10"/>
      <color rgb="FF333333"/>
      <name val="Arial"/>
      <family val="2"/>
    </font>
    <font>
      <sz val="9"/>
      <color indexed="81"/>
      <name val="Tahoma"/>
      <family val="2"/>
    </font>
    <font>
      <b/>
      <sz val="9"/>
      <color indexed="81"/>
      <name val="Tahoma"/>
      <family val="2"/>
    </font>
    <font>
      <b/>
      <u/>
      <sz val="11"/>
      <color rgb="FF002060"/>
      <name val="Calibri"/>
      <family val="2"/>
    </font>
    <font>
      <u/>
      <sz val="11"/>
      <color rgb="FF002060"/>
      <name val="Calibri"/>
      <family val="2"/>
    </font>
    <font>
      <sz val="14"/>
      <color theme="1"/>
      <name val="Calibri"/>
      <family val="2"/>
    </font>
    <font>
      <sz val="11"/>
      <color rgb="FFFF0000"/>
      <name val="Calibri"/>
      <family val="2"/>
      <scheme val="minor"/>
    </font>
    <font>
      <sz val="10"/>
      <color rgb="FF000000"/>
      <name val="Calibri"/>
      <family val="2"/>
      <scheme val="minor"/>
    </font>
    <font>
      <sz val="14"/>
      <name val="Calibri"/>
      <family val="2"/>
      <scheme val="minor"/>
    </font>
    <font>
      <sz val="11"/>
      <color rgb="FFFF0000"/>
      <name val="Calibri (Body)"/>
    </font>
    <font>
      <i/>
      <sz val="14"/>
      <name val="Calibri"/>
      <family val="2"/>
      <scheme val="minor"/>
    </font>
    <font>
      <sz val="11"/>
      <name val="Calibri (Body)"/>
    </font>
    <font>
      <b/>
      <sz val="14"/>
      <name val="Calibri"/>
      <family val="2"/>
      <scheme val="minor"/>
    </font>
    <font>
      <sz val="9"/>
      <color theme="1"/>
      <name val="Times New Roman"/>
      <family val="1"/>
    </font>
    <font>
      <sz val="10"/>
      <color theme="1"/>
      <name val="Times New Roman"/>
      <family val="1"/>
    </font>
    <font>
      <b/>
      <u/>
      <sz val="14"/>
      <name val="Calibri"/>
      <family val="2"/>
      <scheme val="minor"/>
    </font>
    <font>
      <sz val="9"/>
      <color rgb="FF000000"/>
      <name val="Times New Roman"/>
      <family val="1"/>
    </font>
    <font>
      <sz val="14"/>
      <color rgb="FF000000"/>
      <name val="Calibri"/>
      <family val="2"/>
      <charset val="1"/>
    </font>
    <font>
      <sz val="11"/>
      <color rgb="FF000000"/>
      <name val="Calibri"/>
      <family val="2"/>
    </font>
    <font>
      <sz val="10"/>
      <color rgb="FF000000"/>
      <name val="Times New Roman"/>
      <family val="1"/>
    </font>
    <font>
      <b/>
      <sz val="14"/>
      <color rgb="FF2A2A2A"/>
      <name val="Calibri"/>
      <family val="2"/>
      <scheme val="minor"/>
    </font>
  </fonts>
  <fills count="38">
    <fill>
      <patternFill patternType="none"/>
    </fill>
    <fill>
      <patternFill patternType="gray125"/>
    </fill>
    <fill>
      <patternFill patternType="solid">
        <fgColor theme="6" tint="0.39997558519241921"/>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92D05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2"/>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5"/>
        <bgColor indexed="64"/>
      </patternFill>
    </fill>
    <fill>
      <patternFill patternType="solid">
        <fgColor theme="7"/>
        <bgColor indexed="64"/>
      </patternFill>
    </fill>
    <fill>
      <patternFill patternType="solid">
        <fgColor rgb="FFFF66CC"/>
        <bgColor indexed="64"/>
      </patternFill>
    </fill>
    <fill>
      <patternFill patternType="solid">
        <fgColor rgb="FF00B0F0"/>
        <bgColor indexed="64"/>
      </patternFill>
    </fill>
    <fill>
      <patternFill patternType="solid">
        <fgColor rgb="FFCC99FF"/>
        <bgColor indexed="64"/>
      </patternFill>
    </fill>
    <fill>
      <patternFill patternType="solid">
        <fgColor theme="9" tint="-0.249977111117893"/>
        <bgColor indexed="64"/>
      </patternFill>
    </fill>
    <fill>
      <patternFill patternType="solid">
        <fgColor theme="9"/>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FFFFF"/>
        <bgColor indexed="64"/>
      </patternFill>
    </fill>
    <fill>
      <patternFill patternType="solid">
        <fgColor theme="2" tint="-0.249977111117893"/>
        <bgColor indexed="64"/>
      </patternFill>
    </fill>
    <fill>
      <patternFill patternType="solid">
        <fgColor rgb="FFBFBFBF"/>
        <bgColor rgb="FFC9C9C9"/>
      </patternFill>
    </fill>
    <fill>
      <patternFill patternType="solid">
        <fgColor rgb="FFC9C9C9"/>
        <bgColor rgb="FFD0CECE"/>
      </patternFill>
    </fill>
    <fill>
      <patternFill patternType="solid">
        <fgColor rgb="FFFFFF00"/>
        <bgColor rgb="FFFFC000"/>
      </patternFill>
    </fill>
    <fill>
      <patternFill patternType="solid">
        <fgColor rgb="FFD0CECE"/>
        <bgColor rgb="FFC9C9C9"/>
      </patternFill>
    </fill>
    <fill>
      <patternFill patternType="solid">
        <fgColor rgb="FFC55A11"/>
        <bgColor rgb="FFED7D31"/>
      </patternFill>
    </fill>
    <fill>
      <patternFill patternType="solid">
        <fgColor rgb="FFB4C7E7"/>
        <bgColor rgb="FFC9C9C9"/>
      </patternFill>
    </fill>
    <fill>
      <patternFill patternType="solid">
        <fgColor rgb="FFE2F0D9"/>
        <bgColor rgb="FFE7E6E6"/>
      </patternFill>
    </fill>
    <fill>
      <patternFill patternType="solid">
        <fgColor rgb="FFFFE699"/>
        <bgColor rgb="FFFFF2CC"/>
      </patternFill>
    </fill>
    <fill>
      <patternFill patternType="solid">
        <fgColor rgb="FFC5E0B4"/>
        <bgColor rgb="FFD0CECE"/>
      </patternFill>
    </fill>
    <fill>
      <patternFill patternType="solid">
        <fgColor rgb="FFE7E6E6"/>
        <bgColor rgb="FFEDEDED"/>
      </patternFill>
    </fill>
  </fills>
  <borders count="6">
    <border>
      <left/>
      <right/>
      <top/>
      <bottom/>
      <diagonal/>
    </border>
    <border>
      <left/>
      <right/>
      <top/>
      <bottom style="medium">
        <color rgb="FFEDEDED"/>
      </bottom>
      <diagonal/>
    </border>
    <border>
      <left/>
      <right/>
      <top style="medium">
        <color rgb="FFEDEDED"/>
      </top>
      <bottom/>
      <diagonal/>
    </border>
    <border>
      <left/>
      <right/>
      <top/>
      <bottom style="thin">
        <color indexed="64"/>
      </bottom>
      <diagonal/>
    </border>
    <border>
      <left style="medium">
        <color rgb="FFABABAB"/>
      </left>
      <right style="medium">
        <color rgb="FFABABAB"/>
      </right>
      <top style="medium">
        <color rgb="FFABABAB"/>
      </top>
      <bottom style="medium">
        <color rgb="FFABABAB"/>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581">
    <xf numFmtId="0" fontId="0" fillId="0" borderId="0" xfId="0"/>
    <xf numFmtId="0" fontId="1" fillId="0" borderId="0" xfId="0" applyFont="1"/>
    <xf numFmtId="0" fontId="2" fillId="0" borderId="0" xfId="0" applyFont="1"/>
    <xf numFmtId="0" fontId="1" fillId="0" borderId="0" xfId="0" applyFont="1" applyAlignment="1">
      <alignment wrapText="1"/>
    </xf>
    <xf numFmtId="0" fontId="2" fillId="2" borderId="0" xfId="0" applyFont="1" applyFill="1"/>
    <xf numFmtId="0" fontId="0" fillId="2" borderId="0" xfId="0" applyFill="1"/>
    <xf numFmtId="0" fontId="2" fillId="2" borderId="0" xfId="0" applyFont="1" applyFill="1" applyAlignment="1"/>
    <xf numFmtId="0" fontId="2" fillId="0" borderId="0" xfId="0" applyFont="1" applyFill="1"/>
    <xf numFmtId="0" fontId="2" fillId="3" borderId="0" xfId="0" applyFont="1" applyFill="1"/>
    <xf numFmtId="0" fontId="0" fillId="3" borderId="0" xfId="0" applyFill="1"/>
    <xf numFmtId="0" fontId="0" fillId="0" borderId="0" xfId="0" applyFill="1"/>
    <xf numFmtId="0" fontId="2" fillId="4" borderId="0" xfId="0" applyFont="1" applyFill="1"/>
    <xf numFmtId="0" fontId="1" fillId="0" borderId="0" xfId="0" applyFont="1" applyFill="1" applyAlignment="1">
      <alignment wrapText="1"/>
    </xf>
    <xf numFmtId="0" fontId="0" fillId="5" borderId="0" xfId="0" applyFill="1"/>
    <xf numFmtId="0" fontId="0" fillId="6" borderId="0" xfId="0" applyFill="1"/>
    <xf numFmtId="0" fontId="0" fillId="7" borderId="0" xfId="0" applyFill="1"/>
    <xf numFmtId="0" fontId="2" fillId="5" borderId="0" xfId="0" applyFont="1" applyFill="1"/>
    <xf numFmtId="0" fontId="3" fillId="0" borderId="0" xfId="0" applyFont="1" applyAlignment="1">
      <alignment wrapText="1"/>
    </xf>
    <xf numFmtId="0" fontId="2" fillId="6" borderId="0" xfId="0" applyFont="1" applyFill="1" applyAlignment="1">
      <alignment wrapText="1"/>
    </xf>
    <xf numFmtId="0" fontId="0" fillId="8" borderId="0" xfId="0" applyFill="1"/>
    <xf numFmtId="0" fontId="2" fillId="7" borderId="0" xfId="0" applyFont="1" applyFill="1" applyAlignment="1">
      <alignment wrapText="1"/>
    </xf>
    <xf numFmtId="0" fontId="2" fillId="8" borderId="0" xfId="0" applyFont="1" applyFill="1"/>
    <xf numFmtId="0" fontId="2" fillId="5" borderId="0" xfId="0" applyFont="1" applyFill="1" applyAlignment="1">
      <alignment wrapText="1"/>
    </xf>
    <xf numFmtId="0" fontId="1" fillId="3" borderId="0" xfId="0" applyFont="1" applyFill="1" applyAlignment="1">
      <alignment wrapText="1"/>
    </xf>
    <xf numFmtId="0" fontId="2" fillId="0" borderId="0" xfId="0" applyFont="1" applyFill="1" applyAlignment="1">
      <alignment wrapText="1"/>
    </xf>
    <xf numFmtId="0" fontId="2" fillId="3" borderId="0" xfId="0" applyFont="1" applyFill="1" applyAlignment="1">
      <alignment wrapText="1"/>
    </xf>
    <xf numFmtId="0" fontId="0" fillId="4" borderId="0" xfId="0" applyFill="1"/>
    <xf numFmtId="0" fontId="1" fillId="2" borderId="0" xfId="0" applyFont="1" applyFill="1"/>
    <xf numFmtId="0" fontId="1" fillId="3" borderId="0" xfId="0" applyFont="1" applyFill="1"/>
    <xf numFmtId="0" fontId="1" fillId="0" borderId="0" xfId="0" applyFont="1" applyFill="1"/>
    <xf numFmtId="0" fontId="1" fillId="8" borderId="0" xfId="0" applyFont="1" applyFill="1"/>
    <xf numFmtId="0" fontId="1" fillId="5" borderId="0" xfId="0" applyFont="1" applyFill="1"/>
    <xf numFmtId="0" fontId="1" fillId="7" borderId="0" xfId="0" applyFont="1" applyFill="1"/>
    <xf numFmtId="0" fontId="1" fillId="6" borderId="0" xfId="0" applyFont="1" applyFill="1"/>
    <xf numFmtId="0" fontId="1" fillId="4" borderId="0" xfId="0" applyFont="1" applyFill="1"/>
    <xf numFmtId="0" fontId="1" fillId="10" borderId="0" xfId="0" applyFont="1" applyFill="1" applyAlignment="1">
      <alignment wrapText="1"/>
    </xf>
    <xf numFmtId="0" fontId="1" fillId="11" borderId="0" xfId="0" applyFont="1" applyFill="1" applyAlignment="1">
      <alignment wrapText="1"/>
    </xf>
    <xf numFmtId="0" fontId="7" fillId="0" borderId="0" xfId="1"/>
    <xf numFmtId="0" fontId="0" fillId="0" borderId="0" xfId="0"/>
    <xf numFmtId="0" fontId="1" fillId="0" borderId="0" xfId="0" applyFont="1" applyAlignment="1">
      <alignment wrapText="1"/>
    </xf>
    <xf numFmtId="0" fontId="0" fillId="0" borderId="0" xfId="0" applyFill="1"/>
    <xf numFmtId="0" fontId="4" fillId="9" borderId="0" xfId="0" applyFont="1" applyFill="1" applyAlignment="1">
      <alignment wrapText="1"/>
    </xf>
    <xf numFmtId="0" fontId="1" fillId="0" borderId="0" xfId="0" applyFont="1" applyAlignment="1">
      <alignment horizontal="left" wrapText="1"/>
    </xf>
    <xf numFmtId="0" fontId="0" fillId="0" borderId="0" xfId="0" applyAlignment="1">
      <alignment wrapText="1"/>
    </xf>
    <xf numFmtId="0" fontId="1" fillId="12" borderId="0" xfId="0" applyFont="1" applyFill="1"/>
    <xf numFmtId="0" fontId="0" fillId="12" borderId="0" xfId="0" applyFill="1"/>
    <xf numFmtId="0" fontId="2" fillId="12" borderId="0" xfId="0" applyFont="1" applyFill="1" applyAlignment="1">
      <alignment wrapText="1"/>
    </xf>
    <xf numFmtId="0" fontId="1" fillId="13" borderId="0" xfId="0" applyFont="1" applyFill="1" applyAlignment="1">
      <alignment wrapText="1"/>
    </xf>
    <xf numFmtId="0" fontId="1" fillId="14" borderId="0" xfId="0" applyFont="1" applyFill="1"/>
    <xf numFmtId="15" fontId="1" fillId="0" borderId="0" xfId="0" applyNumberFormat="1" applyFont="1"/>
    <xf numFmtId="0" fontId="0" fillId="0" borderId="0" xfId="0" applyAlignment="1">
      <alignment horizontal="left" wrapText="1"/>
    </xf>
    <xf numFmtId="0" fontId="4" fillId="0" borderId="0" xfId="0" applyFont="1" applyFill="1" applyAlignment="1">
      <alignment horizontal="left" vertical="top" wrapText="1"/>
    </xf>
    <xf numFmtId="0" fontId="4" fillId="3" borderId="0" xfId="0" applyFont="1" applyFill="1" applyAlignment="1">
      <alignment horizontal="left" vertical="top" wrapText="1"/>
    </xf>
    <xf numFmtId="0" fontId="7" fillId="0" borderId="0" xfId="1" applyFill="1" applyAlignment="1">
      <alignment horizontal="left" vertical="top" wrapText="1"/>
    </xf>
    <xf numFmtId="0" fontId="0" fillId="0" borderId="0" xfId="0" applyFill="1" applyAlignment="1">
      <alignment wrapText="1"/>
    </xf>
    <xf numFmtId="15" fontId="0" fillId="0" borderId="0" xfId="0" applyNumberFormat="1"/>
    <xf numFmtId="0" fontId="4" fillId="0" borderId="0" xfId="0" applyFont="1" applyAlignment="1">
      <alignment wrapText="1"/>
    </xf>
    <xf numFmtId="9" fontId="0" fillId="0" borderId="0" xfId="0" applyNumberFormat="1"/>
    <xf numFmtId="0" fontId="2" fillId="15" borderId="0" xfId="0" applyFont="1" applyFill="1"/>
    <xf numFmtId="0" fontId="5" fillId="15" borderId="0" xfId="0" applyFont="1" applyFill="1"/>
    <xf numFmtId="0" fontId="5" fillId="15" borderId="0" xfId="0" applyFont="1" applyFill="1" applyAlignment="1">
      <alignment horizontal="left" vertical="top" wrapText="1"/>
    </xf>
    <xf numFmtId="0" fontId="1" fillId="15" borderId="0" xfId="0" applyFont="1" applyFill="1"/>
    <xf numFmtId="0" fontId="5" fillId="0" borderId="0" xfId="0" applyFont="1" applyAlignment="1">
      <alignment horizontal="left" vertical="top"/>
    </xf>
    <xf numFmtId="0" fontId="11" fillId="0" borderId="0" xfId="0" applyFont="1" applyAlignment="1">
      <alignment horizontal="left" vertical="top"/>
    </xf>
    <xf numFmtId="0" fontId="1" fillId="0" borderId="0" xfId="0" applyFont="1" applyAlignment="1">
      <alignment horizontal="left" vertical="top"/>
    </xf>
    <xf numFmtId="0" fontId="5" fillId="15" borderId="0" xfId="0" applyFont="1" applyFill="1" applyAlignment="1">
      <alignment horizontal="left" vertical="top"/>
    </xf>
    <xf numFmtId="0" fontId="11" fillId="15" borderId="0" xfId="0" applyFont="1" applyFill="1" applyAlignment="1">
      <alignment horizontal="left" vertical="top"/>
    </xf>
    <xf numFmtId="0" fontId="1" fillId="15" borderId="0" xfId="0" applyFont="1" applyFill="1" applyAlignment="1">
      <alignment horizontal="left" vertical="top"/>
    </xf>
    <xf numFmtId="0" fontId="13" fillId="0" borderId="0" xfId="0" applyFont="1" applyAlignment="1">
      <alignment wrapText="1"/>
    </xf>
    <xf numFmtId="0" fontId="15" fillId="16" borderId="0" xfId="0" applyFont="1" applyFill="1" applyAlignment="1">
      <alignment wrapText="1"/>
    </xf>
    <xf numFmtId="0" fontId="5" fillId="16" borderId="0" xfId="0" applyFont="1" applyFill="1" applyAlignment="1">
      <alignment horizontal="left" vertical="top"/>
    </xf>
    <xf numFmtId="0" fontId="1" fillId="16" borderId="0" xfId="0" applyFont="1" applyFill="1" applyAlignment="1">
      <alignment horizontal="left" vertical="top"/>
    </xf>
    <xf numFmtId="0" fontId="0" fillId="16" borderId="0" xfId="0" applyFill="1" applyAlignment="1">
      <alignment wrapText="1"/>
    </xf>
    <xf numFmtId="0" fontId="0" fillId="16" borderId="0" xfId="0" applyFill="1"/>
    <xf numFmtId="15" fontId="0" fillId="16" borderId="0" xfId="0" applyNumberFormat="1" applyFill="1"/>
    <xf numFmtId="3" fontId="0" fillId="16" borderId="0" xfId="0" applyNumberFormat="1" applyFill="1"/>
    <xf numFmtId="0" fontId="1" fillId="17" borderId="0" xfId="0" applyFont="1" applyFill="1"/>
    <xf numFmtId="0" fontId="9" fillId="0" borderId="0" xfId="0" applyFont="1" applyAlignment="1">
      <alignment wrapText="1"/>
    </xf>
    <xf numFmtId="3" fontId="0" fillId="0" borderId="0" xfId="0" applyNumberFormat="1"/>
    <xf numFmtId="0" fontId="16" fillId="0" borderId="0" xfId="0" applyFont="1" applyAlignment="1">
      <alignment wrapText="1"/>
    </xf>
    <xf numFmtId="0" fontId="2" fillId="18" borderId="0" xfId="0" applyFont="1" applyFill="1"/>
    <xf numFmtId="0" fontId="8" fillId="8" borderId="0" xfId="0" applyFont="1" applyFill="1" applyAlignment="1">
      <alignment wrapText="1"/>
    </xf>
    <xf numFmtId="0" fontId="17" fillId="3" borderId="0" xfId="0" applyFont="1" applyFill="1" applyAlignment="1">
      <alignment wrapText="1"/>
    </xf>
    <xf numFmtId="0" fontId="1" fillId="18" borderId="0" xfId="0" applyFont="1" applyFill="1" applyAlignment="1">
      <alignment wrapText="1"/>
    </xf>
    <xf numFmtId="0" fontId="16" fillId="0" borderId="0" xfId="0" applyFont="1"/>
    <xf numFmtId="0" fontId="16" fillId="0" borderId="0" xfId="0" applyFont="1" applyAlignment="1">
      <alignment horizontal="left" vertical="top"/>
    </xf>
    <xf numFmtId="0" fontId="18" fillId="15" borderId="0" xfId="0" applyFont="1" applyFill="1" applyAlignment="1">
      <alignment horizontal="left" vertical="top"/>
    </xf>
    <xf numFmtId="0" fontId="16" fillId="2" borderId="0" xfId="0" applyFont="1" applyFill="1"/>
    <xf numFmtId="0" fontId="16" fillId="3" borderId="0" xfId="0" applyFont="1" applyFill="1"/>
    <xf numFmtId="0" fontId="16" fillId="0" borderId="0" xfId="0" applyFont="1" applyFill="1"/>
    <xf numFmtId="0" fontId="16" fillId="8" borderId="0" xfId="0" applyFont="1" applyFill="1"/>
    <xf numFmtId="0" fontId="16" fillId="5" borderId="0" xfId="0" applyFont="1" applyFill="1"/>
    <xf numFmtId="0" fontId="16" fillId="7" borderId="0" xfId="0" applyFont="1" applyFill="1"/>
    <xf numFmtId="0" fontId="16" fillId="6" borderId="0" xfId="0" applyFont="1" applyFill="1"/>
    <xf numFmtId="0" fontId="16" fillId="4" borderId="0" xfId="0" applyFont="1" applyFill="1"/>
    <xf numFmtId="0" fontId="16" fillId="12" borderId="0" xfId="0" applyFont="1" applyFill="1"/>
    <xf numFmtId="15" fontId="16" fillId="0" borderId="0" xfId="0" applyNumberFormat="1" applyFont="1"/>
    <xf numFmtId="0" fontId="8" fillId="17" borderId="0" xfId="0" applyFont="1" applyFill="1" applyAlignment="1">
      <alignment wrapText="1"/>
    </xf>
    <xf numFmtId="0" fontId="19" fillId="19" borderId="0" xfId="0" applyFont="1" applyFill="1" applyAlignment="1">
      <alignment wrapText="1"/>
    </xf>
    <xf numFmtId="0" fontId="4" fillId="0" borderId="0" xfId="0" applyFont="1"/>
    <xf numFmtId="0" fontId="4" fillId="0" borderId="0" xfId="0" applyFont="1" applyAlignment="1">
      <alignment horizontal="left" vertical="top"/>
    </xf>
    <xf numFmtId="0" fontId="22" fillId="15" borderId="0" xfId="0" applyFont="1" applyFill="1" applyAlignment="1">
      <alignment horizontal="left" vertical="top"/>
    </xf>
    <xf numFmtId="0" fontId="4" fillId="15" borderId="0" xfId="0" applyFont="1" applyFill="1"/>
    <xf numFmtId="0" fontId="4" fillId="2" borderId="0" xfId="0" applyFont="1" applyFill="1"/>
    <xf numFmtId="0" fontId="4" fillId="3" borderId="0" xfId="0" applyFont="1" applyFill="1"/>
    <xf numFmtId="0" fontId="4" fillId="0" borderId="0" xfId="0" applyFont="1" applyFill="1"/>
    <xf numFmtId="0" fontId="4" fillId="8" borderId="0" xfId="0" applyFont="1" applyFill="1"/>
    <xf numFmtId="0" fontId="4" fillId="5" borderId="0" xfId="0" applyFont="1" applyFill="1"/>
    <xf numFmtId="0" fontId="4" fillId="7" borderId="0" xfId="0" applyFont="1" applyFill="1"/>
    <xf numFmtId="0" fontId="4" fillId="6" borderId="0" xfId="0" applyFont="1" applyFill="1"/>
    <xf numFmtId="0" fontId="4" fillId="4" borderId="0" xfId="0" applyFont="1" applyFill="1"/>
    <xf numFmtId="0" fontId="4" fillId="12" borderId="0" xfId="0" applyFont="1" applyFill="1"/>
    <xf numFmtId="15" fontId="4" fillId="0" borderId="0" xfId="0" applyNumberFormat="1" applyFont="1"/>
    <xf numFmtId="0" fontId="4" fillId="0" borderId="0" xfId="0" applyFont="1" applyAlignment="1">
      <alignment horizontal="left" vertical="top" wrapText="1"/>
    </xf>
    <xf numFmtId="10" fontId="4" fillId="0" borderId="0" xfId="0" applyNumberFormat="1" applyFont="1"/>
    <xf numFmtId="0" fontId="16" fillId="0" borderId="0" xfId="0" applyFont="1" applyFill="1" applyAlignment="1">
      <alignment wrapText="1"/>
    </xf>
    <xf numFmtId="0" fontId="16" fillId="3" borderId="0" xfId="0" applyFont="1" applyFill="1" applyAlignment="1">
      <alignment wrapText="1"/>
    </xf>
    <xf numFmtId="0" fontId="0" fillId="0" borderId="0" xfId="0" applyFont="1"/>
    <xf numFmtId="0" fontId="25" fillId="20" borderId="0" xfId="0" applyFont="1" applyFill="1" applyAlignment="1">
      <alignment horizontal="left" vertical="center" wrapText="1"/>
    </xf>
    <xf numFmtId="0" fontId="26" fillId="0" borderId="0" xfId="0" applyFont="1"/>
    <xf numFmtId="0" fontId="0" fillId="21" borderId="0" xfId="0" applyFill="1" applyAlignment="1">
      <alignment wrapText="1"/>
    </xf>
    <xf numFmtId="0" fontId="27" fillId="13" borderId="0" xfId="0" applyFont="1" applyFill="1" applyAlignment="1">
      <alignment vertical="center"/>
    </xf>
    <xf numFmtId="0" fontId="0" fillId="7" borderId="0" xfId="0" applyFill="1" applyAlignment="1">
      <alignment wrapText="1"/>
    </xf>
    <xf numFmtId="0" fontId="0" fillId="5" borderId="0" xfId="0" applyFill="1" applyAlignment="1">
      <alignment wrapText="1"/>
    </xf>
    <xf numFmtId="0" fontId="0" fillId="13" borderId="0" xfId="0" applyFill="1" applyAlignment="1">
      <alignment wrapText="1"/>
    </xf>
    <xf numFmtId="0" fontId="1" fillId="22" borderId="0" xfId="0" applyFont="1" applyFill="1" applyAlignment="1">
      <alignment horizontal="left" wrapText="1"/>
    </xf>
    <xf numFmtId="0" fontId="5" fillId="22" borderId="0" xfId="0" applyFont="1" applyFill="1" applyAlignment="1">
      <alignment horizontal="left" vertical="top"/>
    </xf>
    <xf numFmtId="0" fontId="18" fillId="22" borderId="0" xfId="0" applyFont="1" applyFill="1" applyAlignment="1">
      <alignment horizontal="left" vertical="top"/>
    </xf>
    <xf numFmtId="0" fontId="21" fillId="22" borderId="0" xfId="0" applyFont="1" applyFill="1" applyAlignment="1">
      <alignment horizontal="left" vertical="top"/>
    </xf>
    <xf numFmtId="0" fontId="1" fillId="0" borderId="0" xfId="0" applyFont="1" applyAlignment="1">
      <alignment horizontal="left" vertical="top" wrapText="1"/>
    </xf>
    <xf numFmtId="0" fontId="4" fillId="0" borderId="2" xfId="0" applyFont="1" applyBorder="1" applyAlignment="1">
      <alignment horizontal="left" vertical="top" wrapText="1"/>
    </xf>
    <xf numFmtId="0" fontId="10" fillId="0" borderId="1" xfId="0" applyFont="1" applyBorder="1" applyAlignment="1">
      <alignment horizontal="left" vertical="top" wrapText="1"/>
    </xf>
    <xf numFmtId="15" fontId="4" fillId="0" borderId="0" xfId="0" applyNumberFormat="1" applyFont="1" applyAlignment="1">
      <alignment horizontal="left" vertical="top" wrapText="1"/>
    </xf>
    <xf numFmtId="0" fontId="1" fillId="22" borderId="0" xfId="0" applyFont="1" applyFill="1" applyAlignment="1">
      <alignment horizontal="left" vertical="top" wrapText="1"/>
    </xf>
    <xf numFmtId="0" fontId="9" fillId="0" borderId="0" xfId="0" applyFont="1" applyFill="1" applyAlignment="1">
      <alignment wrapText="1"/>
    </xf>
    <xf numFmtId="0" fontId="1" fillId="10" borderId="0" xfId="0" applyFont="1" applyFill="1"/>
    <xf numFmtId="0" fontId="0" fillId="18" borderId="0" xfId="0" applyFill="1"/>
    <xf numFmtId="0" fontId="5" fillId="18" borderId="0" xfId="0" applyFont="1" applyFill="1" applyAlignment="1">
      <alignment horizontal="left" vertical="top"/>
    </xf>
    <xf numFmtId="0" fontId="1" fillId="18" borderId="0" xfId="0" applyFont="1" applyFill="1" applyAlignment="1">
      <alignment horizontal="left" vertical="top"/>
    </xf>
    <xf numFmtId="0" fontId="11" fillId="18" borderId="0" xfId="0" applyFont="1" applyFill="1" applyAlignment="1">
      <alignment horizontal="left" vertical="top"/>
    </xf>
    <xf numFmtId="0" fontId="0" fillId="18" borderId="0" xfId="0" applyFill="1" applyAlignment="1">
      <alignment wrapText="1"/>
    </xf>
    <xf numFmtId="15" fontId="0" fillId="18" borderId="0" xfId="0" applyNumberFormat="1" applyFill="1"/>
    <xf numFmtId="0" fontId="30" fillId="0" borderId="0" xfId="0" applyFont="1"/>
    <xf numFmtId="0" fontId="31" fillId="0" borderId="0" xfId="0" applyFont="1"/>
    <xf numFmtId="0" fontId="5" fillId="17" borderId="0" xfId="0" applyFont="1" applyFill="1" applyAlignment="1">
      <alignment horizontal="left" vertical="top"/>
    </xf>
    <xf numFmtId="0" fontId="1" fillId="17" borderId="0" xfId="0" applyFont="1" applyFill="1" applyAlignment="1">
      <alignment horizontal="left" vertical="top"/>
    </xf>
    <xf numFmtId="10" fontId="0" fillId="0" borderId="0" xfId="0" applyNumberFormat="1" applyFill="1"/>
    <xf numFmtId="3" fontId="1" fillId="0" borderId="0" xfId="0" applyNumberFormat="1" applyFont="1" applyAlignment="1">
      <alignment wrapText="1"/>
    </xf>
    <xf numFmtId="0" fontId="0" fillId="10" borderId="0" xfId="0" applyFill="1"/>
    <xf numFmtId="0" fontId="4" fillId="10" borderId="0" xfId="0" applyFont="1" applyFill="1" applyAlignment="1">
      <alignment horizontal="left" vertical="top" wrapText="1"/>
    </xf>
    <xf numFmtId="0" fontId="0" fillId="10" borderId="0" xfId="0" applyFill="1" applyAlignment="1">
      <alignment wrapText="1"/>
    </xf>
    <xf numFmtId="0" fontId="4" fillId="10" borderId="0" xfId="0" applyFont="1" applyFill="1"/>
    <xf numFmtId="0" fontId="16" fillId="10" borderId="0" xfId="0" applyFont="1" applyFill="1"/>
    <xf numFmtId="0" fontId="30" fillId="10" borderId="0" xfId="0" applyFont="1" applyFill="1"/>
    <xf numFmtId="0" fontId="3" fillId="10" borderId="0" xfId="0" applyFont="1" applyFill="1"/>
    <xf numFmtId="3" fontId="0" fillId="0" borderId="0" xfId="0" applyNumberFormat="1" applyFill="1"/>
    <xf numFmtId="3" fontId="14" fillId="0" borderId="0" xfId="0" applyNumberFormat="1" applyFont="1" applyFill="1"/>
    <xf numFmtId="3" fontId="0" fillId="0" borderId="0" xfId="0" applyNumberFormat="1" applyFill="1" applyAlignment="1">
      <alignment wrapText="1"/>
    </xf>
    <xf numFmtId="3" fontId="1" fillId="0" borderId="0" xfId="0" applyNumberFormat="1" applyFont="1" applyFill="1"/>
    <xf numFmtId="3" fontId="1" fillId="0" borderId="0" xfId="0" applyNumberFormat="1" applyFont="1" applyFill="1" applyAlignment="1">
      <alignment wrapText="1"/>
    </xf>
    <xf numFmtId="3" fontId="14" fillId="0" borderId="0" xfId="0" applyNumberFormat="1" applyFont="1" applyFill="1" applyAlignment="1">
      <alignment wrapText="1"/>
    </xf>
    <xf numFmtId="9" fontId="1" fillId="0" borderId="0" xfId="0" applyNumberFormat="1" applyFont="1"/>
    <xf numFmtId="0" fontId="13" fillId="0" borderId="0" xfId="0" applyFont="1" applyFill="1" applyAlignment="1">
      <alignment wrapText="1"/>
    </xf>
    <xf numFmtId="0" fontId="4" fillId="0" borderId="0" xfId="0" applyFont="1" applyFill="1" applyAlignment="1">
      <alignment wrapText="1"/>
    </xf>
    <xf numFmtId="9" fontId="0" fillId="0" borderId="0" xfId="0" applyNumberFormat="1" applyFill="1" applyAlignment="1">
      <alignment wrapText="1"/>
    </xf>
    <xf numFmtId="0" fontId="30" fillId="0" borderId="0" xfId="0" applyFont="1" applyFill="1"/>
    <xf numFmtId="0" fontId="30" fillId="0" borderId="0" xfId="0" applyFont="1" applyFill="1" applyAlignment="1">
      <alignment wrapText="1"/>
    </xf>
    <xf numFmtId="0" fontId="15" fillId="0" borderId="0" xfId="0" applyFont="1" applyFill="1" applyAlignment="1">
      <alignment wrapText="1"/>
    </xf>
    <xf numFmtId="0" fontId="32" fillId="0" borderId="0" xfId="0" applyFont="1" applyAlignment="1">
      <alignment wrapText="1"/>
    </xf>
    <xf numFmtId="0" fontId="5" fillId="0" borderId="0" xfId="0" applyFont="1" applyFill="1" applyAlignment="1">
      <alignment horizontal="left" vertical="top"/>
    </xf>
    <xf numFmtId="0" fontId="1" fillId="0" borderId="0" xfId="0" applyFont="1" applyFill="1" applyAlignment="1">
      <alignment horizontal="left" vertical="top"/>
    </xf>
    <xf numFmtId="0" fontId="11" fillId="0" borderId="0" xfId="0" applyFont="1" applyFill="1" applyAlignment="1">
      <alignment horizontal="left" vertical="top"/>
    </xf>
    <xf numFmtId="15" fontId="0" fillId="0" borderId="0" xfId="0" applyNumberFormat="1" applyFill="1"/>
    <xf numFmtId="0" fontId="4" fillId="0" borderId="0" xfId="0" applyFont="1" applyBorder="1" applyAlignment="1">
      <alignment horizontal="left" vertical="top" wrapText="1"/>
    </xf>
    <xf numFmtId="0" fontId="10" fillId="0" borderId="0" xfId="0" applyFont="1" applyBorder="1" applyAlignment="1">
      <alignment horizontal="left" vertical="top" wrapText="1"/>
    </xf>
    <xf numFmtId="0" fontId="20" fillId="23" borderId="0" xfId="0" applyFont="1" applyFill="1" applyAlignment="1">
      <alignment horizontal="left" vertical="center" wrapText="1"/>
    </xf>
    <xf numFmtId="0" fontId="20"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horizontal="left" vertical="center" wrapText="1"/>
    </xf>
    <xf numFmtId="0" fontId="20" fillId="0" borderId="0" xfId="0" applyFont="1" applyAlignment="1">
      <alignment horizontal="left" vertical="center"/>
    </xf>
    <xf numFmtId="15" fontId="20" fillId="0" borderId="0" xfId="0" applyNumberFormat="1" applyFont="1" applyAlignment="1">
      <alignment horizontal="left" vertical="center"/>
    </xf>
    <xf numFmtId="0" fontId="20" fillId="2" borderId="0" xfId="0" applyFont="1" applyFill="1" applyAlignment="1">
      <alignment horizontal="left" vertical="center"/>
    </xf>
    <xf numFmtId="0" fontId="37" fillId="0" borderId="0" xfId="0" applyFont="1" applyAlignment="1">
      <alignment horizontal="left" vertical="center"/>
    </xf>
    <xf numFmtId="0" fontId="20" fillId="3" borderId="0" xfId="0" applyFont="1" applyFill="1" applyAlignment="1">
      <alignment horizontal="left" vertical="center"/>
    </xf>
    <xf numFmtId="3" fontId="37" fillId="0" borderId="0" xfId="0" applyNumberFormat="1" applyFont="1" applyAlignment="1">
      <alignment horizontal="left" vertical="center"/>
    </xf>
    <xf numFmtId="0" fontId="37" fillId="0" borderId="0" xfId="0" applyFont="1" applyAlignment="1">
      <alignment horizontal="left" vertical="center" wrapText="1"/>
    </xf>
    <xf numFmtId="0" fontId="20" fillId="8" borderId="0" xfId="0" applyFont="1" applyFill="1" applyAlignment="1">
      <alignment horizontal="left" vertical="center"/>
    </xf>
    <xf numFmtId="0" fontId="20" fillId="5" borderId="0" xfId="0" applyFont="1" applyFill="1" applyAlignment="1">
      <alignment horizontal="left" vertical="center"/>
    </xf>
    <xf numFmtId="0" fontId="20" fillId="7" borderId="0" xfId="0" applyFont="1" applyFill="1" applyAlignment="1">
      <alignment horizontal="left" vertical="center"/>
    </xf>
    <xf numFmtId="0" fontId="20" fillId="6" borderId="0" xfId="0" applyFont="1" applyFill="1" applyAlignment="1">
      <alignment horizontal="left" vertical="center"/>
    </xf>
    <xf numFmtId="0" fontId="20" fillId="4" borderId="0" xfId="0" applyFont="1" applyFill="1" applyAlignment="1">
      <alignment horizontal="left" vertical="center"/>
    </xf>
    <xf numFmtId="0" fontId="38" fillId="0" borderId="0" xfId="0" applyFont="1" applyAlignment="1">
      <alignment horizontal="left" vertical="center"/>
    </xf>
    <xf numFmtId="0" fontId="20" fillId="12" borderId="0" xfId="0" applyFont="1" applyFill="1" applyAlignment="1">
      <alignment horizontal="left" vertical="center"/>
    </xf>
    <xf numFmtId="0" fontId="20" fillId="9" borderId="0" xfId="0" applyFont="1" applyFill="1" applyAlignment="1">
      <alignment horizontal="left" vertical="center" wrapText="1"/>
    </xf>
    <xf numFmtId="0" fontId="36" fillId="3" borderId="0" xfId="0" applyFont="1" applyFill="1" applyAlignment="1">
      <alignment horizontal="left" vertical="center" wrapText="1"/>
    </xf>
    <xf numFmtId="15" fontId="20" fillId="0" borderId="0" xfId="0" applyNumberFormat="1" applyFont="1" applyAlignment="1">
      <alignment horizontal="left" vertical="center" wrapText="1"/>
    </xf>
    <xf numFmtId="0" fontId="20" fillId="2" borderId="0" xfId="0" applyFont="1" applyFill="1" applyAlignment="1">
      <alignment horizontal="left" vertical="center" wrapText="1"/>
    </xf>
    <xf numFmtId="0" fontId="20" fillId="3" borderId="0" xfId="0" applyFont="1" applyFill="1" applyAlignment="1">
      <alignment horizontal="left" vertical="center" wrapText="1"/>
    </xf>
    <xf numFmtId="3" fontId="20" fillId="0" borderId="0" xfId="0" applyNumberFormat="1" applyFont="1" applyAlignment="1">
      <alignment horizontal="left" vertical="center"/>
    </xf>
    <xf numFmtId="0" fontId="20" fillId="13" borderId="0" xfId="0" applyFont="1" applyFill="1" applyAlignment="1">
      <alignment horizontal="left" vertical="center" wrapText="1"/>
    </xf>
    <xf numFmtId="0" fontId="20" fillId="8" borderId="0" xfId="0" applyFont="1" applyFill="1" applyAlignment="1">
      <alignment horizontal="left" vertical="center" wrapText="1"/>
    </xf>
    <xf numFmtId="0" fontId="20" fillId="5" borderId="0" xfId="0" applyFont="1" applyFill="1" applyAlignment="1">
      <alignment horizontal="left" vertical="center" wrapText="1"/>
    </xf>
    <xf numFmtId="0" fontId="20" fillId="7" borderId="0" xfId="0" applyFont="1" applyFill="1" applyAlignment="1">
      <alignment horizontal="left" vertical="center" wrapText="1"/>
    </xf>
    <xf numFmtId="0" fontId="20" fillId="6" borderId="0" xfId="0" applyFont="1" applyFill="1" applyAlignment="1">
      <alignment horizontal="left" vertical="center" wrapText="1"/>
    </xf>
    <xf numFmtId="0" fontId="20" fillId="4" borderId="0" xfId="0" applyFont="1" applyFill="1" applyAlignment="1">
      <alignment horizontal="left" vertical="center" wrapText="1"/>
    </xf>
    <xf numFmtId="0" fontId="39" fillId="0" borderId="0" xfId="1" applyFont="1" applyAlignment="1">
      <alignment horizontal="left" vertical="center"/>
    </xf>
    <xf numFmtId="0" fontId="20" fillId="12" borderId="0" xfId="0" applyFont="1" applyFill="1" applyAlignment="1">
      <alignment horizontal="left" vertical="center" wrapText="1"/>
    </xf>
    <xf numFmtId="0" fontId="40" fillId="0" borderId="0" xfId="0" applyFont="1" applyAlignment="1">
      <alignment horizontal="left" vertical="center" wrapText="1"/>
    </xf>
    <xf numFmtId="0" fontId="41" fillId="0" borderId="0" xfId="0" applyFont="1" applyAlignment="1">
      <alignment horizontal="left" vertical="center"/>
    </xf>
    <xf numFmtId="0" fontId="42" fillId="0" borderId="0" xfId="0" applyFont="1"/>
    <xf numFmtId="0" fontId="41" fillId="0" borderId="0" xfId="0" applyFont="1" applyAlignment="1">
      <alignment horizontal="left" vertical="center" wrapText="1"/>
    </xf>
    <xf numFmtId="15" fontId="41" fillId="0" borderId="0" xfId="0" applyNumberFormat="1" applyFont="1" applyAlignment="1">
      <alignment horizontal="left" vertical="center"/>
    </xf>
    <xf numFmtId="0" fontId="41" fillId="2" borderId="0" xfId="0" applyFont="1" applyFill="1" applyAlignment="1">
      <alignment horizontal="left" vertical="center"/>
    </xf>
    <xf numFmtId="0" fontId="41" fillId="3" borderId="0" xfId="0" applyFont="1" applyFill="1" applyAlignment="1">
      <alignment horizontal="left" vertical="center"/>
    </xf>
    <xf numFmtId="3" fontId="41" fillId="0" borderId="0" xfId="0" applyNumberFormat="1" applyFont="1" applyAlignment="1">
      <alignment horizontal="left" vertical="center"/>
    </xf>
    <xf numFmtId="10" fontId="41" fillId="0" borderId="0" xfId="0" applyNumberFormat="1" applyFont="1" applyAlignment="1">
      <alignment horizontal="left" vertical="center"/>
    </xf>
    <xf numFmtId="0" fontId="41" fillId="8" borderId="0" xfId="0" applyFont="1" applyFill="1" applyAlignment="1">
      <alignment horizontal="left" vertical="center"/>
    </xf>
    <xf numFmtId="0" fontId="41" fillId="5" borderId="0" xfId="0" applyFont="1" applyFill="1" applyAlignment="1">
      <alignment horizontal="left" vertical="center"/>
    </xf>
    <xf numFmtId="0" fontId="41" fillId="7" borderId="0" xfId="0" applyFont="1" applyFill="1" applyAlignment="1">
      <alignment horizontal="left" vertical="center"/>
    </xf>
    <xf numFmtId="0" fontId="41" fillId="6" borderId="0" xfId="0" applyFont="1" applyFill="1" applyAlignment="1">
      <alignment horizontal="left" vertical="center"/>
    </xf>
    <xf numFmtId="0" fontId="41" fillId="4" borderId="0" xfId="0" applyFont="1" applyFill="1" applyAlignment="1">
      <alignment horizontal="left" vertical="center"/>
    </xf>
    <xf numFmtId="0" fontId="43" fillId="0" borderId="0" xfId="0" applyFont="1"/>
    <xf numFmtId="0" fontId="41" fillId="12" borderId="0" xfId="0" applyFont="1" applyFill="1" applyAlignment="1">
      <alignment horizontal="left" vertical="center"/>
    </xf>
    <xf numFmtId="0" fontId="0" fillId="0" borderId="0" xfId="0" applyAlignment="1">
      <alignment horizontal="left" vertical="top" wrapText="1"/>
    </xf>
    <xf numFmtId="0" fontId="0" fillId="0" borderId="0" xfId="0" applyAlignment="1">
      <alignment vertical="top"/>
    </xf>
    <xf numFmtId="0" fontId="0" fillId="0" borderId="0" xfId="0" applyAlignment="1">
      <alignment vertical="top" wrapText="1"/>
    </xf>
    <xf numFmtId="0" fontId="0" fillId="13" borderId="0" xfId="0" applyFill="1" applyAlignment="1">
      <alignment vertical="top" wrapText="1"/>
    </xf>
    <xf numFmtId="0" fontId="0" fillId="13" borderId="0" xfId="0" applyFill="1"/>
    <xf numFmtId="0" fontId="4" fillId="9" borderId="0" xfId="0" applyFont="1" applyFill="1" applyAlignment="1">
      <alignment vertical="top" wrapText="1"/>
    </xf>
    <xf numFmtId="0" fontId="44" fillId="3" borderId="0" xfId="0" applyFont="1" applyFill="1" applyAlignment="1">
      <alignment horizontal="left" vertical="top" wrapText="1"/>
    </xf>
    <xf numFmtId="15" fontId="0" fillId="0" borderId="0" xfId="0" applyNumberFormat="1" applyAlignment="1">
      <alignment horizontal="left" vertical="top" wrapText="1"/>
    </xf>
    <xf numFmtId="0" fontId="0" fillId="2" borderId="0" xfId="0" applyFill="1" applyAlignment="1">
      <alignment horizontal="left" vertical="top" wrapText="1"/>
    </xf>
    <xf numFmtId="0" fontId="0" fillId="3" borderId="0" xfId="0" applyFill="1" applyAlignment="1">
      <alignment horizontal="left" vertical="top" wrapText="1"/>
    </xf>
    <xf numFmtId="3" fontId="0" fillId="0" borderId="0" xfId="0" applyNumberFormat="1" applyAlignment="1">
      <alignment horizontal="left" vertical="top" wrapText="1"/>
    </xf>
    <xf numFmtId="0" fontId="0" fillId="8" borderId="0" xfId="0" applyFill="1" applyAlignment="1">
      <alignment horizontal="left" vertical="top" wrapText="1"/>
    </xf>
    <xf numFmtId="0" fontId="0" fillId="5" borderId="0" xfId="0" applyFill="1" applyAlignment="1">
      <alignment horizontal="left" vertical="top" wrapText="1"/>
    </xf>
    <xf numFmtId="0" fontId="0" fillId="7" borderId="0" xfId="0" applyFill="1" applyAlignment="1">
      <alignment horizontal="left" vertical="top" wrapText="1"/>
    </xf>
    <xf numFmtId="0" fontId="0" fillId="6" borderId="0" xfId="0" applyFill="1" applyAlignment="1">
      <alignment horizontal="left" vertical="top" wrapText="1"/>
    </xf>
    <xf numFmtId="0" fontId="0" fillId="4" borderId="0" xfId="0" applyFill="1" applyAlignment="1">
      <alignment horizontal="left" vertical="top" wrapText="1"/>
    </xf>
    <xf numFmtId="0" fontId="0" fillId="12" borderId="0" xfId="0" applyFill="1" applyAlignment="1">
      <alignment horizontal="left" vertical="top" wrapText="1"/>
    </xf>
    <xf numFmtId="0" fontId="4" fillId="23" borderId="0" xfId="0" applyFont="1" applyFill="1" applyAlignment="1">
      <alignment vertical="top" wrapText="1"/>
    </xf>
    <xf numFmtId="0" fontId="44" fillId="3" borderId="0" xfId="0" applyFont="1" applyFill="1" applyAlignment="1">
      <alignment vertical="top" wrapText="1"/>
    </xf>
    <xf numFmtId="0" fontId="0" fillId="0" borderId="2" xfId="0" applyBorder="1" applyAlignment="1">
      <alignment horizontal="left" vertical="top" wrapText="1"/>
    </xf>
    <xf numFmtId="0" fontId="26" fillId="0" borderId="1" xfId="0" applyFont="1" applyBorder="1" applyAlignment="1">
      <alignment horizontal="left" vertical="top" wrapText="1"/>
    </xf>
    <xf numFmtId="15" fontId="0" fillId="0" borderId="0" xfId="0" applyNumberFormat="1" applyAlignment="1">
      <alignment vertical="top" wrapText="1"/>
    </xf>
    <xf numFmtId="0" fontId="0" fillId="2" borderId="0" xfId="0" applyFill="1" applyAlignment="1">
      <alignment vertical="top" wrapText="1"/>
    </xf>
    <xf numFmtId="0" fontId="0" fillId="3" borderId="0" xfId="0" applyFill="1" applyAlignment="1">
      <alignment vertical="top" wrapText="1"/>
    </xf>
    <xf numFmtId="0" fontId="0" fillId="8" borderId="0" xfId="0" applyFill="1" applyAlignment="1">
      <alignment vertical="top" wrapText="1"/>
    </xf>
    <xf numFmtId="0" fontId="0" fillId="5" borderId="0" xfId="0" applyFill="1" applyAlignment="1">
      <alignment vertical="top" wrapText="1"/>
    </xf>
    <xf numFmtId="0" fontId="0" fillId="7" borderId="0" xfId="0" applyFill="1" applyAlignment="1">
      <alignment vertical="top" wrapText="1"/>
    </xf>
    <xf numFmtId="0" fontId="0" fillId="6" borderId="0" xfId="0" applyFill="1" applyAlignment="1">
      <alignment vertical="top" wrapText="1"/>
    </xf>
    <xf numFmtId="0" fontId="0" fillId="4" borderId="0" xfId="0" applyFill="1" applyAlignment="1">
      <alignment vertical="top" wrapText="1"/>
    </xf>
    <xf numFmtId="0" fontId="0" fillId="12" borderId="0" xfId="0" applyFill="1" applyAlignment="1">
      <alignment vertical="top" wrapText="1"/>
    </xf>
    <xf numFmtId="10" fontId="0" fillId="0" borderId="0" xfId="0" applyNumberFormat="1" applyAlignment="1">
      <alignment vertical="top" wrapText="1"/>
    </xf>
    <xf numFmtId="6" fontId="0" fillId="0" borderId="0" xfId="0" applyNumberFormat="1" applyAlignment="1">
      <alignment horizontal="left" vertical="top" wrapText="1"/>
    </xf>
    <xf numFmtId="3" fontId="0" fillId="0" borderId="0" xfId="0" applyNumberFormat="1" applyAlignment="1">
      <alignment vertical="top" wrapText="1"/>
    </xf>
    <xf numFmtId="0" fontId="0" fillId="3" borderId="0" xfId="0" applyFill="1" applyAlignment="1">
      <alignment horizontal="right" vertical="top" wrapText="1"/>
    </xf>
    <xf numFmtId="0" fontId="47" fillId="0" borderId="0" xfId="0" applyFont="1"/>
    <xf numFmtId="10" fontId="0" fillId="0" borderId="0" xfId="0" applyNumberFormat="1"/>
    <xf numFmtId="0" fontId="0" fillId="0" borderId="0" xfId="0" applyAlignment="1">
      <alignment horizontal="left" vertical="top"/>
    </xf>
    <xf numFmtId="3" fontId="0" fillId="0" borderId="0" xfId="0" applyNumberFormat="1" applyAlignment="1">
      <alignment horizontal="left" vertical="top"/>
    </xf>
    <xf numFmtId="0" fontId="0" fillId="0" borderId="0" xfId="0"/>
    <xf numFmtId="0" fontId="1" fillId="0" borderId="0" xfId="0" applyFont="1"/>
    <xf numFmtId="0" fontId="1" fillId="0" borderId="0" xfId="0" applyFont="1" applyAlignment="1">
      <alignment wrapText="1"/>
    </xf>
    <xf numFmtId="0" fontId="1" fillId="0" borderId="0" xfId="0" applyFont="1" applyFill="1" applyAlignment="1">
      <alignment wrapText="1"/>
    </xf>
    <xf numFmtId="0" fontId="1" fillId="0" borderId="0" xfId="0" applyFont="1" applyAlignment="1">
      <alignment horizontal="left" wrapText="1"/>
    </xf>
    <xf numFmtId="0" fontId="5" fillId="3" borderId="0" xfId="0" applyFont="1" applyFill="1"/>
    <xf numFmtId="0" fontId="1" fillId="9" borderId="0" xfId="0" applyFont="1" applyFill="1" applyAlignment="1">
      <alignment wrapText="1"/>
    </xf>
    <xf numFmtId="0" fontId="1" fillId="2" borderId="0" xfId="0" applyFont="1" applyFill="1"/>
    <xf numFmtId="0" fontId="1" fillId="3" borderId="0" xfId="0" applyFont="1" applyFill="1"/>
    <xf numFmtId="0" fontId="1" fillId="0" borderId="0" xfId="0" applyFont="1" applyFill="1"/>
    <xf numFmtId="0" fontId="1" fillId="8" borderId="0" xfId="0" applyFont="1" applyFill="1"/>
    <xf numFmtId="0" fontId="1" fillId="5" borderId="0" xfId="0" applyFont="1" applyFill="1"/>
    <xf numFmtId="0" fontId="1" fillId="7" borderId="0" xfId="0" applyFont="1" applyFill="1"/>
    <xf numFmtId="0" fontId="1" fillId="6" borderId="0" xfId="0" applyFont="1" applyFill="1"/>
    <xf numFmtId="0" fontId="1" fillId="4" borderId="0" xfId="0" applyFont="1" applyFill="1"/>
    <xf numFmtId="3" fontId="1" fillId="0" borderId="0" xfId="0" applyNumberFormat="1" applyFont="1"/>
    <xf numFmtId="0" fontId="0" fillId="0" borderId="0" xfId="0" applyAlignment="1">
      <alignment wrapText="1"/>
    </xf>
    <xf numFmtId="0" fontId="1" fillId="10" borderId="0" xfId="0" applyFont="1" applyFill="1" applyAlignment="1">
      <alignment wrapText="1"/>
    </xf>
    <xf numFmtId="0" fontId="7" fillId="0" borderId="0" xfId="1"/>
    <xf numFmtId="0" fontId="4" fillId="9" borderId="0" xfId="0" applyFont="1" applyFill="1" applyAlignment="1">
      <alignment wrapText="1"/>
    </xf>
    <xf numFmtId="0" fontId="1" fillId="12" borderId="0" xfId="0" applyFont="1" applyFill="1"/>
    <xf numFmtId="0" fontId="1" fillId="13" borderId="0" xfId="0" applyFont="1" applyFill="1" applyAlignment="1">
      <alignment wrapText="1"/>
    </xf>
    <xf numFmtId="0" fontId="1" fillId="17" borderId="0" xfId="0" applyFont="1" applyFill="1"/>
    <xf numFmtId="0" fontId="0" fillId="22" borderId="0" xfId="0" applyFill="1" applyAlignment="1">
      <alignment wrapText="1"/>
    </xf>
    <xf numFmtId="0" fontId="4" fillId="14" borderId="0" xfId="0" applyFont="1" applyFill="1" applyAlignment="1">
      <alignment wrapText="1"/>
    </xf>
    <xf numFmtId="0" fontId="1" fillId="14" borderId="0" xfId="0" applyFont="1" applyFill="1" applyAlignment="1">
      <alignment horizontal="left" wrapText="1"/>
    </xf>
    <xf numFmtId="0" fontId="44" fillId="14" borderId="0" xfId="0" applyFont="1" applyFill="1"/>
    <xf numFmtId="0" fontId="1" fillId="14" borderId="0" xfId="0" applyFont="1" applyFill="1" applyAlignment="1">
      <alignment wrapText="1"/>
    </xf>
    <xf numFmtId="0" fontId="0" fillId="14" borderId="0" xfId="0" applyFill="1"/>
    <xf numFmtId="0" fontId="0" fillId="14" borderId="0" xfId="0" applyFill="1" applyAlignment="1">
      <alignment wrapText="1"/>
    </xf>
    <xf numFmtId="0" fontId="44" fillId="3" borderId="0" xfId="0" applyFont="1" applyFill="1" applyAlignment="1">
      <alignment wrapText="1"/>
    </xf>
    <xf numFmtId="0" fontId="0" fillId="2" borderId="0" xfId="0" applyFill="1" applyAlignment="1">
      <alignment wrapText="1"/>
    </xf>
    <xf numFmtId="0" fontId="0" fillId="3" borderId="0" xfId="0" applyFill="1" applyAlignment="1">
      <alignment wrapText="1"/>
    </xf>
    <xf numFmtId="0" fontId="0" fillId="0" borderId="0" xfId="0" applyFill="1" applyAlignment="1">
      <alignment wrapText="1"/>
    </xf>
    <xf numFmtId="0" fontId="0" fillId="8" borderId="0" xfId="0" applyFill="1" applyAlignment="1">
      <alignment wrapText="1"/>
    </xf>
    <xf numFmtId="0" fontId="0" fillId="5" borderId="0" xfId="0" applyFill="1" applyAlignment="1">
      <alignment wrapText="1"/>
    </xf>
    <xf numFmtId="0" fontId="0" fillId="7" borderId="0" xfId="0" applyFill="1" applyAlignment="1">
      <alignment wrapText="1"/>
    </xf>
    <xf numFmtId="0" fontId="0" fillId="6" borderId="0" xfId="0" applyFill="1" applyAlignment="1">
      <alignment wrapText="1"/>
    </xf>
    <xf numFmtId="0" fontId="0" fillId="4" borderId="0" xfId="0" applyFill="1" applyAlignment="1">
      <alignment wrapText="1"/>
    </xf>
    <xf numFmtId="0" fontId="0" fillId="12" borderId="0" xfId="0" applyFill="1" applyAlignment="1">
      <alignment wrapText="1"/>
    </xf>
    <xf numFmtId="0" fontId="1" fillId="14" borderId="0" xfId="0" applyFont="1" applyFill="1"/>
    <xf numFmtId="15" fontId="1" fillId="0" borderId="0" xfId="0" applyNumberFormat="1" applyFont="1"/>
    <xf numFmtId="0" fontId="4" fillId="0" borderId="0" xfId="0" applyFont="1" applyAlignment="1">
      <alignment horizontal="left" vertical="top" wrapText="1"/>
    </xf>
    <xf numFmtId="0" fontId="0" fillId="0" borderId="0" xfId="0"/>
    <xf numFmtId="0" fontId="0" fillId="3" borderId="0" xfId="0" applyFill="1"/>
    <xf numFmtId="0" fontId="0" fillId="0" borderId="0" xfId="0" applyFill="1"/>
    <xf numFmtId="0" fontId="0" fillId="5" borderId="0" xfId="0" applyFill="1"/>
    <xf numFmtId="0" fontId="0" fillId="6" borderId="0" xfId="0" applyFill="1"/>
    <xf numFmtId="0" fontId="0" fillId="7" borderId="0" xfId="0" applyFill="1"/>
    <xf numFmtId="0" fontId="0" fillId="8" borderId="0" xfId="0" applyFill="1"/>
    <xf numFmtId="0" fontId="0" fillId="4" borderId="0" xfId="0" applyFill="1"/>
    <xf numFmtId="0" fontId="1" fillId="0" borderId="0" xfId="0" applyFont="1" applyAlignment="1">
      <alignment horizontal="left" wrapText="1"/>
    </xf>
    <xf numFmtId="0" fontId="0" fillId="0" borderId="0" xfId="0" applyAlignment="1">
      <alignment wrapText="1"/>
    </xf>
    <xf numFmtId="0" fontId="4" fillId="9" borderId="0" xfId="0" applyFont="1" applyFill="1" applyAlignment="1">
      <alignment wrapText="1"/>
    </xf>
    <xf numFmtId="0" fontId="0" fillId="14" borderId="0" xfId="0" applyFill="1"/>
    <xf numFmtId="0" fontId="0" fillId="14" borderId="0" xfId="0" applyFill="1" applyAlignment="1">
      <alignment wrapText="1"/>
    </xf>
    <xf numFmtId="0" fontId="0" fillId="0" borderId="0" xfId="0" applyFill="1" applyAlignment="1">
      <alignment wrapText="1"/>
    </xf>
    <xf numFmtId="0" fontId="0" fillId="7" borderId="0" xfId="0" applyFill="1" applyAlignment="1">
      <alignment wrapText="1"/>
    </xf>
    <xf numFmtId="0" fontId="4" fillId="0" borderId="0" xfId="0" applyFont="1" applyAlignment="1">
      <alignment horizontal="left" vertical="top" wrapText="1"/>
    </xf>
    <xf numFmtId="0" fontId="22" fillId="0" borderId="0" xfId="0" applyFont="1" applyAlignment="1">
      <alignment horizontal="left" vertical="top" wrapText="1"/>
    </xf>
    <xf numFmtId="0" fontId="4" fillId="0" borderId="2" xfId="0" applyFont="1" applyBorder="1" applyAlignment="1">
      <alignment horizontal="left" vertical="top" wrapText="1"/>
    </xf>
    <xf numFmtId="0" fontId="10" fillId="0" borderId="1" xfId="0" applyFont="1" applyBorder="1" applyAlignment="1">
      <alignment horizontal="left" vertical="top" wrapText="1"/>
    </xf>
    <xf numFmtId="15" fontId="4" fillId="0" borderId="0" xfId="0" applyNumberFormat="1" applyFont="1" applyAlignment="1">
      <alignment horizontal="left" vertical="top" wrapText="1"/>
    </xf>
    <xf numFmtId="0" fontId="4" fillId="3" borderId="0" xfId="0" applyFont="1" applyFill="1" applyAlignment="1">
      <alignment horizontal="left" vertical="top" wrapText="1"/>
    </xf>
    <xf numFmtId="0" fontId="7" fillId="0" borderId="0" xfId="1" applyFill="1" applyAlignment="1">
      <alignment horizontal="left" vertical="top" wrapText="1"/>
    </xf>
    <xf numFmtId="0" fontId="5" fillId="3" borderId="0" xfId="0" applyFont="1" applyFill="1" applyAlignment="1">
      <alignment horizontal="left" wrapText="1"/>
    </xf>
    <xf numFmtId="15" fontId="1" fillId="0" borderId="0" xfId="0" applyNumberFormat="1" applyFont="1" applyAlignment="1">
      <alignment horizontal="left" wrapText="1"/>
    </xf>
    <xf numFmtId="0" fontId="1" fillId="2" borderId="0" xfId="0" applyFont="1" applyFill="1" applyAlignment="1">
      <alignment horizontal="left" wrapText="1"/>
    </xf>
    <xf numFmtId="0" fontId="1" fillId="3" borderId="0" xfId="0" applyFont="1" applyFill="1" applyAlignment="1">
      <alignment horizontal="left" wrapText="1"/>
    </xf>
    <xf numFmtId="0" fontId="1" fillId="8" borderId="0" xfId="0" applyFont="1" applyFill="1" applyAlignment="1">
      <alignment horizontal="left" wrapText="1"/>
    </xf>
    <xf numFmtId="0" fontId="1" fillId="5" borderId="0" xfId="0" applyFont="1" applyFill="1" applyAlignment="1">
      <alignment horizontal="left" wrapText="1"/>
    </xf>
    <xf numFmtId="0" fontId="1" fillId="7" borderId="0" xfId="0" applyFont="1" applyFill="1" applyAlignment="1">
      <alignment horizontal="left" wrapText="1"/>
    </xf>
    <xf numFmtId="0" fontId="1" fillId="6" borderId="0" xfId="0" applyFont="1" applyFill="1" applyAlignment="1">
      <alignment horizontal="left" wrapText="1"/>
    </xf>
    <xf numFmtId="0" fontId="1" fillId="4" borderId="0" xfId="0" applyFont="1" applyFill="1" applyAlignment="1">
      <alignment horizontal="left" wrapText="1"/>
    </xf>
    <xf numFmtId="0" fontId="7" fillId="0" borderId="0" xfId="1" applyAlignment="1">
      <alignment horizontal="left" wrapText="1"/>
    </xf>
    <xf numFmtId="0" fontId="1" fillId="12" borderId="0" xfId="0" applyFont="1" applyFill="1" applyAlignment="1">
      <alignment horizontal="left" wrapText="1"/>
    </xf>
    <xf numFmtId="15" fontId="0" fillId="14" borderId="0" xfId="0" applyNumberFormat="1" applyFill="1"/>
    <xf numFmtId="0" fontId="4" fillId="10" borderId="0" xfId="0" applyFont="1" applyFill="1" applyAlignment="1">
      <alignment horizontal="left" vertical="top" wrapText="1"/>
    </xf>
    <xf numFmtId="0" fontId="1" fillId="10" borderId="0" xfId="0" applyFont="1" applyFill="1" applyAlignment="1">
      <alignment horizontal="left" wrapText="1"/>
    </xf>
    <xf numFmtId="0" fontId="0" fillId="10" borderId="0" xfId="0" applyFill="1"/>
    <xf numFmtId="3" fontId="1" fillId="10" borderId="0" xfId="0" applyNumberFormat="1" applyFont="1" applyFill="1" applyAlignment="1">
      <alignment horizontal="left" wrapText="1"/>
    </xf>
    <xf numFmtId="0" fontId="0" fillId="10" borderId="0" xfId="0" applyFill="1" applyAlignment="1">
      <alignment wrapText="1"/>
    </xf>
    <xf numFmtId="0" fontId="8" fillId="10" borderId="0" xfId="0" applyFont="1" applyFill="1" applyAlignment="1">
      <alignment horizontal="left" vertical="top" wrapText="1"/>
    </xf>
    <xf numFmtId="0" fontId="4" fillId="0" borderId="0" xfId="0" applyFont="1" applyFill="1" applyAlignment="1">
      <alignment horizontal="left" vertical="top" wrapText="1"/>
    </xf>
    <xf numFmtId="15" fontId="0" fillId="0" borderId="0" xfId="0" applyNumberFormat="1" applyFill="1"/>
    <xf numFmtId="0" fontId="1" fillId="0" borderId="0" xfId="0" applyFont="1" applyFill="1" applyAlignment="1">
      <alignment horizontal="left" wrapText="1"/>
    </xf>
    <xf numFmtId="0" fontId="4" fillId="9" borderId="0" xfId="0" applyFont="1" applyFill="1" applyAlignment="1">
      <alignment horizontal="left" vertical="top" wrapText="1"/>
    </xf>
    <xf numFmtId="0" fontId="1" fillId="9" borderId="0" xfId="0" applyFont="1" applyFill="1" applyAlignment="1">
      <alignment horizontal="left" wrapText="1"/>
    </xf>
    <xf numFmtId="0" fontId="1" fillId="0" borderId="0" xfId="0" applyFont="1" applyAlignment="1">
      <alignment horizontal="left" vertical="top" wrapText="1"/>
    </xf>
    <xf numFmtId="0" fontId="48" fillId="10" borderId="0" xfId="0" applyFont="1" applyFill="1" applyAlignment="1">
      <alignment wrapText="1"/>
    </xf>
    <xf numFmtId="0" fontId="20" fillId="14" borderId="0" xfId="0" applyFont="1" applyFill="1" applyAlignment="1">
      <alignment horizontal="left" vertical="center" wrapText="1"/>
    </xf>
    <xf numFmtId="0" fontId="1" fillId="16" borderId="0" xfId="0" applyFont="1" applyFill="1" applyAlignment="1">
      <alignment wrapText="1"/>
    </xf>
    <xf numFmtId="0" fontId="37" fillId="16" borderId="0" xfId="0" applyFont="1" applyFill="1" applyAlignment="1">
      <alignment horizontal="left" vertical="center"/>
    </xf>
    <xf numFmtId="3" fontId="0" fillId="16" borderId="0" xfId="0" applyNumberFormat="1" applyFill="1" applyAlignment="1">
      <alignment wrapText="1"/>
    </xf>
    <xf numFmtId="0" fontId="20" fillId="0" borderId="0" xfId="0" applyFont="1" applyFill="1" applyAlignment="1">
      <alignment horizontal="left" vertical="center" wrapText="1"/>
    </xf>
    <xf numFmtId="0" fontId="19" fillId="0" borderId="0" xfId="0" applyFont="1" applyFill="1" applyAlignment="1">
      <alignment wrapText="1"/>
    </xf>
    <xf numFmtId="0" fontId="21" fillId="0" borderId="0" xfId="0" applyFont="1" applyFill="1" applyAlignment="1">
      <alignment horizontal="left" vertical="top"/>
    </xf>
    <xf numFmtId="0" fontId="4" fillId="14" borderId="0" xfId="0" applyFont="1" applyFill="1"/>
    <xf numFmtId="0" fontId="4" fillId="16" borderId="0" xfId="0" applyFont="1" applyFill="1" applyAlignment="1">
      <alignment wrapText="1"/>
    </xf>
    <xf numFmtId="0" fontId="0" fillId="0" borderId="0" xfId="0" applyFill="1" applyAlignment="1">
      <alignment horizontal="left" vertical="top" wrapText="1"/>
    </xf>
    <xf numFmtId="0" fontId="20" fillId="0" borderId="0" xfId="0" applyFont="1" applyFill="1" applyAlignment="1">
      <alignment horizontal="left" vertical="center"/>
    </xf>
    <xf numFmtId="0" fontId="0" fillId="0" borderId="0" xfId="0" applyFill="1" applyAlignment="1">
      <alignment vertical="top" wrapText="1"/>
    </xf>
    <xf numFmtId="0" fontId="41" fillId="0" borderId="0" xfId="0" applyFont="1" applyFill="1" applyAlignment="1">
      <alignment horizontal="left" vertical="center"/>
    </xf>
    <xf numFmtId="10" fontId="4" fillId="14" borderId="0" xfId="0" applyNumberFormat="1" applyFont="1" applyFill="1"/>
    <xf numFmtId="0" fontId="41" fillId="14" borderId="0" xfId="0" applyFont="1" applyFill="1" applyAlignment="1">
      <alignment horizontal="left" vertical="center" wrapText="1"/>
    </xf>
    <xf numFmtId="0" fontId="8" fillId="0" borderId="0" xfId="0" applyFont="1" applyFill="1" applyAlignment="1">
      <alignment wrapText="1"/>
    </xf>
    <xf numFmtId="0" fontId="18" fillId="0" borderId="0" xfId="0" applyFont="1" applyFill="1" applyAlignment="1">
      <alignment horizontal="left" vertical="top"/>
    </xf>
    <xf numFmtId="0" fontId="16" fillId="14" borderId="0" xfId="0" applyFont="1" applyFill="1"/>
    <xf numFmtId="0" fontId="27" fillId="14" borderId="0" xfId="0" applyFont="1" applyFill="1" applyAlignment="1">
      <alignment vertical="center"/>
    </xf>
    <xf numFmtId="0" fontId="16" fillId="14" borderId="0" xfId="0" applyFont="1" applyFill="1" applyAlignment="1">
      <alignment wrapText="1"/>
    </xf>
    <xf numFmtId="0" fontId="17" fillId="0" borderId="0" xfId="0" applyFont="1"/>
    <xf numFmtId="0" fontId="17" fillId="14" borderId="0" xfId="0" applyFont="1" applyFill="1"/>
    <xf numFmtId="0" fontId="0" fillId="24" borderId="0" xfId="0" applyFill="1" applyAlignment="1">
      <alignment wrapText="1"/>
    </xf>
    <xf numFmtId="0" fontId="5" fillId="24" borderId="0" xfId="0" applyFont="1" applyFill="1" applyAlignment="1">
      <alignment horizontal="left" vertical="top"/>
    </xf>
    <xf numFmtId="0" fontId="1" fillId="24" borderId="0" xfId="0" applyFont="1" applyFill="1" applyAlignment="1">
      <alignment horizontal="left" vertical="top"/>
    </xf>
    <xf numFmtId="0" fontId="0" fillId="24" borderId="0" xfId="0" applyFill="1"/>
    <xf numFmtId="15" fontId="0" fillId="24" borderId="0" xfId="0" applyNumberFormat="1" applyFill="1"/>
    <xf numFmtId="3" fontId="0" fillId="24" borderId="0" xfId="0" applyNumberFormat="1" applyFill="1"/>
    <xf numFmtId="0" fontId="5" fillId="24" borderId="0" xfId="0" applyFont="1" applyFill="1" applyAlignment="1">
      <alignment horizontal="left" vertical="top" wrapText="1"/>
    </xf>
    <xf numFmtId="0" fontId="1" fillId="24" borderId="0" xfId="0" applyFont="1" applyFill="1"/>
    <xf numFmtId="3" fontId="0" fillId="24" borderId="0" xfId="0" applyNumberFormat="1" applyFill="1" applyAlignment="1">
      <alignment wrapText="1"/>
    </xf>
    <xf numFmtId="0" fontId="4" fillId="24" borderId="0" xfId="0" applyFont="1" applyFill="1" applyAlignment="1">
      <alignment wrapText="1"/>
    </xf>
    <xf numFmtId="0" fontId="21" fillId="24" borderId="0" xfId="0" applyFont="1" applyFill="1" applyAlignment="1">
      <alignment horizontal="left" vertical="top"/>
    </xf>
    <xf numFmtId="0" fontId="4" fillId="24" borderId="0" xfId="0" applyFont="1" applyFill="1" applyAlignment="1">
      <alignment horizontal="left" vertical="top"/>
    </xf>
    <xf numFmtId="0" fontId="22" fillId="24" borderId="0" xfId="0" applyFont="1" applyFill="1" applyAlignment="1">
      <alignment horizontal="left" vertical="top"/>
    </xf>
    <xf numFmtId="0" fontId="4" fillId="24" borderId="0" xfId="0" applyFont="1" applyFill="1"/>
    <xf numFmtId="10" fontId="4" fillId="24" borderId="0" xfId="0" applyNumberFormat="1" applyFont="1" applyFill="1"/>
    <xf numFmtId="0" fontId="8" fillId="24" borderId="0" xfId="0" applyFont="1" applyFill="1" applyAlignment="1">
      <alignment wrapText="1"/>
    </xf>
    <xf numFmtId="0" fontId="18" fillId="24" borderId="0" xfId="0" applyFont="1" applyFill="1" applyAlignment="1">
      <alignment horizontal="left" vertical="top"/>
    </xf>
    <xf numFmtId="0" fontId="16" fillId="24" borderId="0" xfId="0" applyFont="1" applyFill="1" applyAlignment="1">
      <alignment horizontal="left" vertical="top"/>
    </xf>
    <xf numFmtId="0" fontId="16" fillId="24" borderId="0" xfId="0" applyFont="1" applyFill="1" applyAlignment="1">
      <alignment wrapText="1"/>
    </xf>
    <xf numFmtId="0" fontId="16" fillId="24" borderId="0" xfId="0" applyFont="1" applyFill="1"/>
    <xf numFmtId="15" fontId="16" fillId="24" borderId="0" xfId="0" applyNumberFormat="1" applyFont="1" applyFill="1"/>
    <xf numFmtId="0" fontId="27" fillId="24" borderId="0" xfId="0" applyFont="1" applyFill="1" applyAlignment="1">
      <alignment vertical="center"/>
    </xf>
    <xf numFmtId="0" fontId="0" fillId="14" borderId="0" xfId="0" applyFill="1" applyAlignment="1">
      <alignment vertical="top" wrapText="1"/>
    </xf>
    <xf numFmtId="0" fontId="2" fillId="10" borderId="0" xfId="0" applyFont="1" applyFill="1" applyAlignment="1">
      <alignment wrapText="1"/>
    </xf>
    <xf numFmtId="0" fontId="1" fillId="24" borderId="0" xfId="0" applyFont="1" applyFill="1" applyAlignment="1">
      <alignment wrapText="1"/>
    </xf>
    <xf numFmtId="15" fontId="1" fillId="24" borderId="0" xfId="0" applyNumberFormat="1" applyFont="1" applyFill="1"/>
    <xf numFmtId="3" fontId="1" fillId="24" borderId="0" xfId="0" applyNumberFormat="1" applyFont="1" applyFill="1"/>
    <xf numFmtId="0" fontId="0" fillId="14" borderId="0" xfId="0" applyFill="1" applyAlignment="1">
      <alignment horizontal="left" vertical="top" wrapText="1"/>
    </xf>
    <xf numFmtId="3" fontId="1" fillId="14" borderId="0" xfId="0" applyNumberFormat="1" applyFont="1" applyFill="1" applyAlignment="1">
      <alignment wrapText="1"/>
    </xf>
    <xf numFmtId="0" fontId="1" fillId="5" borderId="0" xfId="0" applyFont="1" applyFill="1" applyAlignment="1">
      <alignment wrapText="1"/>
    </xf>
    <xf numFmtId="0" fontId="1" fillId="7" borderId="0" xfId="0" applyFont="1" applyFill="1" applyAlignment="1">
      <alignment wrapText="1"/>
    </xf>
    <xf numFmtId="0" fontId="7" fillId="14" borderId="0" xfId="1" applyFill="1"/>
    <xf numFmtId="0" fontId="5" fillId="13" borderId="0" xfId="0" applyFont="1" applyFill="1" applyAlignment="1">
      <alignment horizontal="left" vertical="top"/>
    </xf>
    <xf numFmtId="3" fontId="0" fillId="0" borderId="0" xfId="0" applyNumberFormat="1" applyAlignment="1">
      <alignment wrapText="1"/>
    </xf>
    <xf numFmtId="3" fontId="0" fillId="14" borderId="0" xfId="0" applyNumberFormat="1" applyFill="1" applyAlignment="1">
      <alignment wrapText="1"/>
    </xf>
    <xf numFmtId="0" fontId="0" fillId="0" borderId="0" xfId="0" applyFont="1" applyAlignment="1">
      <alignment wrapText="1"/>
    </xf>
    <xf numFmtId="9" fontId="0" fillId="14" borderId="0" xfId="0" applyNumberFormat="1" applyFill="1" applyAlignment="1">
      <alignment wrapText="1"/>
    </xf>
    <xf numFmtId="0" fontId="13" fillId="14" borderId="0" xfId="0" applyFont="1" applyFill="1" applyAlignment="1">
      <alignment wrapText="1"/>
    </xf>
    <xf numFmtId="3" fontId="14" fillId="14" borderId="0" xfId="0" applyNumberFormat="1" applyFont="1" applyFill="1" applyAlignment="1">
      <alignment wrapText="1"/>
    </xf>
    <xf numFmtId="0" fontId="13" fillId="24" borderId="0" xfId="0" applyFont="1" applyFill="1" applyAlignment="1">
      <alignment wrapText="1"/>
    </xf>
    <xf numFmtId="3" fontId="14" fillId="24" borderId="0" xfId="0" applyNumberFormat="1" applyFont="1" applyFill="1"/>
    <xf numFmtId="0" fontId="0" fillId="14" borderId="3" xfId="0" applyFill="1" applyBorder="1"/>
    <xf numFmtId="0" fontId="19" fillId="24" borderId="0" xfId="0" applyFont="1" applyFill="1" applyAlignment="1">
      <alignment wrapText="1"/>
    </xf>
    <xf numFmtId="0" fontId="32" fillId="24" borderId="0" xfId="0" applyFont="1" applyFill="1" applyAlignment="1">
      <alignment wrapText="1"/>
    </xf>
    <xf numFmtId="0" fontId="0" fillId="24" borderId="0" xfId="0" applyFill="1" applyAlignment="1">
      <alignment vertical="top"/>
    </xf>
    <xf numFmtId="0" fontId="0" fillId="14" borderId="0" xfId="0" applyFill="1" applyAlignment="1">
      <alignment vertical="top"/>
    </xf>
    <xf numFmtId="15" fontId="0" fillId="0" borderId="0" xfId="0" applyNumberFormat="1" applyAlignment="1">
      <alignment vertical="top"/>
    </xf>
    <xf numFmtId="0" fontId="0" fillId="2" borderId="0" xfId="0" applyFill="1" applyAlignment="1">
      <alignment vertical="top"/>
    </xf>
    <xf numFmtId="0" fontId="0" fillId="0" borderId="0" xfId="0" applyFill="1" applyAlignment="1">
      <alignment vertical="top"/>
    </xf>
    <xf numFmtId="0" fontId="0" fillId="16" borderId="0" xfId="0" applyFill="1" applyAlignment="1">
      <alignment vertical="top" wrapText="1"/>
    </xf>
    <xf numFmtId="0" fontId="0" fillId="3" borderId="0" xfId="0" applyFill="1" applyAlignment="1">
      <alignment vertical="top"/>
    </xf>
    <xf numFmtId="10" fontId="0" fillId="14" borderId="0" xfId="0" applyNumberFormat="1" applyFill="1" applyAlignment="1">
      <alignment vertical="top"/>
    </xf>
    <xf numFmtId="0" fontId="30" fillId="14" borderId="0" xfId="0" applyFont="1" applyFill="1" applyAlignment="1">
      <alignment vertical="top" wrapText="1"/>
    </xf>
    <xf numFmtId="0" fontId="0" fillId="8" borderId="0" xfId="0" applyFill="1" applyAlignment="1">
      <alignment vertical="top"/>
    </xf>
    <xf numFmtId="0" fontId="0" fillId="5" borderId="0" xfId="0" applyFill="1" applyAlignment="1">
      <alignment vertical="top"/>
    </xf>
    <xf numFmtId="0" fontId="0" fillId="7" borderId="0" xfId="0" applyFill="1" applyAlignment="1">
      <alignment vertical="top"/>
    </xf>
    <xf numFmtId="0" fontId="0" fillId="6" borderId="0" xfId="0" applyFill="1" applyAlignment="1">
      <alignment vertical="top"/>
    </xf>
    <xf numFmtId="0" fontId="0" fillId="4" borderId="0" xfId="0" applyFill="1" applyAlignment="1">
      <alignment vertical="top"/>
    </xf>
    <xf numFmtId="0" fontId="0" fillId="12" borderId="0" xfId="0" applyFill="1" applyAlignment="1">
      <alignment vertical="top"/>
    </xf>
    <xf numFmtId="0" fontId="1" fillId="24" borderId="0" xfId="0" applyFont="1" applyFill="1" applyAlignment="1">
      <alignment vertical="top"/>
    </xf>
    <xf numFmtId="0" fontId="0" fillId="24" borderId="0" xfId="0" applyFill="1" applyAlignment="1">
      <alignment vertical="top" wrapText="1"/>
    </xf>
    <xf numFmtId="15" fontId="0" fillId="24" borderId="0" xfId="0" applyNumberFormat="1" applyFill="1" applyAlignment="1">
      <alignment vertical="top"/>
    </xf>
    <xf numFmtId="0" fontId="9" fillId="24" borderId="0" xfId="0" applyFont="1" applyFill="1" applyAlignment="1">
      <alignment vertical="top" wrapText="1"/>
    </xf>
    <xf numFmtId="0" fontId="1" fillId="24" borderId="0" xfId="0" applyFont="1" applyFill="1" applyAlignment="1">
      <alignment horizontal="left" wrapText="1"/>
    </xf>
    <xf numFmtId="0" fontId="44" fillId="0" borderId="0" xfId="0" applyFont="1"/>
    <xf numFmtId="0" fontId="44" fillId="24" borderId="0" xfId="0" applyFont="1" applyFill="1"/>
    <xf numFmtId="0" fontId="1" fillId="16" borderId="0" xfId="0" applyFont="1" applyFill="1"/>
    <xf numFmtId="0" fontId="7" fillId="16" borderId="0" xfId="1" applyFill="1"/>
    <xf numFmtId="0" fontId="8" fillId="25" borderId="0" xfId="0" applyFont="1" applyFill="1" applyAlignment="1">
      <alignment horizontal="center" wrapText="1"/>
    </xf>
    <xf numFmtId="0" fontId="55" fillId="26" borderId="4" xfId="0" applyFont="1" applyFill="1" applyBorder="1" applyAlignment="1">
      <alignment vertical="center" wrapText="1"/>
    </xf>
    <xf numFmtId="0" fontId="0" fillId="27" borderId="0" xfId="0" applyFill="1"/>
    <xf numFmtId="0" fontId="2" fillId="27" borderId="0" xfId="0" applyFont="1" applyFill="1"/>
    <xf numFmtId="0" fontId="1" fillId="27" borderId="0" xfId="0" applyFont="1" applyFill="1" applyAlignment="1">
      <alignment horizontal="left"/>
    </xf>
    <xf numFmtId="0" fontId="1" fillId="25" borderId="0" xfId="0" applyFont="1" applyFill="1" applyAlignment="1">
      <alignment horizontal="left"/>
    </xf>
    <xf numFmtId="0" fontId="0" fillId="27" borderId="0" xfId="0" applyFill="1" applyAlignment="1">
      <alignment wrapText="1"/>
    </xf>
    <xf numFmtId="0" fontId="11" fillId="27" borderId="0" xfId="0" applyFont="1" applyFill="1"/>
    <xf numFmtId="0" fontId="5" fillId="27" borderId="0" xfId="0" applyFont="1" applyFill="1" applyAlignment="1">
      <alignment wrapText="1"/>
    </xf>
    <xf numFmtId="0" fontId="5" fillId="27" borderId="0" xfId="0" applyFont="1" applyFill="1"/>
    <xf numFmtId="0" fontId="16" fillId="27" borderId="0" xfId="0" applyFont="1" applyFill="1"/>
    <xf numFmtId="0" fontId="0" fillId="25" borderId="0" xfId="0" applyFill="1"/>
    <xf numFmtId="0" fontId="2" fillId="6" borderId="0" xfId="0" applyFont="1" applyFill="1"/>
    <xf numFmtId="15" fontId="0" fillId="6" borderId="0" xfId="0" applyNumberFormat="1" applyFill="1"/>
    <xf numFmtId="16" fontId="0" fillId="25" borderId="0" xfId="0" applyNumberFormat="1" applyFill="1"/>
    <xf numFmtId="15" fontId="0" fillId="6" borderId="0" xfId="0" applyNumberFormat="1" applyFill="1" applyAlignment="1">
      <alignment horizontal="left"/>
    </xf>
    <xf numFmtId="15" fontId="9" fillId="6" borderId="0" xfId="0" applyNumberFormat="1" applyFont="1" applyFill="1" applyAlignment="1">
      <alignment horizontal="left"/>
    </xf>
    <xf numFmtId="0" fontId="0" fillId="25" borderId="0" xfId="0" applyFill="1" applyAlignment="1">
      <alignment wrapText="1"/>
    </xf>
    <xf numFmtId="0" fontId="0" fillId="0" borderId="0" xfId="0" applyAlignment="1">
      <alignment horizontal="left"/>
    </xf>
    <xf numFmtId="0" fontId="56" fillId="0" borderId="0" xfId="0" applyFont="1" applyAlignment="1">
      <alignment wrapText="1"/>
    </xf>
    <xf numFmtId="0" fontId="0" fillId="23" borderId="0" xfId="0" applyFill="1"/>
    <xf numFmtId="0" fontId="54" fillId="14" borderId="0" xfId="0" applyFont="1" applyFill="1"/>
    <xf numFmtId="0" fontId="0" fillId="23" borderId="0" xfId="0" applyFill="1" applyAlignment="1">
      <alignment wrapText="1"/>
    </xf>
    <xf numFmtId="0" fontId="57" fillId="14" borderId="0" xfId="0" applyFont="1" applyFill="1"/>
    <xf numFmtId="0" fontId="54" fillId="23" borderId="0" xfId="0" applyFont="1" applyFill="1"/>
    <xf numFmtId="0" fontId="54" fillId="10" borderId="0" xfId="0" applyFont="1" applyFill="1"/>
    <xf numFmtId="0" fontId="57" fillId="23" borderId="0" xfId="0" applyFont="1" applyFill="1"/>
    <xf numFmtId="0" fontId="57" fillId="10" borderId="0" xfId="0" applyFont="1" applyFill="1"/>
    <xf numFmtId="0" fontId="59" fillId="10" borderId="0" xfId="0" applyFont="1" applyFill="1"/>
    <xf numFmtId="0" fontId="60" fillId="0" borderId="0" xfId="0" applyFont="1" applyAlignment="1">
      <alignment wrapText="1"/>
    </xf>
    <xf numFmtId="0" fontId="56" fillId="0" borderId="0" xfId="0" applyFont="1" applyAlignment="1">
      <alignment vertical="center"/>
    </xf>
    <xf numFmtId="9" fontId="0" fillId="25" borderId="0" xfId="0" applyNumberFormat="1" applyFill="1"/>
    <xf numFmtId="9" fontId="0" fillId="14" borderId="0" xfId="0" applyNumberFormat="1" applyFill="1"/>
    <xf numFmtId="9" fontId="0" fillId="23" borderId="0" xfId="0" applyNumberFormat="1" applyFill="1"/>
    <xf numFmtId="0" fontId="57" fillId="14" borderId="0" xfId="0" applyFont="1" applyFill="1" applyAlignment="1">
      <alignment wrapText="1"/>
    </xf>
    <xf numFmtId="0" fontId="2" fillId="0" borderId="0" xfId="0" applyFont="1" applyAlignment="1">
      <alignment wrapText="1"/>
    </xf>
    <xf numFmtId="0" fontId="60" fillId="0" borderId="0" xfId="0" applyFont="1" applyAlignment="1">
      <alignment vertical="center" wrapText="1"/>
    </xf>
    <xf numFmtId="9" fontId="0" fillId="5" borderId="0" xfId="0" applyNumberFormat="1" applyFill="1"/>
    <xf numFmtId="0" fontId="2" fillId="27" borderId="0" xfId="0" applyFont="1" applyFill="1" applyAlignment="1">
      <alignment horizontal="left"/>
    </xf>
    <xf numFmtId="9" fontId="56" fillId="0" borderId="0" xfId="0" applyNumberFormat="1" applyFont="1" applyAlignment="1">
      <alignment wrapText="1"/>
    </xf>
    <xf numFmtId="15" fontId="2" fillId="6" borderId="0" xfId="0" applyNumberFormat="1" applyFont="1" applyFill="1"/>
    <xf numFmtId="0" fontId="61" fillId="0" borderId="0" xfId="0" applyFont="1"/>
    <xf numFmtId="0" fontId="62" fillId="0" borderId="0" xfId="0" applyFont="1"/>
    <xf numFmtId="15" fontId="0" fillId="25" borderId="0" xfId="0" applyNumberFormat="1" applyFill="1"/>
    <xf numFmtId="15" fontId="0" fillId="6" borderId="0" xfId="0" applyNumberFormat="1" applyFill="1" applyAlignment="1">
      <alignment wrapText="1"/>
    </xf>
    <xf numFmtId="15" fontId="0" fillId="14" borderId="0" xfId="0" applyNumberFormat="1" applyFill="1" applyAlignment="1">
      <alignment wrapText="1"/>
    </xf>
    <xf numFmtId="15" fontId="1" fillId="6" borderId="0" xfId="0" applyNumberFormat="1" applyFont="1" applyFill="1"/>
    <xf numFmtId="0" fontId="62" fillId="0" borderId="0" xfId="0" applyFont="1" applyAlignment="1">
      <alignment wrapText="1"/>
    </xf>
    <xf numFmtId="10" fontId="62" fillId="0" borderId="0" xfId="0" applyNumberFormat="1" applyFont="1"/>
    <xf numFmtId="0" fontId="1" fillId="25" borderId="0" xfId="0" applyFont="1" applyFill="1" applyAlignment="1">
      <alignment wrapText="1"/>
    </xf>
    <xf numFmtId="0" fontId="2" fillId="25" borderId="0" xfId="0" applyFont="1" applyFill="1"/>
    <xf numFmtId="15" fontId="2" fillId="25" borderId="0" xfId="0" applyNumberFormat="1" applyFont="1" applyFill="1"/>
    <xf numFmtId="0" fontId="56" fillId="25" borderId="0" xfId="0" applyFont="1" applyFill="1" applyAlignment="1">
      <alignment wrapText="1"/>
    </xf>
    <xf numFmtId="0" fontId="60" fillId="25" borderId="0" xfId="0" applyFont="1" applyFill="1" applyAlignment="1">
      <alignment wrapText="1"/>
    </xf>
    <xf numFmtId="0" fontId="56" fillId="25" borderId="0" xfId="0" applyFont="1" applyFill="1" applyAlignment="1">
      <alignment vertical="center"/>
    </xf>
    <xf numFmtId="0" fontId="2" fillId="25" borderId="0" xfId="0" applyFont="1" applyFill="1" applyAlignment="1">
      <alignment wrapText="1"/>
    </xf>
    <xf numFmtId="0" fontId="60" fillId="25" borderId="0" xfId="0" applyFont="1" applyFill="1" applyAlignment="1">
      <alignment vertical="center" wrapText="1"/>
    </xf>
    <xf numFmtId="0" fontId="2" fillId="25" borderId="0" xfId="0" applyFont="1" applyFill="1" applyAlignment="1">
      <alignment horizontal="left"/>
    </xf>
    <xf numFmtId="0" fontId="56" fillId="0" borderId="0" xfId="0" applyFont="1" applyAlignment="1">
      <alignment vertical="center" wrapText="1"/>
    </xf>
    <xf numFmtId="9" fontId="56" fillId="25" borderId="0" xfId="0" applyNumberFormat="1" applyFont="1" applyFill="1" applyAlignment="1">
      <alignment wrapText="1"/>
    </xf>
    <xf numFmtId="15" fontId="1" fillId="25" borderId="0" xfId="0" applyNumberFormat="1" applyFont="1" applyFill="1"/>
    <xf numFmtId="0" fontId="1" fillId="0" borderId="0" xfId="0" applyFont="1" applyAlignment="1">
      <alignment wrapText="1"/>
    </xf>
    <xf numFmtId="0" fontId="2" fillId="4" borderId="0" xfId="0" applyFont="1" applyFill="1"/>
    <xf numFmtId="0" fontId="1" fillId="0" borderId="0" xfId="0" applyFont="1" applyFill="1" applyAlignment="1">
      <alignment wrapText="1"/>
    </xf>
    <xf numFmtId="0" fontId="2" fillId="5" borderId="0" xfId="0" applyFont="1" applyFill="1"/>
    <xf numFmtId="0" fontId="2" fillId="5" borderId="0" xfId="0" applyFont="1" applyFill="1" applyAlignment="1">
      <alignment wrapText="1"/>
    </xf>
    <xf numFmtId="0" fontId="2" fillId="6" borderId="0" xfId="0" applyFont="1" applyFill="1"/>
    <xf numFmtId="0" fontId="56" fillId="0" borderId="0" xfId="0" applyFont="1" applyAlignment="1">
      <alignment wrapText="1"/>
    </xf>
    <xf numFmtId="0" fontId="60" fillId="0" borderId="0" xfId="0" applyFont="1" applyAlignment="1">
      <alignment wrapText="1"/>
    </xf>
    <xf numFmtId="0" fontId="56" fillId="0" borderId="0" xfId="0" applyFont="1" applyAlignment="1">
      <alignment vertical="center"/>
    </xf>
    <xf numFmtId="0" fontId="2" fillId="0" borderId="0" xfId="0" applyFont="1" applyAlignment="1">
      <alignment wrapText="1"/>
    </xf>
    <xf numFmtId="0" fontId="60" fillId="0" borderId="0" xfId="0" applyFont="1" applyAlignment="1">
      <alignment vertical="center" wrapText="1"/>
    </xf>
    <xf numFmtId="0" fontId="2" fillId="27" borderId="0" xfId="0" applyFont="1" applyFill="1" applyAlignment="1">
      <alignment horizontal="left"/>
    </xf>
    <xf numFmtId="9" fontId="56" fillId="0" borderId="0" xfId="0" applyNumberFormat="1" applyFont="1" applyAlignment="1">
      <alignment wrapText="1"/>
    </xf>
    <xf numFmtId="0" fontId="9" fillId="27" borderId="0" xfId="0" applyFont="1" applyFill="1"/>
    <xf numFmtId="0" fontId="9" fillId="27" borderId="0" xfId="0" applyFont="1" applyFill="1" applyAlignment="1">
      <alignment horizontal="left"/>
    </xf>
    <xf numFmtId="16" fontId="2" fillId="6" borderId="0" xfId="0" applyNumberFormat="1" applyFont="1" applyFill="1"/>
    <xf numFmtId="0" fontId="64" fillId="0" borderId="0" xfId="0" applyFont="1" applyAlignment="1">
      <alignment vertical="center"/>
    </xf>
    <xf numFmtId="10" fontId="0" fillId="0" borderId="0" xfId="0" applyNumberFormat="1" applyAlignment="1">
      <alignment wrapText="1"/>
    </xf>
    <xf numFmtId="0" fontId="65" fillId="0" borderId="0" xfId="0" applyFont="1" applyAlignment="1">
      <alignment wrapText="1"/>
    </xf>
    <xf numFmtId="0" fontId="65" fillId="28" borderId="0" xfId="0" applyFont="1" applyFill="1" applyAlignment="1">
      <alignment wrapText="1"/>
    </xf>
    <xf numFmtId="14" fontId="0" fillId="0" borderId="0" xfId="0" applyNumberFormat="1" applyAlignment="1">
      <alignment wrapText="1"/>
    </xf>
    <xf numFmtId="0" fontId="0" fillId="29" borderId="0" xfId="0" applyFill="1" applyAlignment="1">
      <alignment wrapText="1"/>
    </xf>
    <xf numFmtId="0" fontId="0" fillId="30" borderId="0" xfId="0" applyFill="1" applyAlignment="1">
      <alignment wrapText="1"/>
    </xf>
    <xf numFmtId="0" fontId="0" fillId="31" borderId="0" xfId="0" applyFill="1" applyAlignment="1">
      <alignment wrapText="1"/>
    </xf>
    <xf numFmtId="0" fontId="66" fillId="0" borderId="0" xfId="0" applyFont="1" applyAlignment="1">
      <alignment wrapText="1"/>
    </xf>
    <xf numFmtId="0" fontId="0" fillId="32" borderId="0" xfId="0" applyFill="1" applyAlignment="1">
      <alignment wrapText="1"/>
    </xf>
    <xf numFmtId="0" fontId="0" fillId="33" borderId="0" xfId="0" applyFill="1" applyAlignment="1">
      <alignment wrapText="1"/>
    </xf>
    <xf numFmtId="0" fontId="0" fillId="34" borderId="0" xfId="0" applyFill="1" applyAlignment="1">
      <alignment wrapText="1"/>
    </xf>
    <xf numFmtId="0" fontId="0" fillId="35" borderId="0" xfId="0" applyFill="1" applyAlignment="1">
      <alignment wrapText="1"/>
    </xf>
    <xf numFmtId="0" fontId="0" fillId="36" borderId="0" xfId="0" applyFill="1" applyAlignment="1">
      <alignment wrapText="1"/>
    </xf>
    <xf numFmtId="0" fontId="0" fillId="37" borderId="0" xfId="0" applyFill="1" applyAlignment="1">
      <alignment wrapText="1"/>
    </xf>
    <xf numFmtId="0" fontId="65" fillId="0" borderId="0" xfId="0" applyFont="1"/>
    <xf numFmtId="0" fontId="65" fillId="28" borderId="0" xfId="0" applyFont="1" applyFill="1"/>
    <xf numFmtId="14" fontId="0" fillId="0" borderId="0" xfId="0" applyNumberFormat="1"/>
    <xf numFmtId="0" fontId="0" fillId="29" borderId="0" xfId="0" applyFill="1"/>
    <xf numFmtId="0" fontId="0" fillId="30" borderId="0" xfId="0" applyFill="1"/>
    <xf numFmtId="0" fontId="0" fillId="31" borderId="0" xfId="0" applyFill="1"/>
    <xf numFmtId="0" fontId="0" fillId="32" borderId="0" xfId="0" applyFill="1"/>
    <xf numFmtId="0" fontId="0" fillId="33" borderId="0" xfId="0" applyFill="1"/>
    <xf numFmtId="0" fontId="0" fillId="34" borderId="0" xfId="0" applyFill="1"/>
    <xf numFmtId="0" fontId="0" fillId="35" borderId="0" xfId="0" applyFill="1"/>
    <xf numFmtId="0" fontId="0" fillId="36" borderId="0" xfId="0" applyFill="1"/>
    <xf numFmtId="0" fontId="0" fillId="37" borderId="0" xfId="0" applyFill="1"/>
    <xf numFmtId="0" fontId="66" fillId="0" borderId="0" xfId="0" applyFont="1"/>
    <xf numFmtId="0" fontId="0" fillId="10" borderId="0" xfId="0" applyFill="1" applyAlignment="1">
      <alignment horizontal="left" vertical="top" wrapText="1"/>
    </xf>
    <xf numFmtId="0" fontId="0" fillId="13" borderId="0" xfId="0" applyFill="1" applyAlignment="1">
      <alignment horizontal="left" vertical="top" wrapText="1"/>
    </xf>
    <xf numFmtId="3" fontId="1" fillId="13" borderId="0" xfId="0" applyNumberFormat="1" applyFont="1" applyFill="1" applyAlignment="1">
      <alignment wrapText="1"/>
    </xf>
    <xf numFmtId="0" fontId="67" fillId="26" borderId="5" xfId="0" applyFont="1" applyFill="1" applyBorder="1" applyAlignment="1">
      <alignment vertical="center" wrapText="1"/>
    </xf>
    <xf numFmtId="0" fontId="1" fillId="13" borderId="0" xfId="0" applyFont="1" applyFill="1"/>
    <xf numFmtId="0" fontId="66" fillId="0" borderId="0" xfId="0" applyFont="1" applyFill="1" applyAlignment="1">
      <alignment wrapText="1"/>
    </xf>
    <xf numFmtId="0" fontId="66" fillId="16" borderId="0" xfId="0" applyFont="1" applyFill="1" applyAlignment="1">
      <alignment wrapText="1"/>
    </xf>
    <xf numFmtId="0" fontId="7" fillId="14" borderId="0" xfId="1" applyFill="1" applyAlignment="1">
      <alignment wrapText="1"/>
    </xf>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applyAlignment="1">
      <alignment horizontal="left" vertical="top" wrapText="1"/>
    </xf>
    <xf numFmtId="0" fontId="0" fillId="0" borderId="0" xfId="0" applyAlignment="1">
      <alignment vertical="top" wrapText="1"/>
    </xf>
    <xf numFmtId="10" fontId="0" fillId="0" borderId="0" xfId="0" applyNumberFormat="1" applyAlignment="1">
      <alignment vertical="top" wrapText="1"/>
    </xf>
    <xf numFmtId="0" fontId="0" fillId="14" borderId="0" xfId="0" applyFill="1" applyAlignment="1">
      <alignment wrapText="1"/>
    </xf>
    <xf numFmtId="0" fontId="5" fillId="0" borderId="0" xfId="0" applyFont="1" applyAlignment="1">
      <alignment horizontal="left" vertical="top" wrapText="1"/>
    </xf>
    <xf numFmtId="15" fontId="1" fillId="0" borderId="0" xfId="0" applyNumberFormat="1" applyFont="1" applyAlignment="1">
      <alignment wrapText="1"/>
    </xf>
    <xf numFmtId="0" fontId="14" fillId="0" borderId="0" xfId="0" applyFont="1" applyAlignment="1">
      <alignment vertical="center"/>
    </xf>
    <xf numFmtId="0" fontId="0" fillId="14" borderId="0" xfId="0" applyFont="1" applyFill="1" applyAlignment="1">
      <alignment wrapText="1"/>
    </xf>
    <xf numFmtId="0" fontId="5" fillId="0" borderId="0" xfId="0" applyFont="1" applyFill="1" applyAlignment="1">
      <alignment horizontal="left" vertical="top" wrapText="1"/>
    </xf>
    <xf numFmtId="0" fontId="1" fillId="0" borderId="0" xfId="0" applyFont="1" applyFill="1" applyAlignment="1">
      <alignment horizontal="left" vertical="top" wrapText="1"/>
    </xf>
    <xf numFmtId="0" fontId="14" fillId="0" borderId="0" xfId="0" applyFont="1" applyFill="1" applyAlignment="1">
      <alignment vertical="center"/>
    </xf>
    <xf numFmtId="0" fontId="64" fillId="0" borderId="0" xfId="0" applyFont="1" applyFill="1" applyAlignment="1">
      <alignment vertical="center"/>
    </xf>
    <xf numFmtId="0" fontId="17" fillId="0" borderId="0" xfId="0" applyFont="1" applyFill="1" applyAlignment="1">
      <alignment wrapText="1"/>
    </xf>
    <xf numFmtId="10" fontId="0" fillId="0" borderId="0" xfId="0" applyNumberFormat="1" applyFill="1" applyAlignment="1">
      <alignment vertical="top" wrapText="1"/>
    </xf>
    <xf numFmtId="0" fontId="7" fillId="0" borderId="0" xfId="1" applyFill="1" applyAlignment="1">
      <alignment wrapText="1"/>
    </xf>
    <xf numFmtId="0" fontId="14" fillId="0" borderId="0" xfId="0" applyFont="1" applyAlignment="1">
      <alignment vertical="center" wrapText="1"/>
    </xf>
    <xf numFmtId="0" fontId="68" fillId="15" borderId="0" xfId="0" applyFont="1" applyFill="1" applyAlignment="1">
      <alignment horizontal="left" vertical="top"/>
    </xf>
    <xf numFmtId="0" fontId="1" fillId="25" borderId="0" xfId="0" applyFont="1" applyFill="1"/>
    <xf numFmtId="0" fontId="14" fillId="16" borderId="0" xfId="0" applyFont="1" applyFill="1" applyAlignment="1">
      <alignment vertical="center" wrapText="1"/>
    </xf>
    <xf numFmtId="0" fontId="0" fillId="16" borderId="0" xfId="0" applyFill="1" applyAlignment="1">
      <alignment horizontal="left" vertical="top" wrapText="1"/>
    </xf>
    <xf numFmtId="0" fontId="0" fillId="16" borderId="3" xfId="0" applyFill="1" applyBorder="1" applyAlignment="1">
      <alignment wrapText="1"/>
    </xf>
    <xf numFmtId="0" fontId="0" fillId="0" borderId="0" xfId="0" applyAlignment="1">
      <alignment horizontal="left" vertical="center" wrapText="1"/>
    </xf>
    <xf numFmtId="0" fontId="0" fillId="0" borderId="0" xfId="0" applyAlignment="1">
      <alignment horizontal="center" vertical="top" wrapText="1"/>
    </xf>
    <xf numFmtId="0" fontId="0" fillId="0" borderId="0" xfId="0" applyFill="1" applyAlignment="1">
      <alignment horizontal="center" wrapText="1"/>
    </xf>
  </cellXfs>
  <cellStyles count="2">
    <cellStyle name="Hyperlink" xfId="1" builtinId="8"/>
    <cellStyle name="Normal" xfId="0" builtinId="0"/>
  </cellStyles>
  <dxfs count="0"/>
  <tableStyles count="0" defaultTableStyle="TableStyleMedium2" defaultPivotStyle="PivotStyleLight16"/>
  <colors>
    <mruColors>
      <color rgb="FFFF66CC"/>
      <color rgb="FFCC99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lexia Cumal" id="{9ABD5A54-C2DE-4C19-991B-3AF054450DE6}" userId="Alexia Cumal" providerId="None"/>
  <person displayName="Alexia Cumal" id="{B90ABA11-D9FD-4182-A144-56AADFC656A5}" userId="1f72d59f61e4d616"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C78" dT="2022-03-10T01:13:37.13" personId="{9ABD5A54-C2DE-4C19-991B-3AF054450DE6}" id="{1B8A81F7-F44A-40A3-B3DE-3E3A9D009DBC}">
    <text>Caregivers were not involved in the intervention.</text>
  </threadedComment>
  <threadedComment ref="AD82" dT="2022-09-17T04:10:46.86" personId="{9ABD5A54-C2DE-4C19-991B-3AF054450DE6}" id="{57C874C4-30A2-48D3-8E31-71081F892617}">
    <text>Includes for total sample (as there were no numbers in particular for participants with CI)</text>
  </threadedComment>
  <threadedComment ref="AD85" dT="2022-09-17T04:11:22.36" personId="{9ABD5A54-C2DE-4C19-991B-3AF054450DE6}" id="{4E077C2F-11D6-4DBA-B883-D6D250AB4778}">
    <text>Includes for total sample (as there were no numbers in particular for participants with CI)</text>
  </threadedComment>
  <threadedComment ref="AD93" dT="2022-09-17T04:12:48.34" personId="{9ABD5A54-C2DE-4C19-991B-3AF054450DE6}" id="{09D9348D-84D8-46A6-A7F0-32ED4CF6044D}">
    <text>Includes for total sample (as there were no numbers in particular for participants with CI)</text>
  </threadedComment>
  <threadedComment ref="AN97" dT="2022-03-11T00:52:43.24" personId="{9ABD5A54-C2DE-4C19-991B-3AF054450DE6}" id="{CA406C3F-997F-491C-BA84-62A3444F6E22}">
    <text>They do not specify that these are the diagnoses at time of admission, and so these were moved down to other characteristics, row 99.</text>
  </threadedComment>
  <threadedComment ref="BV97" dT="2022-03-10T02:27:23.06" personId="{9ABD5A54-C2DE-4C19-991B-3AF054450DE6}" id="{DD846D04-099F-48E2-93D9-95EF11528B5E}">
    <text>Dehydration and pneumonia, etc. were cmpmlications, rather than admission diagnoses, and so they were put in the row, other characteristics, below.</text>
  </threadedComment>
  <threadedComment ref="BX97" dT="2022-03-10T02:29:13.92" personId="{9ABD5A54-C2DE-4C19-991B-3AF054450DE6}" id="{615BF6EC-5116-4EBD-99FC-A684FCC86E10}">
    <text>It did not specify that these were the diagnoses at the time of admission, and so these characteristics were put under other characteristics.</text>
  </threadedComment>
  <threadedComment ref="CB97" dT="2022-03-10T02:29:13.92" personId="{9ABD5A54-C2DE-4C19-991B-3AF054450DE6}" id="{B47A43B3-EE87-4D6C-A9FC-A8CC2EE226EA}">
    <text>It did not specify that these were the diagnoses at the time of admission, and so these characteristics were put under other characteristics.</text>
  </threadedComment>
  <threadedComment ref="CT97" dT="2022-03-11T19:09:08.92" personId="{9ABD5A54-C2DE-4C19-991B-3AF054450DE6}" id="{20365324-6D3F-4D3E-9594-85778ABC337B}">
    <text>They do not specify that these were admission diagnoses, and so this section was moved down to other characteristics, row 99).</text>
  </threadedComment>
  <threadedComment ref="CC99" dT="2022-03-10T02:24:35.67" personId="{9ABD5A54-C2DE-4C19-991B-3AF054450DE6}" id="{17897277-885B-499E-80DC-35950D2D5F86}">
    <text>It did not specify that these were the diagnoses at the time of admission, and so these characteristics were put under other characteristics.</text>
  </threadedComment>
  <threadedComment ref="Z118" dT="2022-03-10T23:15:51.47" personId="{9ABD5A54-C2DE-4C19-991B-3AF054450DE6}" id="{96083B67-E2B4-42B6-9BBD-E6CBA061354E}">
    <text>no MBI scores for persons with dementia specifically.</text>
  </threadedComment>
  <threadedComment ref="AB118" dT="2022-03-10T23:15:51.47" personId="{9ABD5A54-C2DE-4C19-991B-3AF054450DE6}" id="{8BD25A6B-B2A0-44D5-BEC4-C912BB7F2AD6}">
    <text>no MBI scores for persons with dementia specifically.</text>
  </threadedComment>
  <threadedComment ref="AD118" dT="2022-03-10T23:15:51.47" personId="{9ABD5A54-C2DE-4C19-991B-3AF054450DE6}" id="{E0FA6021-9264-4223-9FC8-16473CE8ABCF}">
    <text>no MBI scores for persons with dementia specifically.</text>
  </threadedComment>
  <threadedComment ref="AE118" dT="2022-03-10T23:15:51.47" personId="{9ABD5A54-C2DE-4C19-991B-3AF054450DE6}" id="{637AFBC6-445E-4191-B40F-925717BCB7E4}">
    <text>no MBI scores for persons with dementia specifically.</text>
  </threadedComment>
  <threadedComment ref="AF118" dT="2022-03-10T23:15:51.47" personId="{9ABD5A54-C2DE-4C19-991B-3AF054450DE6}" id="{C6EFE3FC-256E-4E17-A8FA-9B8B40CEE328}">
    <text>no MBI scores for persons with dementia specifically.</text>
  </threadedComment>
  <threadedComment ref="AH118" dT="2022-03-10T23:15:51.47" personId="{9ABD5A54-C2DE-4C19-991B-3AF054450DE6}" id="{B57524D2-4BAC-46F4-B447-7A5175A22A4E}">
    <text>no MBI scores for persons with dementia specifically.</text>
  </threadedComment>
  <threadedComment ref="AH120" dT="2022-08-11T19:36:03.27" personId="{9ABD5A54-C2DE-4C19-991B-3AF054450DE6}" id="{009E82C8-F214-4EC2-9DB3-DBBD4D6FA8A6}">
    <text>Iadded mean differences</text>
  </threadedComment>
  <threadedComment ref="CT120" dT="2022-03-11T19:13:43.68" personId="{9ABD5A54-C2DE-4C19-991B-3AF054450DE6}" id="{77CDC9C7-C8D8-4DD2-9980-B5A0D07E7C76}">
    <text>We focused on looking at the data specically for persons with CI.</text>
  </threadedComment>
  <threadedComment ref="AV123" dT="2022-03-11T01:40:56.16" personId="{9ABD5A54-C2DE-4C19-991B-3AF054450DE6}" id="{139BD1A0-63AF-4EFE-955F-8B9A3CE00A16}">
    <text>p value is a measure of probability, rather than an effect size.</text>
  </threadedComment>
  <threadedComment ref="F135" dT="2022-03-10T19:59:58.14" personId="{9ABD5A54-C2DE-4C19-991B-3AF054450DE6}" id="{D354A2F5-9A93-44C3-A186-E5E96DFD7BC1}">
    <text>We wanted to focus on persons with CI (MMSE&lt;24, and so what was extracted was the odds ratios (ORs) for persons with MMSE.</text>
  </threadedComment>
  <threadedComment ref="Z135" dT="2022-03-10T23:16:19.33" personId="{9ABD5A54-C2DE-4C19-991B-3AF054450DE6}" id="{BD7382AE-5135-4824-A5CE-19F35ACBED45}">
    <text>We focused on outcomes for persons wtih dementia.</text>
  </threadedComment>
  <threadedComment ref="AK135" dT="2022-09-17T22:59:51.32" personId="{9ABD5A54-C2DE-4C19-991B-3AF054450DE6}" id="{28662B6C-EA03-45FC-827F-E11F1E7AB1A0}">
    <text xml:space="preserve">Same extraction. This extraction also includes the phrase unadjusted for risk. </text>
  </threadedComment>
  <threadedComment ref="BX135" dT="2022-03-10T04:29:48.97" personId="{9ABD5A54-C2DE-4C19-991B-3AF054450DE6}" id="{589F3035-1F05-4C5F-A4FF-E0BF8BD21E23}">
    <text>This was added as a patient outcome, rather than a discharge destination outcome, as it does not compare discharge home with LTC or other locations. **Please go to row 446, columns BA, BB, BC.</text>
  </threadedComment>
  <threadedComment ref="BZ135" dT="2022-03-10T04:29:48.97" personId="{9ABD5A54-C2DE-4C19-991B-3AF054450DE6}" id="{71DCF9A7-324B-44C2-A269-8174A9F7BEE6}">
    <text>This was added as a patient outcome, rather than a discharge destination outcome, as it does not compare discharge home with LTC or other locations. **Please go to row 446, columns BA, BB, BC.</text>
  </threadedComment>
  <threadedComment ref="CB135" dT="2022-03-10T04:29:48.97" personId="{9ABD5A54-C2DE-4C19-991B-3AF054450DE6}" id="{71C25972-FF7D-4AAC-B64A-2D029A99B039}">
    <text>This was added as a patient outcome, rather than a discharge destination outcome, as it does not compare discharge home with LTC or other locations. **Please go to row 446, columns BA, BB, BC.</text>
  </threadedComment>
  <threadedComment ref="AH159" dT="2022-08-11T19:40:01.99" personId="{9ABD5A54-C2DE-4C19-991B-3AF054450DE6}" id="{8E6FF513-DACB-4A85-91C5-77717AFE541C}">
    <text>Not an outcome post TCP. It was an admission characteristic.</text>
  </threadedComment>
  <threadedComment ref="BQ159" dT="2022-03-11T18:10:34.02" personId="{9ABD5A54-C2DE-4C19-991B-3AF054450DE6}" id="{4FDF5C7C-6F4B-4E57-96B8-E21A4231AC01}">
    <text>These are delirium symptoms at admission.</text>
  </threadedComment>
  <threadedComment ref="AV173" dT="2022-03-11T01:42:43.61" personId="{9ABD5A54-C2DE-4C19-991B-3AF054450DE6}" id="{E1770E83-6C8E-466D-87A8-C0F667BE5590}">
    <text>Moved down to row with depression.</text>
  </threadedComment>
  <threadedComment ref="AG175" dT="2022-08-11T19:41:10.47" personId="{9ABD5A54-C2DE-4C19-991B-3AF054450DE6}" id="{9FA8D88D-6A55-4D13-83BD-4AB10BBF7AEE}">
    <text>These were baseline characteristics, rather than outcomes post TCP.</text>
  </threadedComment>
  <threadedComment ref="AV189" dT="2022-03-11T01:48:21.12" personId="{9ABD5A54-C2DE-4C19-991B-3AF054450DE6}" id="{CF827B30-9DBA-42AB-A517-9C1B308EF49B}">
    <text>TUG/ambulation was not measured in persons with dementia.</text>
  </threadedComment>
  <threadedComment ref="AV205" dT="2022-03-11T01:44:58.08" personId="{9ABD5A54-C2DE-4C19-991B-3AF054450DE6}" id="{8EE633C7-A1DB-41F5-AF8A-FAD9765579BE}">
    <text>moved down to row on nutrition</text>
  </threadedComment>
  <threadedComment ref="AV221" dT="2022-03-11T01:47:42.73" personId="{9ABD5A54-C2DE-4C19-991B-3AF054450DE6}" id="{F54EE61B-B9FF-4FE1-B961-E1B478727EEC}">
    <text>Pain was not measured in persons with dementia.</text>
  </threadedComment>
  <threadedComment ref="AV285" dT="2022-03-11T01:42:43.61" personId="{9ABD5A54-C2DE-4C19-991B-3AF054450DE6}" id="{4DA0587D-9B4C-4E00-82D6-711A0BE51209}">
    <text>Moved down to row with depression.</text>
  </threadedComment>
  <threadedComment ref="AV301" dT="2022-03-11T01:44:58.08" personId="{9ABD5A54-C2DE-4C19-991B-3AF054450DE6}" id="{7CA4F533-8D7C-4FA9-9A87-6428B076522A}">
    <text>moved down to row on nutrition</text>
  </threadedComment>
  <threadedComment ref="Z336" dT="2022-03-10T23:17:32.08" personId="{9ABD5A54-C2DE-4C19-991B-3AF054450DE6}" id="{8ED27EA3-1C36-481A-814C-FA2E355BD02E}">
    <text>We focused on outcomes for persons with dementia.</text>
  </threadedComment>
  <threadedComment ref="AB336" dT="2022-03-10T23:17:32.08" personId="{9ABD5A54-C2DE-4C19-991B-3AF054450DE6}" id="{EF8910EE-875A-4775-A9BC-FB9CD4C9980C}">
    <text>We focused on outcomes for persons with dementia.</text>
  </threadedComment>
  <threadedComment ref="AD336" dT="2022-03-10T23:17:32.08" personId="{9ABD5A54-C2DE-4C19-991B-3AF054450DE6}" id="{102DBAB6-E590-4B66-94FD-3F60889591F9}">
    <text>We focused on outcomes for persons with dementia.</text>
  </threadedComment>
  <threadedComment ref="AE336" dT="2022-03-10T23:17:32.08" personId="{9ABD5A54-C2DE-4C19-991B-3AF054450DE6}" id="{63C5C0D9-9A53-4BBF-94F1-C9D35C458900}">
    <text>We focused on outcomes for persons with dementia.</text>
  </threadedComment>
  <threadedComment ref="AF336" dT="2022-03-10T23:17:32.08" personId="{9ABD5A54-C2DE-4C19-991B-3AF054450DE6}" id="{4564B280-9947-4BF4-8366-FC359218089A}">
    <text>We focused on outcomes for persons with dementia.</text>
  </threadedComment>
  <threadedComment ref="Z350" dT="2022-03-10T23:17:54.07" personId="{9ABD5A54-C2DE-4C19-991B-3AF054450DE6}" id="{E32D0CD2-862D-4872-816D-3ED5C560D30B}">
    <text>We focused on outcomes for persons with dementia.</text>
  </threadedComment>
  <threadedComment ref="AB350" dT="2022-03-10T23:17:54.07" personId="{9ABD5A54-C2DE-4C19-991B-3AF054450DE6}" id="{1078C055-6CA4-4F81-9DBD-FD5719420A5C}">
    <text>We focused on outcomes for persons with dementia.</text>
  </threadedComment>
  <threadedComment ref="AD350" dT="2022-03-10T23:17:54.07" personId="{9ABD5A54-C2DE-4C19-991B-3AF054450DE6}" id="{164877BC-D426-4AA5-B02D-725C02D6B1DA}">
    <text>We focused on outcomes for persons with dementia.</text>
  </threadedComment>
  <threadedComment ref="AE350" dT="2022-03-10T23:17:54.07" personId="{9ABD5A54-C2DE-4C19-991B-3AF054450DE6}" id="{1CA07B7C-01DD-4DF9-A3EF-74A07FCABF76}">
    <text>We focused on outcomes for persons with dementia.</text>
  </threadedComment>
  <threadedComment ref="AF350" dT="2022-03-10T23:17:54.07" personId="{9ABD5A54-C2DE-4C19-991B-3AF054450DE6}" id="{EA9E28CD-7340-4DDE-835C-2544FBDD1F8B}">
    <text>We focused on outcomes for persons with dementia.</text>
  </threadedComment>
  <threadedComment ref="CA451" dT="2022-03-10T04:29:48.97" personId="{9ABD5A54-C2DE-4C19-991B-3AF054450DE6}" id="{516D9717-3501-49E7-8AC2-8196B1359263}">
    <text>This was added as a patient outcome, rather than a discharge destination outcome, as it does not compare discharge home with LTC or other locations.</text>
  </threadedComment>
  <threadedComment ref="CC451" dT="2022-03-10T04:29:48.97" personId="{9ABD5A54-C2DE-4C19-991B-3AF054450DE6}" id="{25712126-59E9-4E04-85D9-7A5F58800463}">
    <text>This was added as a patient outcome, rather than a discharge destination outcome, as it does not compare discharge home with LTC or other locations.</text>
  </threadedComment>
</ThreadedComments>
</file>

<file path=xl/threadedComments/threadedComment2.xml><?xml version="1.0" encoding="utf-8"?>
<ThreadedComments xmlns="http://schemas.microsoft.com/office/spreadsheetml/2018/threadedcomments" xmlns:x="http://schemas.openxmlformats.org/spreadsheetml/2006/main">
  <threadedComment ref="AD14" dT="2021-08-12T13:26:27.38" personId="{B90ABA11-D9FD-4182-A144-56AADFC656A5}" id="{396BA6D0-7586-4E20-A450-B808BE4390E2}">
    <text>connect with Steve re: this question</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mailto:james.rudolph@va.gov" TargetMode="External"/><Relationship Id="rId13" Type="http://schemas.openxmlformats.org/officeDocument/2006/relationships/hyperlink" Target="mailto:lacey_loomer@brown.edu" TargetMode="External"/><Relationship Id="rId18" Type="http://schemas.microsoft.com/office/2017/10/relationships/threadedComment" Target="../threadedComments/threadedComment1.xml"/><Relationship Id="rId3" Type="http://schemas.openxmlformats.org/officeDocument/2006/relationships/hyperlink" Target="mailto:lacey_loomer@brown.edu" TargetMode="External"/><Relationship Id="rId7" Type="http://schemas.openxmlformats.org/officeDocument/2006/relationships/hyperlink" Target="mailto:james.rudolph@va.gov" TargetMode="External"/><Relationship Id="rId12" Type="http://schemas.openxmlformats.org/officeDocument/2006/relationships/hyperlink" Target="mailto:mei_sian_chong@ttsh.com.sg" TargetMode="External"/><Relationship Id="rId17" Type="http://schemas.openxmlformats.org/officeDocument/2006/relationships/comments" Target="../comments1.xml"/><Relationship Id="rId2" Type="http://schemas.openxmlformats.org/officeDocument/2006/relationships/hyperlink" Target="mailto:mei_sian_chong@ttsh.com.sg" TargetMode="External"/><Relationship Id="rId16" Type="http://schemas.openxmlformats.org/officeDocument/2006/relationships/vmlDrawing" Target="../drawings/vmlDrawing1.vml"/><Relationship Id="rId1" Type="http://schemas.openxmlformats.org/officeDocument/2006/relationships/hyperlink" Target="mailto:mnakanishi-tky@umin.ac.jp" TargetMode="External"/><Relationship Id="rId6" Type="http://schemas.openxmlformats.org/officeDocument/2006/relationships/hyperlink" Target="mailto:mnakanishi-tky@umin.ac.jp" TargetMode="External"/><Relationship Id="rId11" Type="http://schemas.openxmlformats.org/officeDocument/2006/relationships/hyperlink" Target="mailto:emarcant@bidmc.harvard.edu" TargetMode="External"/><Relationship Id="rId5" Type="http://schemas.openxmlformats.org/officeDocument/2006/relationships/hyperlink" Target="mailto:Stephanie_Lueckel@brown.edu" TargetMode="External"/><Relationship Id="rId15" Type="http://schemas.openxmlformats.org/officeDocument/2006/relationships/printerSettings" Target="../printerSettings/printerSettings1.bin"/><Relationship Id="rId10" Type="http://schemas.openxmlformats.org/officeDocument/2006/relationships/hyperlink" Target="mailto:Stephanie_Lueckel@brown.edu" TargetMode="External"/><Relationship Id="rId4" Type="http://schemas.openxmlformats.org/officeDocument/2006/relationships/hyperlink" Target="mailto:james.rudolph@va.gov" TargetMode="External"/><Relationship Id="rId9" Type="http://schemas.openxmlformats.org/officeDocument/2006/relationships/hyperlink" Target="mailto:james.rudolph@va.gov" TargetMode="External"/><Relationship Id="rId14" Type="http://schemas.openxmlformats.org/officeDocument/2006/relationships/hyperlink" Target="mailto:mnakanishi-tky@umin.ac.jp"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5E4C9-C915-43CF-A9F5-DD4B87EC3D55}">
  <dimension ref="A1:DK1048576"/>
  <sheetViews>
    <sheetView tabSelected="1" zoomScale="70" zoomScaleNormal="70" workbookViewId="0">
      <pane xSplit="1" ySplit="4" topLeftCell="AH74" activePane="bottomRight" state="frozen"/>
      <selection pane="topRight" activeCell="C1" sqref="C1"/>
      <selection pane="bottomLeft" activeCell="A5" sqref="A5"/>
      <selection pane="bottomRight" activeCell="AM75" sqref="AM75"/>
    </sheetView>
  </sheetViews>
  <sheetFormatPr defaultRowHeight="90" customHeight="1"/>
  <cols>
    <col min="1" max="1" width="49.6640625" style="1" customWidth="1"/>
    <col min="2" max="2" width="62.6640625" style="38" customWidth="1"/>
    <col min="3" max="3" width="54.33203125" style="73" hidden="1" customWidth="1"/>
    <col min="4" max="4" width="0" hidden="1" customWidth="1"/>
    <col min="5" max="5" width="49.6640625" style="38" customWidth="1"/>
    <col min="6" max="6" width="62.6640625" style="224" customWidth="1"/>
    <col min="7" max="7" width="23.33203125" style="417" customWidth="1"/>
    <col min="8" max="8" width="64.6640625" style="1" customWidth="1"/>
    <col min="9" max="9" width="35" style="223" customWidth="1"/>
    <col min="10" max="10" width="63.88671875" style="262" customWidth="1"/>
    <col min="11" max="11" width="37" style="380" customWidth="1"/>
    <col min="12" max="16" width="63.88671875" style="262" customWidth="1"/>
    <col min="17" max="17" width="44.6640625" style="304" customWidth="1"/>
    <col min="18" max="19" width="63.88671875" style="262" customWidth="1"/>
    <col min="20" max="20" width="64" customWidth="1"/>
    <col min="21" max="21" width="62.88671875" style="179" customWidth="1"/>
    <col min="22" max="22" width="79.109375" style="306" customWidth="1"/>
    <col min="23" max="23" width="64" style="376" customWidth="1"/>
    <col min="24" max="24" width="48.33203125" customWidth="1"/>
    <col min="25" max="25" width="53" style="225" customWidth="1"/>
    <col min="26" max="26" width="48.33203125" style="304" customWidth="1"/>
    <col min="27" max="27" width="48.33203125" style="417" customWidth="1"/>
    <col min="28" max="28" width="48.33203125" style="554" customWidth="1"/>
    <col min="29" max="30" width="44.6640625" style="554" customWidth="1"/>
    <col min="31" max="31" width="48.33203125" style="554" customWidth="1"/>
    <col min="32" max="32" width="48.33203125" style="304" customWidth="1"/>
    <col min="33" max="33" width="59" style="304" customWidth="1"/>
    <col min="34" max="34" width="59" style="306" customWidth="1"/>
    <col min="35" max="35" width="59" style="554" customWidth="1"/>
    <col min="36" max="36" width="50.109375" style="554" customWidth="1"/>
    <col min="37" max="38" width="59" style="554" customWidth="1"/>
    <col min="39" max="39" width="59" customWidth="1"/>
    <col min="40" max="40" width="55.33203125" style="225" customWidth="1"/>
    <col min="41" max="41" width="59" style="304" customWidth="1"/>
    <col min="42" max="42" width="40.44140625" style="376" customWidth="1"/>
    <col min="43" max="43" width="88.44140625" style="38" customWidth="1"/>
    <col min="44" max="44" width="42.44140625" style="38" customWidth="1"/>
    <col min="45" max="45" width="37.33203125" style="38" bestFit="1" customWidth="1"/>
    <col min="46" max="46" width="50.88671875" style="38" customWidth="1"/>
    <col min="47" max="47" width="49.88671875" style="38" customWidth="1"/>
    <col min="48" max="48" width="52.6640625" style="38" customWidth="1"/>
    <col min="49" max="49" width="56.109375" style="304" customWidth="1"/>
    <col min="50" max="50" width="56.109375" style="376" customWidth="1"/>
    <col min="51" max="51" width="49.88671875" style="304" customWidth="1"/>
    <col min="52" max="52" width="52.6640625" style="304" customWidth="1"/>
    <col min="53" max="54" width="49.88671875" style="304" customWidth="1"/>
    <col min="55" max="55" width="51.33203125" style="38" customWidth="1"/>
    <col min="56" max="56" width="49.109375" style="225" customWidth="1"/>
    <col min="57" max="57" width="51.33203125" style="304" customWidth="1"/>
    <col min="58" max="58" width="51.33203125" style="376" customWidth="1"/>
    <col min="59" max="59" width="56.109375" customWidth="1"/>
    <col min="60" max="60" width="35" style="176" customWidth="1"/>
    <col min="61" max="61" width="56.109375" style="304" customWidth="1"/>
    <col min="62" max="62" width="56.109375" style="376" customWidth="1"/>
    <col min="63" max="65" width="53.88671875" style="113" customWidth="1"/>
    <col min="66" max="66" width="53.88671875" style="303" customWidth="1"/>
    <col min="67" max="67" width="53.88671875" style="113" customWidth="1"/>
    <col min="68" max="68" width="48.88671875" customWidth="1"/>
    <col min="69" max="69" width="65.6640625" style="223" customWidth="1"/>
    <col min="70" max="70" width="56.88671875" style="304" customWidth="1"/>
    <col min="71" max="71" width="40.5546875" style="376" customWidth="1"/>
    <col min="72" max="72" width="51.44140625" style="99" customWidth="1"/>
    <col min="73" max="73" width="29" style="208" customWidth="1"/>
    <col min="74" max="74" width="51.44140625" style="99" customWidth="1"/>
    <col min="75" max="75" width="51.44140625" style="386" customWidth="1"/>
    <col min="76" max="76" width="67.33203125" style="176" customWidth="1"/>
    <col min="77" max="77" width="56.5546875" style="313" customWidth="1"/>
    <col min="78" max="78" width="67.33203125" style="176" customWidth="1"/>
    <col min="79" max="79" width="40.33203125" style="84" customWidth="1"/>
    <col min="80" max="80" width="67.33203125" style="176" customWidth="1"/>
    <col min="81" max="81" width="88.6640625" style="84" customWidth="1"/>
    <col min="82" max="82" width="40.33203125" style="392" customWidth="1"/>
    <col min="83" max="83" width="57.6640625" style="1" customWidth="1"/>
    <col min="84" max="84" width="0" hidden="1" customWidth="1"/>
    <col min="85" max="85" width="20.109375" hidden="1" customWidth="1"/>
    <col min="86" max="87" width="0" hidden="1" customWidth="1"/>
    <col min="88" max="88" width="34.44140625" style="38" customWidth="1"/>
    <col min="89" max="90" width="25.5546875" style="38" customWidth="1"/>
    <col min="91" max="91" width="44" style="304" customWidth="1"/>
    <col min="92" max="92" width="44" style="376" customWidth="1"/>
    <col min="93" max="93" width="53.109375" style="304" customWidth="1"/>
    <col min="94" max="94" width="48.5546875" style="313" customWidth="1"/>
    <col min="95" max="96" width="25.5546875" style="304" customWidth="1"/>
    <col min="97" max="97" width="51.5546875" style="1" customWidth="1"/>
    <col min="98" max="98" width="47.5546875" style="38" customWidth="1"/>
    <col min="99" max="99" width="51.5546875" style="262" customWidth="1"/>
    <col min="100" max="100" width="24" style="376" customWidth="1"/>
    <col min="102" max="102" width="0" hidden="1" customWidth="1"/>
    <col min="104" max="105" width="0" hidden="1" customWidth="1"/>
    <col min="107" max="108" width="0" hidden="1" customWidth="1"/>
    <col min="109" max="109" width="40.88671875" hidden="1" customWidth="1"/>
    <col min="110" max="111" width="0" hidden="1" customWidth="1"/>
    <col min="113" max="113" width="0" hidden="1" customWidth="1"/>
  </cols>
  <sheetData>
    <row r="1" spans="1:113" ht="24" customHeight="1">
      <c r="A1" s="39" t="s">
        <v>585</v>
      </c>
      <c r="B1" s="38" t="s">
        <v>953</v>
      </c>
      <c r="C1" s="69" t="s">
        <v>310</v>
      </c>
      <c r="I1" s="228"/>
      <c r="T1" s="43" t="s">
        <v>439</v>
      </c>
      <c r="U1" s="175" t="s">
        <v>743</v>
      </c>
      <c r="V1" s="317"/>
      <c r="W1" s="373"/>
      <c r="X1" s="120" t="s">
        <v>440</v>
      </c>
      <c r="Z1" s="120" t="s">
        <v>440</v>
      </c>
      <c r="AA1" s="433"/>
      <c r="AB1" s="120"/>
      <c r="AE1" s="120"/>
      <c r="AF1" s="120"/>
      <c r="AG1" s="554"/>
      <c r="AQ1" s="136"/>
      <c r="AT1" s="40"/>
      <c r="BD1" s="240" t="s">
        <v>180</v>
      </c>
      <c r="BH1" s="193" t="s">
        <v>789</v>
      </c>
      <c r="BK1" s="113" t="s">
        <v>180</v>
      </c>
      <c r="BL1" s="319" t="s">
        <v>180</v>
      </c>
      <c r="BM1" s="314" t="s">
        <v>129</v>
      </c>
      <c r="BN1" s="304"/>
      <c r="BP1" s="98" t="s">
        <v>374</v>
      </c>
      <c r="BR1" s="356" t="s">
        <v>374</v>
      </c>
      <c r="BS1" s="415"/>
      <c r="BT1" s="56" t="s">
        <v>393</v>
      </c>
      <c r="BV1" s="56"/>
      <c r="BW1" s="382"/>
      <c r="BX1" s="193"/>
      <c r="BZ1" s="193"/>
      <c r="CA1" s="97" t="s">
        <v>414</v>
      </c>
      <c r="CB1" s="193" t="s">
        <v>129</v>
      </c>
      <c r="CC1" s="366"/>
      <c r="CD1" s="388"/>
      <c r="CE1" s="41" t="s">
        <v>173</v>
      </c>
      <c r="CJ1" s="267" t="s">
        <v>1162</v>
      </c>
      <c r="CK1" s="280" t="s">
        <v>173</v>
      </c>
      <c r="CL1" s="285" t="s">
        <v>129</v>
      </c>
      <c r="CO1" s="314"/>
      <c r="CQ1" s="314"/>
      <c r="CR1" s="314"/>
      <c r="DD1" s="113" t="s">
        <v>392</v>
      </c>
      <c r="DE1" s="118" t="s">
        <v>437</v>
      </c>
    </row>
    <row r="2" spans="1:113" s="1" customFormat="1" ht="55.95" customHeight="1">
      <c r="A2" s="2" t="s">
        <v>2</v>
      </c>
      <c r="B2" s="144" t="s">
        <v>235</v>
      </c>
      <c r="C2" s="70" t="s">
        <v>225</v>
      </c>
      <c r="D2" s="62" t="s">
        <v>227</v>
      </c>
      <c r="E2" s="129" t="s">
        <v>235</v>
      </c>
      <c r="F2" s="169" t="s">
        <v>235</v>
      </c>
      <c r="G2" s="374"/>
      <c r="H2" s="126" t="s">
        <v>221</v>
      </c>
      <c r="I2" s="129" t="s">
        <v>922</v>
      </c>
      <c r="J2" s="126" t="s">
        <v>221</v>
      </c>
      <c r="K2" s="374"/>
      <c r="L2" s="126"/>
      <c r="M2" s="126" t="s">
        <v>221</v>
      </c>
      <c r="N2" s="126" t="s">
        <v>221</v>
      </c>
      <c r="O2" s="126" t="s">
        <v>221</v>
      </c>
      <c r="P2" s="126" t="s">
        <v>1607</v>
      </c>
      <c r="Q2" s="533" t="s">
        <v>1604</v>
      </c>
      <c r="R2" s="126" t="s">
        <v>1607</v>
      </c>
      <c r="S2" s="126"/>
      <c r="T2" s="126" t="s">
        <v>249</v>
      </c>
      <c r="U2" s="176" t="s">
        <v>744</v>
      </c>
      <c r="V2" s="169" t="s">
        <v>249</v>
      </c>
      <c r="W2" s="374"/>
      <c r="X2" s="126" t="s">
        <v>229</v>
      </c>
      <c r="Y2" s="129" t="s">
        <v>960</v>
      </c>
      <c r="Z2" s="126" t="s">
        <v>229</v>
      </c>
      <c r="AA2" s="374"/>
      <c r="AB2" s="126" t="s">
        <v>2038</v>
      </c>
      <c r="AC2" s="262" t="s">
        <v>2038</v>
      </c>
      <c r="AD2" s="262" t="s">
        <v>2038</v>
      </c>
      <c r="AE2" s="262" t="s">
        <v>2038</v>
      </c>
      <c r="AF2" s="126" t="s">
        <v>1602</v>
      </c>
      <c r="AG2" s="561" t="s">
        <v>1602</v>
      </c>
      <c r="AH2" s="565" t="s">
        <v>1602</v>
      </c>
      <c r="AI2" s="126" t="s">
        <v>2039</v>
      </c>
      <c r="AJ2" s="262" t="s">
        <v>2039</v>
      </c>
      <c r="AK2" s="126" t="s">
        <v>2039</v>
      </c>
      <c r="AL2" s="126" t="s">
        <v>2039</v>
      </c>
      <c r="AM2" s="126" t="s">
        <v>239</v>
      </c>
      <c r="AN2" s="129" t="s">
        <v>790</v>
      </c>
      <c r="AO2" s="405" t="s">
        <v>239</v>
      </c>
      <c r="AP2" s="374"/>
      <c r="AQ2" s="137" t="s">
        <v>241</v>
      </c>
      <c r="AR2" s="129" t="s">
        <v>483</v>
      </c>
      <c r="AS2" s="129" t="s">
        <v>483</v>
      </c>
      <c r="AT2" s="169"/>
      <c r="AU2" s="126" t="s">
        <v>483</v>
      </c>
      <c r="AV2" s="129" t="s">
        <v>483</v>
      </c>
      <c r="AW2" s="169" t="s">
        <v>483</v>
      </c>
      <c r="AX2" s="374"/>
      <c r="AY2" s="126" t="s">
        <v>1608</v>
      </c>
      <c r="AZ2" s="533" t="s">
        <v>1851</v>
      </c>
      <c r="BA2" s="533" t="s">
        <v>1851</v>
      </c>
      <c r="BB2" s="126"/>
      <c r="BC2" s="126" t="s">
        <v>223</v>
      </c>
      <c r="BD2" s="129" t="s">
        <v>943</v>
      </c>
      <c r="BE2" s="126" t="s">
        <v>223</v>
      </c>
      <c r="BF2" s="374"/>
      <c r="BG2" s="126" t="s">
        <v>543</v>
      </c>
      <c r="BH2" s="176" t="s">
        <v>821</v>
      </c>
      <c r="BI2" s="126" t="s">
        <v>543</v>
      </c>
      <c r="BJ2" s="379" t="s">
        <v>1288</v>
      </c>
      <c r="BK2" s="133" t="s">
        <v>179</v>
      </c>
      <c r="BL2" s="319" t="s">
        <v>179</v>
      </c>
      <c r="BM2" s="312" t="s">
        <v>179</v>
      </c>
      <c r="BN2" s="319" t="s">
        <v>179</v>
      </c>
      <c r="BO2" s="133"/>
      <c r="BP2" s="126" t="s">
        <v>245</v>
      </c>
      <c r="BQ2" s="129" t="s">
        <v>245</v>
      </c>
      <c r="BR2" s="126" t="s">
        <v>245</v>
      </c>
      <c r="BS2" s="374"/>
      <c r="BT2" s="128" t="s">
        <v>245</v>
      </c>
      <c r="BU2" s="208" t="s">
        <v>865</v>
      </c>
      <c r="BV2" s="357" t="s">
        <v>245</v>
      </c>
      <c r="BW2" s="383"/>
      <c r="BX2" s="176" t="s">
        <v>1609</v>
      </c>
      <c r="BY2" s="520" t="s">
        <v>1609</v>
      </c>
      <c r="BZ2" s="520" t="s">
        <v>1609</v>
      </c>
      <c r="CA2" s="127" t="s">
        <v>242</v>
      </c>
      <c r="CB2" s="176" t="s">
        <v>822</v>
      </c>
      <c r="CC2" s="367" t="s">
        <v>242</v>
      </c>
      <c r="CD2" s="389"/>
      <c r="CE2" s="125" t="s">
        <v>146</v>
      </c>
      <c r="CF2" s="62" t="s">
        <v>231</v>
      </c>
      <c r="CG2" s="62" t="s">
        <v>234</v>
      </c>
      <c r="CH2" s="62" t="s">
        <v>235</v>
      </c>
      <c r="CI2" s="62" t="s">
        <v>237</v>
      </c>
      <c r="CJ2" s="265" t="s">
        <v>146</v>
      </c>
      <c r="CK2" s="265" t="s">
        <v>1163</v>
      </c>
      <c r="CL2" s="286" t="s">
        <v>146</v>
      </c>
      <c r="CM2" s="312" t="s">
        <v>146</v>
      </c>
      <c r="CN2" s="436"/>
      <c r="CO2" s="312" t="s">
        <v>1606</v>
      </c>
      <c r="CP2" s="520" t="s">
        <v>1606</v>
      </c>
      <c r="CQ2" s="520" t="s">
        <v>1606</v>
      </c>
      <c r="CR2" s="312"/>
      <c r="CS2" s="1" t="s">
        <v>231</v>
      </c>
      <c r="CT2" s="129" t="s">
        <v>231</v>
      </c>
      <c r="CU2" s="262" t="s">
        <v>231</v>
      </c>
      <c r="CV2" s="380"/>
      <c r="CX2" s="62" t="s">
        <v>243</v>
      </c>
      <c r="CZ2" s="62" t="s">
        <v>241</v>
      </c>
      <c r="DA2" s="62" t="s">
        <v>247</v>
      </c>
      <c r="DC2" s="63" t="s">
        <v>235</v>
      </c>
      <c r="DD2" s="119" t="s">
        <v>438</v>
      </c>
      <c r="DE2" s="62" t="s">
        <v>250</v>
      </c>
      <c r="DF2" s="62" t="s">
        <v>251</v>
      </c>
      <c r="DG2" s="63" t="s">
        <v>252</v>
      </c>
      <c r="DI2" s="62" t="s">
        <v>254</v>
      </c>
    </row>
    <row r="3" spans="1:113" s="1" customFormat="1" ht="18.600000000000001" customHeight="1">
      <c r="A3" s="2" t="s">
        <v>3</v>
      </c>
      <c r="B3" s="145">
        <v>2016</v>
      </c>
      <c r="C3" s="71">
        <v>2016</v>
      </c>
      <c r="D3" s="64">
        <v>2014</v>
      </c>
      <c r="E3" s="129">
        <v>2016</v>
      </c>
      <c r="F3" s="170">
        <v>2016</v>
      </c>
      <c r="G3" s="375"/>
      <c r="H3" s="64">
        <v>2021</v>
      </c>
      <c r="I3" s="129">
        <v>2021</v>
      </c>
      <c r="J3" s="64">
        <v>2021</v>
      </c>
      <c r="K3" s="375"/>
      <c r="L3" s="64"/>
      <c r="M3" s="64">
        <v>2021</v>
      </c>
      <c r="N3" s="64">
        <v>2021</v>
      </c>
      <c r="O3" s="64">
        <v>2021</v>
      </c>
      <c r="P3" s="64">
        <v>2021</v>
      </c>
      <c r="Q3" s="533">
        <v>2021</v>
      </c>
      <c r="R3" s="64">
        <v>2021</v>
      </c>
      <c r="S3" s="64"/>
      <c r="T3" s="64">
        <v>2020</v>
      </c>
      <c r="U3" s="176">
        <v>2020</v>
      </c>
      <c r="V3" s="170">
        <v>2020</v>
      </c>
      <c r="W3" s="375"/>
      <c r="X3" s="64">
        <v>2012</v>
      </c>
      <c r="Y3" s="129">
        <v>2012</v>
      </c>
      <c r="Z3" s="64">
        <v>2012</v>
      </c>
      <c r="AA3" s="375"/>
      <c r="AB3" s="64">
        <v>2022</v>
      </c>
      <c r="AC3" s="262">
        <v>2022</v>
      </c>
      <c r="AD3" s="262">
        <v>2022</v>
      </c>
      <c r="AE3" s="262">
        <v>2022</v>
      </c>
      <c r="AF3" s="64">
        <v>2021</v>
      </c>
      <c r="AG3" s="557">
        <v>2021</v>
      </c>
      <c r="AH3" s="566">
        <v>2021</v>
      </c>
      <c r="AI3" s="64">
        <v>2021</v>
      </c>
      <c r="AJ3" s="262">
        <v>2021</v>
      </c>
      <c r="AK3" s="64">
        <v>2021</v>
      </c>
      <c r="AL3" s="64">
        <v>2021</v>
      </c>
      <c r="AM3" s="64">
        <v>2017</v>
      </c>
      <c r="AN3" s="129">
        <v>2017</v>
      </c>
      <c r="AO3" s="64">
        <v>2017</v>
      </c>
      <c r="AP3" s="375"/>
      <c r="AQ3" s="138">
        <v>2008</v>
      </c>
      <c r="AR3" s="129">
        <v>2008</v>
      </c>
      <c r="AS3" s="129">
        <v>2008</v>
      </c>
      <c r="AT3" s="170"/>
      <c r="AU3" s="64">
        <v>2011</v>
      </c>
      <c r="AV3" s="129">
        <v>2011</v>
      </c>
      <c r="AW3" s="64">
        <v>2011</v>
      </c>
      <c r="AX3" s="375"/>
      <c r="AY3" s="64">
        <v>2022</v>
      </c>
      <c r="AZ3" s="533">
        <v>2022</v>
      </c>
      <c r="BA3" s="533">
        <v>2022</v>
      </c>
      <c r="BB3" s="64"/>
      <c r="BC3" s="64">
        <v>2019</v>
      </c>
      <c r="BD3" s="129">
        <v>2019</v>
      </c>
      <c r="BE3" s="64">
        <v>2019</v>
      </c>
      <c r="BF3" s="375"/>
      <c r="BG3" s="64">
        <v>2018</v>
      </c>
      <c r="BH3" s="176">
        <v>2018</v>
      </c>
      <c r="BI3" s="64">
        <v>2018</v>
      </c>
      <c r="BJ3" s="375"/>
      <c r="BK3" s="129">
        <v>2021</v>
      </c>
      <c r="BL3" s="319">
        <v>2021</v>
      </c>
      <c r="BM3" s="312">
        <v>2021</v>
      </c>
      <c r="BN3" s="319">
        <v>2021</v>
      </c>
      <c r="BO3" s="129"/>
      <c r="BP3" s="64">
        <v>2003</v>
      </c>
      <c r="BQ3" s="129">
        <v>2003</v>
      </c>
      <c r="BR3" s="64">
        <v>2003</v>
      </c>
      <c r="BS3" s="375"/>
      <c r="BT3" s="100">
        <v>2005</v>
      </c>
      <c r="BU3" s="208">
        <v>2005</v>
      </c>
      <c r="BV3" s="100">
        <v>2005</v>
      </c>
      <c r="BW3" s="384"/>
      <c r="BX3" s="176">
        <v>2022</v>
      </c>
      <c r="BY3" s="520">
        <v>2021</v>
      </c>
      <c r="BZ3" s="520">
        <v>2021</v>
      </c>
      <c r="CA3" s="85">
        <v>2016</v>
      </c>
      <c r="CB3" s="176">
        <v>2016</v>
      </c>
      <c r="CC3" s="85">
        <v>2016</v>
      </c>
      <c r="CD3" s="390"/>
      <c r="CE3" s="42">
        <v>2016</v>
      </c>
      <c r="CF3" s="64">
        <v>2015</v>
      </c>
      <c r="CG3" s="64">
        <v>2016</v>
      </c>
      <c r="CH3" s="64">
        <v>2016</v>
      </c>
      <c r="CI3" s="64">
        <v>2018</v>
      </c>
      <c r="CJ3" s="265">
        <v>2016</v>
      </c>
      <c r="CK3" s="265">
        <v>2016</v>
      </c>
      <c r="CL3" s="286">
        <v>2016</v>
      </c>
      <c r="CM3" s="312">
        <v>2016</v>
      </c>
      <c r="CN3" s="436"/>
      <c r="CO3" s="312">
        <v>2021</v>
      </c>
      <c r="CP3" s="520">
        <v>2022</v>
      </c>
      <c r="CQ3" s="520">
        <v>2022</v>
      </c>
      <c r="CR3" s="312"/>
      <c r="CS3" s="1">
        <v>2015</v>
      </c>
      <c r="CT3" s="129">
        <v>2015</v>
      </c>
      <c r="CU3" s="262">
        <v>2015</v>
      </c>
      <c r="CV3" s="380"/>
      <c r="CX3" s="64">
        <v>2018</v>
      </c>
      <c r="CZ3" s="64">
        <v>2008</v>
      </c>
      <c r="DA3" s="64">
        <v>2013</v>
      </c>
      <c r="DC3" s="64">
        <v>2016</v>
      </c>
      <c r="DD3" s="64">
        <v>2004</v>
      </c>
      <c r="DE3" s="64">
        <v>2018</v>
      </c>
      <c r="DF3" s="64">
        <v>2008</v>
      </c>
      <c r="DG3" s="64">
        <v>2004</v>
      </c>
      <c r="DI3" s="64">
        <v>2013</v>
      </c>
    </row>
    <row r="4" spans="1:113" s="61" customFormat="1" ht="44.4" customHeight="1" thickBot="1">
      <c r="A4" s="58" t="s">
        <v>0</v>
      </c>
      <c r="B4" s="65" t="s">
        <v>236</v>
      </c>
      <c r="C4" s="70" t="s">
        <v>226</v>
      </c>
      <c r="D4" s="65" t="s">
        <v>228</v>
      </c>
      <c r="E4" s="9">
        <v>6633</v>
      </c>
      <c r="F4" s="65" t="s">
        <v>236</v>
      </c>
      <c r="G4" s="374"/>
      <c r="H4" s="65" t="s">
        <v>222</v>
      </c>
      <c r="I4" s="229">
        <v>11308</v>
      </c>
      <c r="J4" s="65" t="s">
        <v>222</v>
      </c>
      <c r="K4" s="374"/>
      <c r="L4" s="65"/>
      <c r="M4" s="65" t="s">
        <v>222</v>
      </c>
      <c r="N4" s="65" t="s">
        <v>222</v>
      </c>
      <c r="O4" s="65" t="s">
        <v>222</v>
      </c>
      <c r="P4" s="65">
        <v>12130</v>
      </c>
      <c r="Q4" s="534">
        <v>12130</v>
      </c>
      <c r="R4" s="65">
        <v>12130</v>
      </c>
      <c r="S4" s="65"/>
      <c r="T4" s="65">
        <v>11505</v>
      </c>
      <c r="U4" s="177">
        <v>11505</v>
      </c>
      <c r="V4" s="169">
        <v>11505</v>
      </c>
      <c r="W4" s="374"/>
      <c r="X4" s="65" t="s">
        <v>230</v>
      </c>
      <c r="Y4" s="246">
        <v>8695</v>
      </c>
      <c r="Z4" s="65" t="s">
        <v>230</v>
      </c>
      <c r="AA4" s="374"/>
      <c r="AB4" s="65">
        <v>12147</v>
      </c>
      <c r="AD4" s="70">
        <v>12147</v>
      </c>
      <c r="AE4" s="65" t="s">
        <v>1427</v>
      </c>
      <c r="AF4" s="65">
        <v>12170</v>
      </c>
      <c r="AG4" s="561" t="s">
        <v>1984</v>
      </c>
      <c r="AH4" s="565" t="s">
        <v>1984</v>
      </c>
      <c r="AI4" s="65">
        <v>12710</v>
      </c>
      <c r="AK4" s="70">
        <v>12710</v>
      </c>
      <c r="AL4" s="65">
        <v>12710</v>
      </c>
      <c r="AM4" s="65" t="s">
        <v>240</v>
      </c>
      <c r="AN4" s="246">
        <v>5609</v>
      </c>
      <c r="AO4" s="65" t="s">
        <v>240</v>
      </c>
      <c r="AP4" s="374"/>
      <c r="AQ4" s="139">
        <v>3837</v>
      </c>
      <c r="AR4" s="9">
        <v>3837</v>
      </c>
      <c r="AS4" s="9">
        <v>3837</v>
      </c>
      <c r="AT4" s="171"/>
      <c r="AU4" s="65" t="s">
        <v>484</v>
      </c>
      <c r="AV4" s="9">
        <v>11859</v>
      </c>
      <c r="AW4" s="65" t="s">
        <v>484</v>
      </c>
      <c r="AX4" s="374"/>
      <c r="AY4" s="65">
        <v>11948</v>
      </c>
      <c r="AZ4" s="534">
        <v>11948</v>
      </c>
      <c r="BA4" s="534">
        <v>11948</v>
      </c>
      <c r="BB4" s="65"/>
      <c r="BC4" s="65" t="s">
        <v>224</v>
      </c>
      <c r="BD4" s="241">
        <v>9364</v>
      </c>
      <c r="BE4" s="65" t="s">
        <v>224</v>
      </c>
      <c r="BF4" s="374"/>
      <c r="BG4" s="65">
        <v>9657</v>
      </c>
      <c r="BH4" s="194">
        <v>9657</v>
      </c>
      <c r="BI4" s="65">
        <v>9657</v>
      </c>
      <c r="BJ4" s="380"/>
      <c r="BK4" s="60">
        <v>10698</v>
      </c>
      <c r="BL4" s="320">
        <v>10698</v>
      </c>
      <c r="BM4" s="326">
        <v>10698</v>
      </c>
      <c r="BN4" s="320">
        <v>10698</v>
      </c>
      <c r="BO4" s="60"/>
      <c r="BP4" s="65" t="s">
        <v>246</v>
      </c>
      <c r="BQ4" s="256">
        <v>1531</v>
      </c>
      <c r="BR4" s="65" t="s">
        <v>246</v>
      </c>
      <c r="BS4" s="374"/>
      <c r="BT4" s="101">
        <v>4934</v>
      </c>
      <c r="BU4" s="209">
        <v>4934</v>
      </c>
      <c r="BV4" s="101">
        <v>4934</v>
      </c>
      <c r="BW4" s="385"/>
      <c r="BX4" s="177">
        <v>11953</v>
      </c>
      <c r="BY4" s="521">
        <v>11953</v>
      </c>
      <c r="BZ4" s="521">
        <v>11953</v>
      </c>
      <c r="CA4" s="86">
        <v>6217</v>
      </c>
      <c r="CB4" s="177">
        <v>6217</v>
      </c>
      <c r="CC4" s="86">
        <v>6217</v>
      </c>
      <c r="CD4" s="389"/>
      <c r="CE4" s="59" t="s">
        <v>138</v>
      </c>
      <c r="CF4" s="65" t="s">
        <v>232</v>
      </c>
      <c r="CG4" s="65" t="s">
        <v>233</v>
      </c>
      <c r="CH4" s="65" t="s">
        <v>236</v>
      </c>
      <c r="CI4" s="65" t="s">
        <v>238</v>
      </c>
      <c r="CJ4" s="266" t="s">
        <v>138</v>
      </c>
      <c r="CK4" s="291" t="s">
        <v>138</v>
      </c>
      <c r="CL4" s="287" t="s">
        <v>138</v>
      </c>
      <c r="CM4" s="437" t="s">
        <v>138</v>
      </c>
      <c r="CN4" s="438"/>
      <c r="CO4" s="291">
        <v>12305</v>
      </c>
      <c r="CP4" s="521">
        <v>12305</v>
      </c>
      <c r="CQ4" s="521">
        <v>12305</v>
      </c>
      <c r="CR4" s="291"/>
      <c r="CT4" s="9">
        <v>6668</v>
      </c>
      <c r="CV4" s="380"/>
      <c r="CX4" s="65" t="s">
        <v>244</v>
      </c>
      <c r="CZ4" s="66">
        <v>3837</v>
      </c>
      <c r="DA4" s="65" t="s">
        <v>248</v>
      </c>
      <c r="DC4" s="66">
        <v>6630</v>
      </c>
      <c r="DD4" s="66">
        <v>1416</v>
      </c>
      <c r="DE4" s="67">
        <v>10250</v>
      </c>
      <c r="DF4" s="66">
        <v>3736</v>
      </c>
      <c r="DG4" s="65" t="s">
        <v>253</v>
      </c>
      <c r="DI4" s="66">
        <v>8184</v>
      </c>
    </row>
    <row r="5" spans="1:113" ht="47.4" customHeight="1">
      <c r="A5" s="7" t="s">
        <v>8</v>
      </c>
      <c r="B5" s="43" t="s">
        <v>542</v>
      </c>
      <c r="C5" s="72" t="s">
        <v>291</v>
      </c>
      <c r="E5" s="223" t="s">
        <v>542</v>
      </c>
      <c r="F5" s="225" t="s">
        <v>542</v>
      </c>
      <c r="H5" s="39" t="s">
        <v>255</v>
      </c>
      <c r="I5" s="223" t="s">
        <v>255</v>
      </c>
      <c r="J5" s="263" t="s">
        <v>255</v>
      </c>
      <c r="K5" s="397"/>
      <c r="L5" s="263"/>
      <c r="M5" s="263" t="s">
        <v>255</v>
      </c>
      <c r="N5" s="263" t="s">
        <v>255</v>
      </c>
      <c r="O5" s="263" t="s">
        <v>255</v>
      </c>
      <c r="P5" s="263" t="s">
        <v>1610</v>
      </c>
      <c r="Q5" s="313" t="s">
        <v>1902</v>
      </c>
      <c r="R5" s="263" t="s">
        <v>1610</v>
      </c>
      <c r="S5" s="263"/>
      <c r="T5" s="43" t="s">
        <v>441</v>
      </c>
      <c r="U5" s="178" t="s">
        <v>745</v>
      </c>
      <c r="V5" s="317" t="s">
        <v>441</v>
      </c>
      <c r="W5" s="373"/>
      <c r="X5" s="43" t="s">
        <v>312</v>
      </c>
      <c r="Y5" s="225" t="s">
        <v>961</v>
      </c>
      <c r="Z5" s="313" t="s">
        <v>312</v>
      </c>
      <c r="AA5" s="433"/>
      <c r="AB5" s="556" t="s">
        <v>2042</v>
      </c>
      <c r="AC5" s="556" t="s">
        <v>2097</v>
      </c>
      <c r="AD5" s="556" t="s">
        <v>2042</v>
      </c>
      <c r="AE5" s="556"/>
      <c r="AF5" s="313" t="s">
        <v>1648</v>
      </c>
      <c r="AG5" s="558" t="s">
        <v>1985</v>
      </c>
      <c r="AH5" s="362" t="s">
        <v>1985</v>
      </c>
      <c r="AI5" s="556" t="s">
        <v>2041</v>
      </c>
      <c r="AJ5" s="556" t="s">
        <v>2125</v>
      </c>
      <c r="AK5" s="556" t="s">
        <v>2041</v>
      </c>
      <c r="AL5" s="556"/>
      <c r="AM5" s="43" t="s">
        <v>316</v>
      </c>
      <c r="AN5" s="225" t="s">
        <v>316</v>
      </c>
      <c r="AO5" s="313" t="s">
        <v>316</v>
      </c>
      <c r="AQ5" s="140" t="s">
        <v>520</v>
      </c>
      <c r="AR5" s="223" t="s">
        <v>895</v>
      </c>
      <c r="AS5" s="140" t="s">
        <v>520</v>
      </c>
      <c r="AT5" s="54"/>
      <c r="AU5" s="43" t="s">
        <v>489</v>
      </c>
      <c r="AV5" s="223" t="s">
        <v>1049</v>
      </c>
      <c r="AW5" s="313" t="s">
        <v>489</v>
      </c>
      <c r="AX5" s="373"/>
      <c r="AY5" s="313" t="s">
        <v>1660</v>
      </c>
      <c r="AZ5" s="313" t="s">
        <v>1852</v>
      </c>
      <c r="BA5" s="313" t="s">
        <v>1852</v>
      </c>
      <c r="BB5" s="313"/>
      <c r="BC5" s="43" t="s">
        <v>273</v>
      </c>
      <c r="BD5" s="242" t="s">
        <v>944</v>
      </c>
      <c r="BE5" s="313" t="s">
        <v>273</v>
      </c>
      <c r="BF5" s="373"/>
      <c r="BG5" t="s">
        <v>344</v>
      </c>
      <c r="BH5" s="178" t="s">
        <v>344</v>
      </c>
      <c r="BI5" s="304" t="s">
        <v>344</v>
      </c>
      <c r="BK5" s="130" t="s">
        <v>187</v>
      </c>
      <c r="BL5" s="321" t="s">
        <v>187</v>
      </c>
      <c r="BM5" s="312" t="s">
        <v>1209</v>
      </c>
      <c r="BN5" s="321" t="s">
        <v>187</v>
      </c>
      <c r="BO5" s="173"/>
      <c r="BP5" s="43" t="s">
        <v>370</v>
      </c>
      <c r="BQ5" s="223" t="s">
        <v>370</v>
      </c>
      <c r="BR5" s="313" t="s">
        <v>370</v>
      </c>
      <c r="BS5" s="373"/>
      <c r="BT5" s="56" t="s">
        <v>387</v>
      </c>
      <c r="BU5" s="210" t="s">
        <v>866</v>
      </c>
      <c r="BV5" s="56" t="s">
        <v>387</v>
      </c>
      <c r="BW5" s="382"/>
      <c r="BX5" s="178" t="s">
        <v>1685</v>
      </c>
      <c r="BY5" s="313" t="s">
        <v>1763</v>
      </c>
      <c r="BZ5" s="313" t="s">
        <v>1763</v>
      </c>
      <c r="CA5" s="79" t="s">
        <v>823</v>
      </c>
      <c r="CB5" s="178" t="s">
        <v>823</v>
      </c>
      <c r="CC5" s="79" t="s">
        <v>823</v>
      </c>
      <c r="CD5" s="391"/>
      <c r="CE5" s="3" t="s">
        <v>139</v>
      </c>
      <c r="CJ5" s="263" t="s">
        <v>139</v>
      </c>
      <c r="CK5" s="277" t="s">
        <v>1164</v>
      </c>
      <c r="CL5" s="288" t="s">
        <v>139</v>
      </c>
      <c r="CM5" s="313" t="s">
        <v>1435</v>
      </c>
      <c r="CN5" s="373"/>
      <c r="CO5" s="313" t="s">
        <v>1697</v>
      </c>
      <c r="CP5" s="313" t="s">
        <v>1697</v>
      </c>
      <c r="CQ5" s="313" t="s">
        <v>1697</v>
      </c>
      <c r="CR5" s="313"/>
      <c r="CS5" s="39" t="s">
        <v>568</v>
      </c>
      <c r="CT5" s="223" t="s">
        <v>568</v>
      </c>
      <c r="CU5" s="263" t="s">
        <v>568</v>
      </c>
    </row>
    <row r="6" spans="1:113" ht="39" customHeight="1" thickBot="1">
      <c r="A6" s="2" t="s">
        <v>1</v>
      </c>
      <c r="B6" s="38" t="s">
        <v>544</v>
      </c>
      <c r="E6" s="43" t="s">
        <v>1104</v>
      </c>
      <c r="F6" s="418" t="s">
        <v>544</v>
      </c>
      <c r="G6" s="417" t="s">
        <v>1427</v>
      </c>
      <c r="H6" s="1" t="s">
        <v>274</v>
      </c>
      <c r="I6" s="223" t="s">
        <v>923</v>
      </c>
      <c r="J6" s="301" t="s">
        <v>274</v>
      </c>
      <c r="K6" s="417" t="s">
        <v>1427</v>
      </c>
      <c r="L6" s="301"/>
      <c r="M6" s="301" t="s">
        <v>274</v>
      </c>
      <c r="N6" s="301" t="s">
        <v>274</v>
      </c>
      <c r="O6" s="301" t="s">
        <v>274</v>
      </c>
      <c r="P6" s="264" t="s">
        <v>1611</v>
      </c>
      <c r="Q6" s="304" t="s">
        <v>1903</v>
      </c>
      <c r="R6" s="264" t="s">
        <v>1611</v>
      </c>
      <c r="S6" s="301"/>
      <c r="T6" t="s">
        <v>442</v>
      </c>
      <c r="U6" s="178" t="s">
        <v>746</v>
      </c>
      <c r="V6" s="306" t="s">
        <v>442</v>
      </c>
      <c r="X6" t="s">
        <v>313</v>
      </c>
      <c r="Y6" s="225" t="s">
        <v>962</v>
      </c>
      <c r="Z6" s="304" t="s">
        <v>313</v>
      </c>
      <c r="AB6" s="556" t="s">
        <v>2040</v>
      </c>
      <c r="AC6" s="554" t="s">
        <v>140</v>
      </c>
      <c r="AD6" s="556" t="s">
        <v>2040</v>
      </c>
      <c r="AF6" s="304" t="s">
        <v>1649</v>
      </c>
      <c r="AG6" s="558" t="s">
        <v>1649</v>
      </c>
      <c r="AH6" s="362" t="s">
        <v>1649</v>
      </c>
      <c r="AI6" s="554" t="s">
        <v>2040</v>
      </c>
      <c r="AJ6" s="554" t="s">
        <v>140</v>
      </c>
      <c r="AK6" s="554" t="s">
        <v>2040</v>
      </c>
      <c r="AM6" t="s">
        <v>274</v>
      </c>
      <c r="AN6" s="225" t="s">
        <v>923</v>
      </c>
      <c r="AO6" s="315" t="s">
        <v>274</v>
      </c>
      <c r="AP6" s="417" t="s">
        <v>1427</v>
      </c>
      <c r="AQ6" s="136" t="s">
        <v>521</v>
      </c>
      <c r="AR6" s="224" t="s">
        <v>896</v>
      </c>
      <c r="AS6" s="136" t="s">
        <v>521</v>
      </c>
      <c r="AT6" s="40"/>
      <c r="AU6" s="38" t="s">
        <v>485</v>
      </c>
      <c r="AV6" s="257" t="s">
        <v>1050</v>
      </c>
      <c r="AW6" s="315" t="s">
        <v>485</v>
      </c>
      <c r="AX6" s="376" t="s">
        <v>1427</v>
      </c>
      <c r="AY6" s="304" t="s">
        <v>1661</v>
      </c>
      <c r="AZ6" s="313" t="s">
        <v>1853</v>
      </c>
      <c r="BA6" s="313" t="s">
        <v>1853</v>
      </c>
      <c r="BC6" s="38" t="s">
        <v>274</v>
      </c>
      <c r="BD6" s="243" t="s">
        <v>923</v>
      </c>
      <c r="BE6" s="315" t="s">
        <v>274</v>
      </c>
      <c r="BF6" s="376" t="s">
        <v>1427</v>
      </c>
      <c r="BG6" t="s">
        <v>345</v>
      </c>
      <c r="BH6" s="178" t="s">
        <v>274</v>
      </c>
      <c r="BI6" s="304" t="s">
        <v>345</v>
      </c>
      <c r="BK6" s="131" t="s">
        <v>186</v>
      </c>
      <c r="BL6" s="322" t="s">
        <v>186</v>
      </c>
      <c r="BM6" s="312" t="s">
        <v>1210</v>
      </c>
      <c r="BN6" s="322" t="s">
        <v>186</v>
      </c>
      <c r="BO6" s="174"/>
      <c r="BP6" s="304" t="s">
        <v>274</v>
      </c>
      <c r="BQ6" s="223" t="s">
        <v>923</v>
      </c>
      <c r="BR6" s="315" t="s">
        <v>274</v>
      </c>
      <c r="BS6" s="376" t="s">
        <v>1429</v>
      </c>
      <c r="BT6" s="102" t="s">
        <v>388</v>
      </c>
      <c r="BU6" s="208" t="s">
        <v>274</v>
      </c>
      <c r="BV6" s="208" t="s">
        <v>274</v>
      </c>
      <c r="BX6" s="178" t="s">
        <v>1686</v>
      </c>
      <c r="BY6" s="313" t="s">
        <v>1764</v>
      </c>
      <c r="BZ6" s="313" t="s">
        <v>1764</v>
      </c>
      <c r="CA6" s="84" t="s">
        <v>366</v>
      </c>
      <c r="CB6" s="178" t="s">
        <v>824</v>
      </c>
      <c r="CC6" s="368" t="s">
        <v>366</v>
      </c>
      <c r="CD6" s="392" t="s">
        <v>1432</v>
      </c>
      <c r="CE6" s="29" t="s">
        <v>140</v>
      </c>
      <c r="CJ6" s="283" t="s">
        <v>140</v>
      </c>
      <c r="CK6" s="284" t="s">
        <v>1165</v>
      </c>
      <c r="CL6" s="261"/>
      <c r="CM6" s="72" t="s">
        <v>485</v>
      </c>
      <c r="CN6" s="373" t="s">
        <v>1432</v>
      </c>
      <c r="CO6" s="284" t="s">
        <v>1698</v>
      </c>
      <c r="CP6" s="526" t="s">
        <v>1823</v>
      </c>
      <c r="CQ6" s="526" t="s">
        <v>1823</v>
      </c>
      <c r="CR6" s="284"/>
      <c r="CS6" s="1" t="s">
        <v>140</v>
      </c>
      <c r="CT6" s="225" t="s">
        <v>485</v>
      </c>
      <c r="CU6" s="225" t="s">
        <v>485</v>
      </c>
    </row>
    <row r="7" spans="1:113" ht="44.4">
      <c r="A7" s="2" t="s">
        <v>4</v>
      </c>
      <c r="B7" s="38" t="s">
        <v>141</v>
      </c>
      <c r="C7" s="73" t="s">
        <v>292</v>
      </c>
      <c r="E7" s="225" t="s">
        <v>897</v>
      </c>
      <c r="F7" s="224" t="s">
        <v>1302</v>
      </c>
      <c r="G7" s="373" t="s">
        <v>1431</v>
      </c>
      <c r="H7" s="1" t="s">
        <v>141</v>
      </c>
      <c r="I7" s="223" t="s">
        <v>897</v>
      </c>
      <c r="J7" s="304" t="s">
        <v>1302</v>
      </c>
      <c r="K7" s="373" t="s">
        <v>1431</v>
      </c>
      <c r="L7" s="304"/>
      <c r="M7" s="304" t="s">
        <v>1302</v>
      </c>
      <c r="N7" s="304" t="s">
        <v>1302</v>
      </c>
      <c r="O7" s="304" t="s">
        <v>1302</v>
      </c>
      <c r="P7" s="304" t="s">
        <v>141</v>
      </c>
      <c r="Q7" s="304" t="s">
        <v>1765</v>
      </c>
      <c r="R7" s="304" t="s">
        <v>1647</v>
      </c>
      <c r="S7" s="304"/>
      <c r="T7" t="s">
        <v>141</v>
      </c>
      <c r="U7" s="179" t="s">
        <v>747</v>
      </c>
      <c r="V7" s="306" t="s">
        <v>788</v>
      </c>
      <c r="W7" s="376" t="s">
        <v>1434</v>
      </c>
      <c r="X7" t="s">
        <v>141</v>
      </c>
      <c r="Y7" s="225" t="s">
        <v>897</v>
      </c>
      <c r="Z7" s="304" t="s">
        <v>1302</v>
      </c>
      <c r="AA7" s="373" t="s">
        <v>1431</v>
      </c>
      <c r="AB7" s="554" t="s">
        <v>141</v>
      </c>
      <c r="AC7" s="554" t="s">
        <v>897</v>
      </c>
      <c r="AD7" s="554" t="s">
        <v>2124</v>
      </c>
      <c r="AE7" s="554" t="s">
        <v>2154</v>
      </c>
      <c r="AF7" s="304" t="s">
        <v>141</v>
      </c>
      <c r="AG7" s="556" t="s">
        <v>747</v>
      </c>
      <c r="AH7" s="317" t="s">
        <v>2032</v>
      </c>
      <c r="AI7" s="554" t="s">
        <v>141</v>
      </c>
      <c r="AJ7" s="554" t="s">
        <v>897</v>
      </c>
      <c r="AK7" s="554" t="s">
        <v>2124</v>
      </c>
      <c r="AL7" s="554" t="s">
        <v>2154</v>
      </c>
      <c r="AM7" t="s">
        <v>141</v>
      </c>
      <c r="AN7" s="225" t="s">
        <v>897</v>
      </c>
      <c r="AO7" s="304" t="s">
        <v>1302</v>
      </c>
      <c r="AP7" s="373" t="s">
        <v>1431</v>
      </c>
      <c r="AQ7" s="136" t="s">
        <v>141</v>
      </c>
      <c r="AR7" s="225" t="s">
        <v>897</v>
      </c>
      <c r="AS7" s="313" t="s">
        <v>1374</v>
      </c>
      <c r="AT7" s="40"/>
      <c r="AU7" s="38" t="s">
        <v>141</v>
      </c>
      <c r="AV7" s="225" t="s">
        <v>897</v>
      </c>
      <c r="AW7" s="304" t="s">
        <v>1302</v>
      </c>
      <c r="AX7" s="376" t="s">
        <v>1431</v>
      </c>
      <c r="AY7" s="304" t="s">
        <v>141</v>
      </c>
      <c r="AZ7" s="304" t="s">
        <v>1765</v>
      </c>
      <c r="BA7" s="304" t="s">
        <v>1956</v>
      </c>
      <c r="BC7" s="38" t="s">
        <v>141</v>
      </c>
      <c r="BD7" s="225" t="s">
        <v>897</v>
      </c>
      <c r="BE7" s="304" t="s">
        <v>1302</v>
      </c>
      <c r="BF7" s="376" t="s">
        <v>1431</v>
      </c>
      <c r="BG7" t="s">
        <v>141</v>
      </c>
      <c r="BH7" s="176" t="s">
        <v>747</v>
      </c>
      <c r="BI7" s="304" t="s">
        <v>788</v>
      </c>
      <c r="BJ7" s="392" t="s">
        <v>1433</v>
      </c>
      <c r="BK7" s="113" t="s">
        <v>141</v>
      </c>
      <c r="BL7" s="319" t="s">
        <v>141</v>
      </c>
      <c r="BM7" s="312" t="s">
        <v>1211</v>
      </c>
      <c r="BN7" s="315" t="s">
        <v>1212</v>
      </c>
      <c r="BP7" t="s">
        <v>141</v>
      </c>
      <c r="BQ7" s="223" t="s">
        <v>897</v>
      </c>
      <c r="BR7" s="304" t="s">
        <v>1302</v>
      </c>
      <c r="BS7" s="376" t="s">
        <v>1431</v>
      </c>
      <c r="BT7" s="99" t="s">
        <v>141</v>
      </c>
      <c r="BU7" s="208" t="s">
        <v>747</v>
      </c>
      <c r="BV7" s="99" t="s">
        <v>788</v>
      </c>
      <c r="BW7" s="392" t="s">
        <v>1433</v>
      </c>
      <c r="BX7" s="176" t="s">
        <v>141</v>
      </c>
      <c r="BY7" s="313" t="s">
        <v>1765</v>
      </c>
      <c r="BZ7" s="176" t="s">
        <v>1956</v>
      </c>
      <c r="CA7" s="84" t="s">
        <v>141</v>
      </c>
      <c r="CB7" s="176" t="s">
        <v>747</v>
      </c>
      <c r="CC7" s="84" t="s">
        <v>788</v>
      </c>
      <c r="CD7" s="392" t="s">
        <v>1433</v>
      </c>
      <c r="CE7" s="1" t="s">
        <v>141</v>
      </c>
      <c r="CJ7" s="262" t="s">
        <v>141</v>
      </c>
      <c r="CK7" s="277" t="s">
        <v>1166</v>
      </c>
      <c r="CL7" s="316" t="s">
        <v>1167</v>
      </c>
      <c r="CM7" s="313" t="s">
        <v>1167</v>
      </c>
      <c r="CN7" s="373" t="s">
        <v>1453</v>
      </c>
      <c r="CO7" s="313" t="s">
        <v>141</v>
      </c>
      <c r="CP7" s="313" t="s">
        <v>1765</v>
      </c>
      <c r="CQ7" s="313" t="s">
        <v>1967</v>
      </c>
      <c r="CR7" s="313"/>
      <c r="CS7" s="1" t="s">
        <v>141</v>
      </c>
      <c r="CT7" s="225" t="s">
        <v>897</v>
      </c>
      <c r="CU7" s="262" t="s">
        <v>1302</v>
      </c>
      <c r="CV7" s="373" t="s">
        <v>1431</v>
      </c>
    </row>
    <row r="8" spans="1:113" ht="43.95" customHeight="1">
      <c r="A8" s="2" t="s">
        <v>176</v>
      </c>
      <c r="B8" s="55">
        <v>44576</v>
      </c>
      <c r="C8" s="74">
        <v>44434</v>
      </c>
      <c r="E8" s="55">
        <v>44568</v>
      </c>
      <c r="F8" s="419">
        <v>44630</v>
      </c>
      <c r="G8" s="434">
        <v>44635</v>
      </c>
      <c r="H8" s="49" t="s">
        <v>271</v>
      </c>
      <c r="I8" s="230">
        <v>44447</v>
      </c>
      <c r="J8" s="302">
        <v>44630</v>
      </c>
      <c r="K8" s="398">
        <v>44635</v>
      </c>
      <c r="L8" s="302"/>
      <c r="M8" s="302">
        <v>44630</v>
      </c>
      <c r="N8" s="302">
        <v>44630</v>
      </c>
      <c r="O8" s="302">
        <v>44630</v>
      </c>
      <c r="P8" s="302">
        <v>44779</v>
      </c>
      <c r="Q8" s="535">
        <v>44777</v>
      </c>
      <c r="R8" s="302">
        <v>44784</v>
      </c>
      <c r="S8" s="302"/>
      <c r="T8" s="55">
        <v>44446</v>
      </c>
      <c r="U8" s="180">
        <v>44444</v>
      </c>
      <c r="V8" s="345">
        <v>44627</v>
      </c>
      <c r="W8" s="377">
        <v>44634</v>
      </c>
      <c r="X8" s="55">
        <v>44436</v>
      </c>
      <c r="Y8" s="244">
        <v>44446</v>
      </c>
      <c r="Z8" s="55">
        <v>44630</v>
      </c>
      <c r="AA8" s="398">
        <v>44635</v>
      </c>
      <c r="AB8" s="55" t="s">
        <v>2066</v>
      </c>
      <c r="AC8" s="55">
        <v>44811</v>
      </c>
      <c r="AD8" s="55">
        <v>44819</v>
      </c>
      <c r="AE8" s="55"/>
      <c r="AF8" s="55" t="s">
        <v>2033</v>
      </c>
      <c r="AG8" s="562">
        <v>44775</v>
      </c>
      <c r="AH8" s="345">
        <v>44784</v>
      </c>
      <c r="AI8" s="55">
        <v>44816</v>
      </c>
      <c r="AJ8" s="55">
        <v>44819</v>
      </c>
      <c r="AK8" s="55">
        <v>44821</v>
      </c>
      <c r="AL8" s="55"/>
      <c r="AM8" s="55">
        <v>44436</v>
      </c>
      <c r="AN8" s="244">
        <v>44446</v>
      </c>
      <c r="AO8" s="55">
        <v>44630</v>
      </c>
      <c r="AP8" s="398">
        <v>44635</v>
      </c>
      <c r="AQ8" s="141">
        <v>44576</v>
      </c>
      <c r="AR8" s="55">
        <v>44566</v>
      </c>
      <c r="AS8" s="55">
        <v>44576</v>
      </c>
      <c r="AT8" s="172"/>
      <c r="AU8" s="55">
        <v>44460</v>
      </c>
      <c r="AV8" s="55">
        <v>44566</v>
      </c>
      <c r="AW8" s="55">
        <v>44630</v>
      </c>
      <c r="AX8" s="377">
        <v>44635</v>
      </c>
      <c r="AY8" s="55">
        <v>44780</v>
      </c>
      <c r="AZ8" s="535">
        <v>44775</v>
      </c>
      <c r="BA8" s="55">
        <v>44784</v>
      </c>
      <c r="BB8" s="55"/>
      <c r="BC8" s="55" t="s">
        <v>293</v>
      </c>
      <c r="BD8" s="244">
        <v>44446</v>
      </c>
      <c r="BE8" s="55">
        <v>44630</v>
      </c>
      <c r="BF8" s="377">
        <v>44635</v>
      </c>
      <c r="BG8" s="55">
        <v>44436</v>
      </c>
      <c r="BH8" s="195">
        <v>44442</v>
      </c>
      <c r="BI8" s="55">
        <v>44628</v>
      </c>
      <c r="BJ8" s="393">
        <v>44634</v>
      </c>
      <c r="BK8" s="132">
        <v>44427</v>
      </c>
      <c r="BL8" s="323" t="s">
        <v>1213</v>
      </c>
      <c r="BM8" s="327">
        <v>44424</v>
      </c>
      <c r="BN8" s="337">
        <v>44430</v>
      </c>
      <c r="BO8" s="132"/>
      <c r="BP8" s="55">
        <v>44437</v>
      </c>
      <c r="BQ8" s="230">
        <v>48465</v>
      </c>
      <c r="BR8" s="55">
        <v>44630</v>
      </c>
      <c r="BS8" s="377">
        <v>44635</v>
      </c>
      <c r="BT8" s="112">
        <v>44437</v>
      </c>
      <c r="BU8" s="211">
        <v>44444</v>
      </c>
      <c r="BV8" s="112">
        <v>44628</v>
      </c>
      <c r="BW8" s="393">
        <v>44634</v>
      </c>
      <c r="BX8" s="195">
        <v>44780</v>
      </c>
      <c r="BY8" s="522">
        <v>44776</v>
      </c>
      <c r="BZ8" s="195">
        <v>44784</v>
      </c>
      <c r="CA8" s="96">
        <v>44437</v>
      </c>
      <c r="CB8" s="195">
        <v>44444</v>
      </c>
      <c r="CC8" s="96">
        <v>44629</v>
      </c>
      <c r="CD8" s="393">
        <v>44634</v>
      </c>
      <c r="CE8" s="49">
        <v>44418</v>
      </c>
      <c r="CJ8" s="302">
        <v>44418</v>
      </c>
      <c r="CK8" s="302">
        <v>44418</v>
      </c>
      <c r="CL8" s="289" t="s">
        <v>1168</v>
      </c>
      <c r="CM8" s="304" t="s">
        <v>1436</v>
      </c>
      <c r="CN8" s="373" t="s">
        <v>1454</v>
      </c>
      <c r="CO8" s="302">
        <v>44781</v>
      </c>
      <c r="CP8" s="522">
        <v>44776</v>
      </c>
      <c r="CQ8" s="302">
        <v>44784</v>
      </c>
      <c r="CR8" s="302"/>
      <c r="CS8" s="1" t="s">
        <v>569</v>
      </c>
      <c r="CT8" s="55">
        <v>44568</v>
      </c>
      <c r="CU8" s="302">
        <v>44631</v>
      </c>
      <c r="CV8" s="434">
        <v>44635</v>
      </c>
    </row>
    <row r="9" spans="1:113" s="5" customFormat="1" ht="25.95" customHeight="1">
      <c r="A9" s="4" t="s">
        <v>21</v>
      </c>
      <c r="C9" s="73"/>
      <c r="F9" s="420"/>
      <c r="G9" s="417"/>
      <c r="H9" s="27"/>
      <c r="I9" s="231"/>
      <c r="J9" s="268"/>
      <c r="K9" s="380"/>
      <c r="L9" s="268"/>
      <c r="M9" s="268"/>
      <c r="N9" s="268"/>
      <c r="O9" s="268"/>
      <c r="P9" s="268"/>
      <c r="Q9" s="536"/>
      <c r="R9" s="268"/>
      <c r="S9" s="268"/>
      <c r="U9" s="181"/>
      <c r="V9" s="306"/>
      <c r="W9" s="376"/>
      <c r="Y9" s="245"/>
      <c r="AA9" s="417"/>
      <c r="AG9" s="558"/>
      <c r="AH9" s="306"/>
      <c r="AN9" s="245"/>
      <c r="AP9" s="376"/>
      <c r="AX9" s="376"/>
      <c r="AZ9" s="536"/>
      <c r="BD9" s="245"/>
      <c r="BF9" s="376"/>
      <c r="BH9" s="196"/>
      <c r="BJ9" s="376"/>
      <c r="BK9" s="113"/>
      <c r="BL9" s="319"/>
      <c r="BM9" s="328"/>
      <c r="BN9" s="315"/>
      <c r="BO9" s="113"/>
      <c r="BQ9" s="231"/>
      <c r="BS9" s="376"/>
      <c r="BT9" s="103"/>
      <c r="BU9" s="212"/>
      <c r="BV9" s="103"/>
      <c r="BW9" s="386"/>
      <c r="BX9" s="196"/>
      <c r="BY9" s="523"/>
      <c r="BZ9" s="196"/>
      <c r="CA9" s="87"/>
      <c r="CB9" s="196"/>
      <c r="CC9" s="87"/>
      <c r="CD9" s="392"/>
      <c r="CE9" s="27"/>
      <c r="CJ9" s="268"/>
      <c r="CK9" s="292"/>
      <c r="CL9" s="289"/>
      <c r="CN9" s="376"/>
      <c r="CO9" s="292"/>
      <c r="CP9" s="523"/>
      <c r="CQ9" s="302">
        <v>44784</v>
      </c>
      <c r="CR9" s="292"/>
      <c r="CS9" s="27"/>
      <c r="CU9" s="268"/>
      <c r="CV9" s="376"/>
    </row>
    <row r="10" spans="1:113" s="148" customFormat="1" ht="90" customHeight="1">
      <c r="A10" s="135"/>
      <c r="B10" s="148" t="s">
        <v>545</v>
      </c>
      <c r="E10" s="225" t="s">
        <v>1105</v>
      </c>
      <c r="F10" s="225" t="s">
        <v>1105</v>
      </c>
      <c r="G10" s="417"/>
      <c r="H10" s="135"/>
      <c r="I10" s="223" t="s">
        <v>791</v>
      </c>
      <c r="J10" s="135"/>
      <c r="K10" s="380"/>
      <c r="L10" s="135"/>
      <c r="M10" s="135"/>
      <c r="N10" s="135"/>
      <c r="O10" s="135"/>
      <c r="P10" s="135"/>
      <c r="Q10" s="537" t="s">
        <v>1904</v>
      </c>
      <c r="R10" s="135"/>
      <c r="S10" s="135"/>
      <c r="U10" s="179"/>
      <c r="V10" s="306"/>
      <c r="W10" s="376"/>
      <c r="X10" s="148" t="s">
        <v>314</v>
      </c>
      <c r="Y10" s="225" t="s">
        <v>314</v>
      </c>
      <c r="Z10" s="306" t="s">
        <v>314</v>
      </c>
      <c r="AA10" s="417"/>
      <c r="AB10" s="306" t="s">
        <v>215</v>
      </c>
      <c r="AC10" s="554" t="s">
        <v>2098</v>
      </c>
      <c r="AD10" s="306" t="s">
        <v>215</v>
      </c>
      <c r="AE10" s="306" t="s">
        <v>1427</v>
      </c>
      <c r="AF10" s="306" t="s">
        <v>443</v>
      </c>
      <c r="AG10" s="558" t="s">
        <v>1986</v>
      </c>
      <c r="AH10" s="362" t="s">
        <v>1986</v>
      </c>
      <c r="AI10" s="340" t="s">
        <v>215</v>
      </c>
      <c r="AJ10" s="554" t="s">
        <v>2098</v>
      </c>
      <c r="AK10" s="340" t="s">
        <v>215</v>
      </c>
      <c r="AL10" s="340" t="s">
        <v>1427</v>
      </c>
      <c r="AM10" s="148" t="s">
        <v>215</v>
      </c>
      <c r="AN10" s="225" t="s">
        <v>791</v>
      </c>
      <c r="AO10" s="306" t="s">
        <v>215</v>
      </c>
      <c r="AP10" s="417" t="s">
        <v>1427</v>
      </c>
      <c r="AQ10" s="142" t="s">
        <v>522</v>
      </c>
      <c r="AR10" s="225" t="s">
        <v>898</v>
      </c>
      <c r="AS10" s="225" t="s">
        <v>898</v>
      </c>
      <c r="AT10" s="153"/>
      <c r="AU10" s="148" t="s">
        <v>486</v>
      </c>
      <c r="AV10" s="225" t="s">
        <v>1051</v>
      </c>
      <c r="AW10" s="225" t="s">
        <v>1051</v>
      </c>
      <c r="AX10" s="376" t="s">
        <v>1427</v>
      </c>
      <c r="AY10" s="340"/>
      <c r="AZ10" s="537" t="s">
        <v>791</v>
      </c>
      <c r="BA10" s="340"/>
      <c r="BB10" s="340"/>
      <c r="BD10" s="225" t="s">
        <v>791</v>
      </c>
      <c r="BE10" s="306"/>
      <c r="BF10" s="376" t="s">
        <v>1427</v>
      </c>
      <c r="BG10" s="148" t="s">
        <v>215</v>
      </c>
      <c r="BH10" s="176" t="s">
        <v>791</v>
      </c>
      <c r="BI10" s="306" t="s">
        <v>215</v>
      </c>
      <c r="BJ10" s="376"/>
      <c r="BK10" s="149" t="s">
        <v>215</v>
      </c>
      <c r="BL10" s="319" t="s">
        <v>215</v>
      </c>
      <c r="BM10" s="312" t="s">
        <v>1214</v>
      </c>
      <c r="BN10" s="319" t="s">
        <v>215</v>
      </c>
      <c r="BO10" s="149"/>
      <c r="BQ10" s="223" t="s">
        <v>791</v>
      </c>
      <c r="BR10" s="227"/>
      <c r="BS10" s="376" t="s">
        <v>1429</v>
      </c>
      <c r="BT10" s="151" t="s">
        <v>216</v>
      </c>
      <c r="BU10" s="208"/>
      <c r="BV10" s="105" t="s">
        <v>216</v>
      </c>
      <c r="BW10" s="386"/>
      <c r="BX10" s="176"/>
      <c r="BY10" s="524" t="s">
        <v>1766</v>
      </c>
      <c r="BZ10" s="524" t="s">
        <v>1766</v>
      </c>
      <c r="CA10" s="152" t="s">
        <v>422</v>
      </c>
      <c r="CB10" s="176" t="s">
        <v>422</v>
      </c>
      <c r="CC10" s="89" t="s">
        <v>422</v>
      </c>
      <c r="CD10" s="392"/>
      <c r="CE10" s="135" t="s">
        <v>144</v>
      </c>
      <c r="CJ10" s="262" t="s">
        <v>144</v>
      </c>
      <c r="CK10" s="277" t="s">
        <v>1169</v>
      </c>
      <c r="CL10" s="261"/>
      <c r="CM10" s="73" t="s">
        <v>144</v>
      </c>
      <c r="CN10" s="376" t="s">
        <v>1437</v>
      </c>
      <c r="CO10" s="313"/>
      <c r="CP10" s="524" t="s">
        <v>1824</v>
      </c>
      <c r="CQ10" s="313"/>
      <c r="CR10" s="313"/>
      <c r="CS10" s="135"/>
      <c r="CT10" s="38"/>
      <c r="CU10" s="270"/>
      <c r="CV10" s="376"/>
      <c r="DE10" s="148" t="s">
        <v>434</v>
      </c>
    </row>
    <row r="11" spans="1:113" s="148" customFormat="1" ht="90" customHeight="1">
      <c r="A11" s="154" t="s">
        <v>9</v>
      </c>
      <c r="C11" s="148" t="s">
        <v>215</v>
      </c>
      <c r="E11" s="38"/>
      <c r="F11" s="421"/>
      <c r="G11" s="417"/>
      <c r="H11" s="135" t="s">
        <v>215</v>
      </c>
      <c r="I11" s="223"/>
      <c r="J11" s="270" t="s">
        <v>215</v>
      </c>
      <c r="K11" s="380"/>
      <c r="L11" s="270"/>
      <c r="M11" s="270" t="s">
        <v>215</v>
      </c>
      <c r="N11" s="270" t="s">
        <v>215</v>
      </c>
      <c r="O11" s="270" t="s">
        <v>215</v>
      </c>
      <c r="P11" s="270" t="s">
        <v>215</v>
      </c>
      <c r="Q11" s="537"/>
      <c r="R11" s="270" t="s">
        <v>215</v>
      </c>
      <c r="S11" s="270"/>
      <c r="T11" s="148" t="s">
        <v>443</v>
      </c>
      <c r="U11" s="179" t="s">
        <v>748</v>
      </c>
      <c r="V11" s="73" t="s">
        <v>443</v>
      </c>
      <c r="W11" s="376" t="s">
        <v>1432</v>
      </c>
      <c r="Y11" s="225"/>
      <c r="Z11" s="306"/>
      <c r="AA11" s="417"/>
      <c r="AB11" s="306"/>
      <c r="AC11" s="340"/>
      <c r="AD11" s="340"/>
      <c r="AE11" s="306"/>
      <c r="AF11" s="306"/>
      <c r="AG11" s="558"/>
      <c r="AH11" s="306"/>
      <c r="AI11" s="340"/>
      <c r="AJ11" s="340"/>
      <c r="AK11" s="340"/>
      <c r="AL11" s="340"/>
      <c r="AN11" s="225"/>
      <c r="AO11" s="306"/>
      <c r="AP11" s="376"/>
      <c r="AQ11" s="38"/>
      <c r="AR11" s="38"/>
      <c r="AS11" s="38"/>
      <c r="AV11" s="38"/>
      <c r="AW11" s="306"/>
      <c r="AX11" s="376"/>
      <c r="AY11" s="340" t="s">
        <v>215</v>
      </c>
      <c r="AZ11" s="537"/>
      <c r="BA11" s="340" t="s">
        <v>215</v>
      </c>
      <c r="BB11" s="340"/>
      <c r="BC11" s="148" t="s">
        <v>215</v>
      </c>
      <c r="BD11" s="225"/>
      <c r="BE11" s="306" t="s">
        <v>215</v>
      </c>
      <c r="BF11" s="376"/>
      <c r="BH11" s="176"/>
      <c r="BI11" s="306"/>
      <c r="BJ11" s="376"/>
      <c r="BK11" s="149"/>
      <c r="BL11" s="304"/>
      <c r="BM11" s="304"/>
      <c r="BN11" s="304"/>
      <c r="BO11" s="149"/>
      <c r="BP11" s="148" t="s">
        <v>371</v>
      </c>
      <c r="BQ11" s="223"/>
      <c r="BR11" s="315" t="s">
        <v>371</v>
      </c>
      <c r="BS11" s="376" t="s">
        <v>1429</v>
      </c>
      <c r="BT11" s="151"/>
      <c r="BU11" s="208"/>
      <c r="BV11" s="151"/>
      <c r="BW11" s="386"/>
      <c r="BX11" s="176" t="s">
        <v>1692</v>
      </c>
      <c r="BY11" s="524"/>
      <c r="BZ11" s="524" t="s">
        <v>1766</v>
      </c>
      <c r="CA11" s="152"/>
      <c r="CB11" s="176"/>
      <c r="CC11" s="89"/>
      <c r="CD11" s="392"/>
      <c r="CE11" s="135"/>
      <c r="CJ11" s="261"/>
      <c r="CK11" s="261"/>
      <c r="CL11" s="261"/>
      <c r="CM11" s="227"/>
      <c r="CN11" s="376"/>
      <c r="CO11" s="304" t="s">
        <v>1725</v>
      </c>
      <c r="CP11" s="524"/>
      <c r="CQ11" s="304" t="s">
        <v>1725</v>
      </c>
      <c r="CR11" s="304"/>
      <c r="CS11" s="135" t="s">
        <v>215</v>
      </c>
      <c r="CT11" s="38"/>
      <c r="CU11" s="301" t="s">
        <v>215</v>
      </c>
      <c r="CV11" s="376" t="s">
        <v>1427</v>
      </c>
    </row>
    <row r="12" spans="1:113" s="5" customFormat="1" ht="90" customHeight="1">
      <c r="A12" s="4" t="s">
        <v>10</v>
      </c>
      <c r="C12" s="73"/>
      <c r="F12" s="420"/>
      <c r="G12" s="417"/>
      <c r="H12" s="27"/>
      <c r="I12" s="231"/>
      <c r="J12" s="27"/>
      <c r="K12" s="380"/>
      <c r="L12" s="268"/>
      <c r="M12" s="268"/>
      <c r="N12" s="268"/>
      <c r="O12" s="268"/>
      <c r="P12" s="268"/>
      <c r="Q12" s="536"/>
      <c r="R12" s="268"/>
      <c r="S12" s="268"/>
      <c r="U12" s="181"/>
      <c r="V12" s="306"/>
      <c r="W12" s="376"/>
      <c r="Y12" s="245"/>
      <c r="AA12" s="417"/>
      <c r="AG12" s="558"/>
      <c r="AH12" s="306"/>
      <c r="AN12" s="245"/>
      <c r="AP12" s="376"/>
      <c r="AX12" s="376"/>
      <c r="AZ12" s="536"/>
      <c r="BD12" s="245"/>
      <c r="BF12" s="376"/>
      <c r="BH12" s="196"/>
      <c r="BJ12" s="376"/>
      <c r="BK12" s="113"/>
      <c r="BL12" s="319"/>
      <c r="BM12" s="328"/>
      <c r="BN12" s="315"/>
      <c r="BO12" s="113"/>
      <c r="BQ12" s="231"/>
      <c r="BS12" s="376"/>
      <c r="BT12" s="103"/>
      <c r="BU12" s="212"/>
      <c r="BV12" s="103"/>
      <c r="BW12" s="386"/>
      <c r="BX12" s="196"/>
      <c r="BY12" s="523"/>
      <c r="BZ12" s="196"/>
      <c r="CA12" s="87"/>
      <c r="CB12" s="196"/>
      <c r="CC12" s="87"/>
      <c r="CD12" s="392"/>
      <c r="CE12" s="27"/>
      <c r="CJ12" s="268"/>
      <c r="CK12" s="292"/>
      <c r="CL12" s="289"/>
      <c r="CN12" s="376"/>
      <c r="CO12" s="292"/>
      <c r="CP12" s="523"/>
      <c r="CQ12" s="292"/>
      <c r="CR12" s="292"/>
      <c r="CS12" s="27"/>
      <c r="CU12" s="268"/>
      <c r="CV12" s="376"/>
    </row>
    <row r="13" spans="1:113" ht="234" customHeight="1">
      <c r="A13" s="1" t="s">
        <v>5</v>
      </c>
      <c r="B13" s="54" t="s">
        <v>552</v>
      </c>
      <c r="C13" s="72" t="s">
        <v>294</v>
      </c>
      <c r="E13" s="225" t="s">
        <v>1106</v>
      </c>
      <c r="F13" s="225" t="s">
        <v>1106</v>
      </c>
      <c r="H13" s="39" t="s">
        <v>266</v>
      </c>
      <c r="I13" s="223" t="s">
        <v>924</v>
      </c>
      <c r="J13" s="223" t="s">
        <v>924</v>
      </c>
      <c r="K13" s="397"/>
      <c r="L13" s="223"/>
      <c r="M13" s="223" t="s">
        <v>924</v>
      </c>
      <c r="N13" s="223" t="s">
        <v>924</v>
      </c>
      <c r="O13" s="223" t="s">
        <v>924</v>
      </c>
      <c r="P13" s="223" t="s">
        <v>1612</v>
      </c>
      <c r="Q13" s="313" t="s">
        <v>1905</v>
      </c>
      <c r="R13" s="313" t="s">
        <v>1905</v>
      </c>
      <c r="S13" s="223"/>
      <c r="T13" s="43" t="s">
        <v>444</v>
      </c>
      <c r="U13" s="176" t="s">
        <v>749</v>
      </c>
      <c r="V13" s="317" t="s">
        <v>1278</v>
      </c>
      <c r="W13" s="373"/>
      <c r="X13" s="77" t="s">
        <v>315</v>
      </c>
      <c r="Y13" s="225" t="s">
        <v>963</v>
      </c>
      <c r="Z13" s="225" t="s">
        <v>1350</v>
      </c>
      <c r="AA13" s="435"/>
      <c r="AB13" s="558" t="s">
        <v>2043</v>
      </c>
      <c r="AC13" s="556" t="s">
        <v>2099</v>
      </c>
      <c r="AD13" s="556" t="s">
        <v>2099</v>
      </c>
      <c r="AE13" s="558"/>
      <c r="AF13" s="225" t="s">
        <v>1701</v>
      </c>
      <c r="AG13" s="556" t="s">
        <v>1987</v>
      </c>
      <c r="AH13" s="362" t="s">
        <v>1701</v>
      </c>
      <c r="AI13" s="556" t="s">
        <v>2068</v>
      </c>
      <c r="AJ13" s="556" t="s">
        <v>2126</v>
      </c>
      <c r="AK13" s="72" t="s">
        <v>2153</v>
      </c>
      <c r="AL13" s="317" t="s">
        <v>1427</v>
      </c>
      <c r="AM13" s="43" t="s">
        <v>317</v>
      </c>
      <c r="AN13" s="225" t="s">
        <v>998</v>
      </c>
      <c r="AO13" s="225" t="s">
        <v>998</v>
      </c>
      <c r="AQ13" s="124" t="s">
        <v>523</v>
      </c>
      <c r="AR13" s="225" t="s">
        <v>899</v>
      </c>
      <c r="AS13" s="124" t="s">
        <v>523</v>
      </c>
      <c r="AT13" s="124"/>
      <c r="AU13" s="43" t="s">
        <v>487</v>
      </c>
      <c r="AV13" s="225" t="s">
        <v>1052</v>
      </c>
      <c r="AW13" s="225" t="s">
        <v>1052</v>
      </c>
      <c r="AX13" s="373"/>
      <c r="AY13" s="313" t="s">
        <v>1662</v>
      </c>
      <c r="AZ13" s="313" t="s">
        <v>1854</v>
      </c>
      <c r="BA13" s="313" t="s">
        <v>1854</v>
      </c>
      <c r="BB13" s="313"/>
      <c r="BC13" s="43" t="s">
        <v>277</v>
      </c>
      <c r="BD13" s="225" t="s">
        <v>945</v>
      </c>
      <c r="BE13" s="225" t="s">
        <v>945</v>
      </c>
      <c r="BF13" s="373"/>
      <c r="BG13" s="43" t="s">
        <v>347</v>
      </c>
      <c r="BH13" s="176" t="s">
        <v>792</v>
      </c>
      <c r="BI13" s="176" t="s">
        <v>792</v>
      </c>
      <c r="BJ13" s="373"/>
      <c r="BK13" s="113" t="s">
        <v>188</v>
      </c>
      <c r="BL13" s="319" t="s">
        <v>188</v>
      </c>
      <c r="BM13" s="312" t="s">
        <v>1215</v>
      </c>
      <c r="BN13" s="319" t="s">
        <v>188</v>
      </c>
      <c r="BP13" s="43" t="s">
        <v>372</v>
      </c>
      <c r="BQ13" s="223" t="s">
        <v>1022</v>
      </c>
      <c r="BR13" s="223" t="s">
        <v>1022</v>
      </c>
      <c r="BS13" s="376" t="s">
        <v>1429</v>
      </c>
      <c r="BT13" s="56" t="s">
        <v>389</v>
      </c>
      <c r="BU13" s="210" t="s">
        <v>867</v>
      </c>
      <c r="BV13" s="56" t="s">
        <v>389</v>
      </c>
      <c r="BW13" s="382"/>
      <c r="BX13" s="176" t="s">
        <v>1690</v>
      </c>
      <c r="BY13" s="313" t="s">
        <v>1767</v>
      </c>
      <c r="BZ13" s="313" t="s">
        <v>1767</v>
      </c>
      <c r="CA13" s="79" t="s">
        <v>415</v>
      </c>
      <c r="CB13" s="176" t="s">
        <v>825</v>
      </c>
      <c r="CC13" s="79" t="s">
        <v>415</v>
      </c>
      <c r="CD13" s="391"/>
      <c r="CE13" s="3" t="s">
        <v>142</v>
      </c>
      <c r="CJ13" s="263" t="s">
        <v>142</v>
      </c>
      <c r="CK13" s="277" t="s">
        <v>1170</v>
      </c>
      <c r="CL13" s="261"/>
      <c r="CM13" s="282" t="s">
        <v>1438</v>
      </c>
      <c r="CN13" s="397" t="s">
        <v>1699</v>
      </c>
      <c r="CO13" s="313" t="s">
        <v>1723</v>
      </c>
      <c r="CP13" s="313" t="s">
        <v>1699</v>
      </c>
      <c r="CQ13" s="313" t="s">
        <v>1699</v>
      </c>
      <c r="CR13" s="313"/>
      <c r="CS13" s="39" t="s">
        <v>578</v>
      </c>
      <c r="CT13" s="225" t="s">
        <v>1134</v>
      </c>
      <c r="CU13" s="225" t="s">
        <v>1134</v>
      </c>
    </row>
    <row r="14" spans="1:113" ht="90" customHeight="1">
      <c r="A14" s="2"/>
      <c r="AG14" s="554"/>
      <c r="BL14" s="304"/>
      <c r="BM14" s="304"/>
      <c r="BN14" s="304"/>
      <c r="CJ14" s="261"/>
      <c r="CK14" s="277" t="s">
        <v>1171</v>
      </c>
      <c r="CL14" s="261"/>
      <c r="CO14" s="313"/>
      <c r="CQ14" s="313"/>
      <c r="CR14" s="313"/>
    </row>
    <row r="15" spans="1:113" s="5" customFormat="1" ht="90" customHeight="1">
      <c r="A15" s="4" t="s">
        <v>11</v>
      </c>
      <c r="C15" s="73"/>
      <c r="F15" s="420"/>
      <c r="G15" s="417"/>
      <c r="H15" s="27"/>
      <c r="I15" s="231"/>
      <c r="J15" s="268"/>
      <c r="K15" s="380"/>
      <c r="L15" s="268"/>
      <c r="M15" s="268"/>
      <c r="N15" s="268"/>
      <c r="O15" s="268"/>
      <c r="P15" s="268"/>
      <c r="Q15" s="536"/>
      <c r="R15" s="268"/>
      <c r="S15" s="268"/>
      <c r="U15" s="181"/>
      <c r="V15" s="306"/>
      <c r="W15" s="376"/>
      <c r="Y15" s="245"/>
      <c r="AA15" s="417"/>
      <c r="AG15" s="558"/>
      <c r="AH15" s="306"/>
      <c r="AN15" s="245"/>
      <c r="AP15" s="376"/>
      <c r="AX15" s="376"/>
      <c r="AZ15" s="536"/>
      <c r="BD15" s="245"/>
      <c r="BF15" s="376"/>
      <c r="BH15" s="196"/>
      <c r="BJ15" s="376"/>
      <c r="BK15" s="113"/>
      <c r="BL15" s="319"/>
      <c r="BM15" s="328"/>
      <c r="BN15" s="315"/>
      <c r="BO15" s="113"/>
      <c r="BQ15" s="231"/>
      <c r="BS15" s="376"/>
      <c r="BT15" s="103"/>
      <c r="BU15" s="212"/>
      <c r="BV15" s="103"/>
      <c r="BW15" s="386"/>
      <c r="BX15" s="196"/>
      <c r="BY15" s="523"/>
      <c r="BZ15" s="196"/>
      <c r="CA15" s="87"/>
      <c r="CB15" s="196"/>
      <c r="CC15" s="87"/>
      <c r="CD15" s="392"/>
      <c r="CE15" s="27"/>
      <c r="CJ15" s="268"/>
      <c r="CK15" s="292" t="s">
        <v>1172</v>
      </c>
      <c r="CL15" s="289"/>
      <c r="CN15" s="376"/>
      <c r="CO15" s="292"/>
      <c r="CP15" s="523"/>
      <c r="CQ15" s="292"/>
      <c r="CR15" s="292"/>
      <c r="CS15" s="27"/>
      <c r="CU15" s="268"/>
      <c r="CV15" s="376"/>
    </row>
    <row r="16" spans="1:113" ht="90" customHeight="1">
      <c r="A16" s="17" t="s">
        <v>14</v>
      </c>
      <c r="B16" s="38" t="s">
        <v>546</v>
      </c>
      <c r="C16" s="72" t="s">
        <v>295</v>
      </c>
      <c r="E16" s="224" t="s">
        <v>1107</v>
      </c>
      <c r="F16" s="224" t="s">
        <v>1107</v>
      </c>
      <c r="H16" s="1" t="s">
        <v>256</v>
      </c>
      <c r="I16" s="223" t="s">
        <v>925</v>
      </c>
      <c r="J16" s="223" t="s">
        <v>925</v>
      </c>
      <c r="L16" s="223"/>
      <c r="M16" s="223" t="s">
        <v>925</v>
      </c>
      <c r="N16" s="223" t="s">
        <v>925</v>
      </c>
      <c r="O16" s="223" t="s">
        <v>925</v>
      </c>
      <c r="P16" s="223" t="s">
        <v>1613</v>
      </c>
      <c r="Q16" s="304" t="s">
        <v>1906</v>
      </c>
      <c r="R16" s="547" t="s">
        <v>1613</v>
      </c>
      <c r="S16" s="223"/>
      <c r="T16" t="s">
        <v>445</v>
      </c>
      <c r="U16" s="179" t="s">
        <v>750</v>
      </c>
      <c r="V16" s="304" t="s">
        <v>445</v>
      </c>
      <c r="X16" s="124" t="s">
        <v>463</v>
      </c>
      <c r="Y16" s="225" t="s">
        <v>964</v>
      </c>
      <c r="Z16" s="225" t="s">
        <v>964</v>
      </c>
      <c r="AA16" s="433"/>
      <c r="AB16" s="558" t="s">
        <v>999</v>
      </c>
      <c r="AC16" s="554" t="s">
        <v>2100</v>
      </c>
      <c r="AD16" s="554" t="s">
        <v>2100</v>
      </c>
      <c r="AE16" s="558"/>
      <c r="AF16" s="225" t="s">
        <v>1650</v>
      </c>
      <c r="AG16" s="556" t="s">
        <v>1988</v>
      </c>
      <c r="AH16" s="317" t="s">
        <v>1988</v>
      </c>
      <c r="AI16" s="558" t="s">
        <v>826</v>
      </c>
      <c r="AJ16" s="554" t="s">
        <v>2127</v>
      </c>
      <c r="AK16" s="558" t="s">
        <v>826</v>
      </c>
      <c r="AL16" s="558" t="s">
        <v>1427</v>
      </c>
      <c r="AM16" t="s">
        <v>318</v>
      </c>
      <c r="AN16" s="224" t="s">
        <v>999</v>
      </c>
      <c r="AO16" s="304" t="s">
        <v>318</v>
      </c>
      <c r="AQ16" s="38" t="s">
        <v>524</v>
      </c>
      <c r="AR16" s="225" t="s">
        <v>900</v>
      </c>
      <c r="AS16" s="225" t="s">
        <v>900</v>
      </c>
      <c r="AU16" s="38" t="s">
        <v>488</v>
      </c>
      <c r="AV16" s="224" t="s">
        <v>1053</v>
      </c>
      <c r="AW16" s="315" t="s">
        <v>373</v>
      </c>
      <c r="AX16" s="376" t="s">
        <v>1427</v>
      </c>
      <c r="AY16" s="304" t="s">
        <v>999</v>
      </c>
      <c r="AZ16" s="304" t="s">
        <v>272</v>
      </c>
      <c r="BA16" s="304" t="s">
        <v>272</v>
      </c>
      <c r="BC16" s="43" t="s">
        <v>275</v>
      </c>
      <c r="BD16" s="225" t="s">
        <v>275</v>
      </c>
      <c r="BE16" s="313" t="s">
        <v>275</v>
      </c>
      <c r="BG16" t="s">
        <v>272</v>
      </c>
      <c r="BH16" s="176" t="s">
        <v>793</v>
      </c>
      <c r="BI16" s="176" t="s">
        <v>793</v>
      </c>
      <c r="BK16" s="113" t="s">
        <v>189</v>
      </c>
      <c r="BL16" s="319" t="s">
        <v>189</v>
      </c>
      <c r="BM16" s="312" t="s">
        <v>1216</v>
      </c>
      <c r="BN16" s="349" t="s">
        <v>189</v>
      </c>
      <c r="BP16" t="s">
        <v>373</v>
      </c>
      <c r="BQ16" s="223" t="s">
        <v>488</v>
      </c>
      <c r="BR16" s="304" t="s">
        <v>373</v>
      </c>
      <c r="BT16" s="56" t="s">
        <v>390</v>
      </c>
      <c r="BU16" s="208" t="s">
        <v>868</v>
      </c>
      <c r="BV16" s="56" t="s">
        <v>390</v>
      </c>
      <c r="BW16" s="382"/>
      <c r="BX16" s="176" t="s">
        <v>1688</v>
      </c>
      <c r="BY16" s="313" t="s">
        <v>1768</v>
      </c>
      <c r="BZ16" s="313" t="s">
        <v>1768</v>
      </c>
      <c r="CA16" s="121" t="s">
        <v>373</v>
      </c>
      <c r="CB16" s="176" t="s">
        <v>826</v>
      </c>
      <c r="CC16" s="369" t="s">
        <v>373</v>
      </c>
      <c r="CD16" s="394" t="s">
        <v>1432</v>
      </c>
      <c r="CE16" s="3" t="s">
        <v>145</v>
      </c>
      <c r="CJ16" s="263" t="s">
        <v>145</v>
      </c>
      <c r="CK16" s="277" t="s">
        <v>1173</v>
      </c>
      <c r="CL16" s="261"/>
      <c r="CM16" s="313" t="s">
        <v>1173</v>
      </c>
      <c r="CN16" s="373"/>
      <c r="CO16" s="313" t="s">
        <v>1724</v>
      </c>
      <c r="CP16" s="313" t="s">
        <v>1724</v>
      </c>
      <c r="CQ16" s="313" t="s">
        <v>1724</v>
      </c>
      <c r="CR16" s="313"/>
      <c r="CS16" s="142" t="s">
        <v>570</v>
      </c>
      <c r="CT16" s="225" t="s">
        <v>1135</v>
      </c>
      <c r="CU16" s="225" t="s">
        <v>1135</v>
      </c>
      <c r="DE16" t="s">
        <v>435</v>
      </c>
    </row>
    <row r="17" spans="1:109" ht="90" customHeight="1">
      <c r="A17" s="2"/>
      <c r="AG17" s="554"/>
      <c r="BL17" s="304"/>
      <c r="BM17" s="304"/>
      <c r="BN17" s="304"/>
      <c r="CJ17" s="261"/>
      <c r="CK17" s="261"/>
      <c r="CL17" s="261"/>
    </row>
    <row r="18" spans="1:109" s="5" customFormat="1" ht="90" customHeight="1">
      <c r="A18" s="4" t="s">
        <v>12</v>
      </c>
      <c r="C18" s="73"/>
      <c r="F18" s="420"/>
      <c r="G18" s="417"/>
      <c r="H18" s="27"/>
      <c r="I18" s="231"/>
      <c r="J18" s="268"/>
      <c r="K18" s="380"/>
      <c r="L18" s="268"/>
      <c r="M18" s="268"/>
      <c r="N18" s="268"/>
      <c r="O18" s="268"/>
      <c r="P18" s="268"/>
      <c r="Q18" s="536"/>
      <c r="R18" s="268"/>
      <c r="S18" s="268"/>
      <c r="U18" s="181"/>
      <c r="V18" s="306"/>
      <c r="W18" s="376"/>
      <c r="Y18" s="245"/>
      <c r="AA18" s="417"/>
      <c r="AG18" s="558"/>
      <c r="AH18" s="306"/>
      <c r="AN18" s="245"/>
      <c r="AP18" s="376"/>
      <c r="AX18" s="376"/>
      <c r="AZ18" s="536"/>
      <c r="BD18" s="245"/>
      <c r="BF18" s="376"/>
      <c r="BH18" s="196"/>
      <c r="BJ18" s="376"/>
      <c r="BK18" s="113"/>
      <c r="BL18" s="319"/>
      <c r="BM18" s="328"/>
      <c r="BN18" s="315"/>
      <c r="BO18" s="113"/>
      <c r="BQ18" s="231"/>
      <c r="BS18" s="376"/>
      <c r="BT18" s="103"/>
      <c r="BU18" s="212"/>
      <c r="BV18" s="103"/>
      <c r="BW18" s="386"/>
      <c r="BX18" s="196"/>
      <c r="BY18" s="523"/>
      <c r="BZ18" s="196"/>
      <c r="CA18" s="87"/>
      <c r="CB18" s="196"/>
      <c r="CC18" s="87"/>
      <c r="CD18" s="392"/>
      <c r="CE18" s="27"/>
      <c r="CJ18" s="268"/>
      <c r="CK18" s="292"/>
      <c r="CL18" s="289"/>
      <c r="CN18" s="376"/>
      <c r="CO18" s="292"/>
      <c r="CP18" s="523"/>
      <c r="CQ18" s="292"/>
      <c r="CR18" s="292"/>
      <c r="CS18" s="27"/>
      <c r="CU18" s="268"/>
      <c r="CV18" s="376"/>
    </row>
    <row r="19" spans="1:109" ht="123" customHeight="1">
      <c r="A19" s="3" t="s">
        <v>13</v>
      </c>
      <c r="B19" s="38" t="s">
        <v>547</v>
      </c>
      <c r="C19" s="73" t="s">
        <v>183</v>
      </c>
      <c r="E19" s="225" t="s">
        <v>1108</v>
      </c>
      <c r="F19" s="395" t="s">
        <v>1334</v>
      </c>
      <c r="G19" s="417" t="s">
        <v>1427</v>
      </c>
      <c r="H19" s="39" t="s">
        <v>257</v>
      </c>
      <c r="I19" s="223" t="s">
        <v>926</v>
      </c>
      <c r="J19" s="288" t="s">
        <v>257</v>
      </c>
      <c r="K19" s="417" t="s">
        <v>1427</v>
      </c>
      <c r="L19" s="288"/>
      <c r="M19" s="288" t="s">
        <v>257</v>
      </c>
      <c r="N19" s="288" t="s">
        <v>257</v>
      </c>
      <c r="O19" s="288" t="s">
        <v>257</v>
      </c>
      <c r="P19" s="288" t="s">
        <v>1614</v>
      </c>
      <c r="Q19" s="304" t="s">
        <v>1907</v>
      </c>
      <c r="R19" s="304" t="s">
        <v>1907</v>
      </c>
      <c r="S19" s="288"/>
      <c r="T19" t="s">
        <v>605</v>
      </c>
      <c r="U19" s="179" t="s">
        <v>751</v>
      </c>
      <c r="V19" s="73" t="s">
        <v>605</v>
      </c>
      <c r="W19" s="376" t="s">
        <v>1432</v>
      </c>
      <c r="X19" s="43" t="s">
        <v>620</v>
      </c>
      <c r="Y19" s="225" t="s">
        <v>965</v>
      </c>
      <c r="Z19" s="225" t="s">
        <v>965</v>
      </c>
      <c r="AA19" s="433"/>
      <c r="AB19" s="558" t="s">
        <v>183</v>
      </c>
      <c r="AC19" s="554" t="s">
        <v>2101</v>
      </c>
      <c r="AD19" s="554" t="s">
        <v>2101</v>
      </c>
      <c r="AE19" s="558"/>
      <c r="AF19" s="225" t="s">
        <v>1651</v>
      </c>
      <c r="AG19" s="558" t="s">
        <v>1989</v>
      </c>
      <c r="AH19" s="362" t="s">
        <v>1989</v>
      </c>
      <c r="AI19" s="362" t="s">
        <v>2067</v>
      </c>
      <c r="AJ19" s="556" t="s">
        <v>2128</v>
      </c>
      <c r="AK19" s="362" t="s">
        <v>2067</v>
      </c>
      <c r="AL19" s="362" t="s">
        <v>1427</v>
      </c>
      <c r="AM19" t="s">
        <v>319</v>
      </c>
      <c r="AN19" s="225" t="s">
        <v>1000</v>
      </c>
      <c r="AO19" s="315" t="s">
        <v>319</v>
      </c>
      <c r="AP19" s="417" t="s">
        <v>1427</v>
      </c>
      <c r="AQ19" s="143" t="s">
        <v>525</v>
      </c>
      <c r="AR19" s="225" t="s">
        <v>525</v>
      </c>
      <c r="AS19" s="225" t="s">
        <v>525</v>
      </c>
      <c r="AT19" s="143"/>
      <c r="AU19" s="43" t="s">
        <v>621</v>
      </c>
      <c r="AV19" s="225" t="s">
        <v>1054</v>
      </c>
      <c r="AW19" s="316" t="s">
        <v>621</v>
      </c>
      <c r="AX19" s="376" t="s">
        <v>1427</v>
      </c>
      <c r="AY19" s="313" t="s">
        <v>1666</v>
      </c>
      <c r="AZ19" s="304" t="s">
        <v>1855</v>
      </c>
      <c r="BA19" s="313" t="s">
        <v>1666</v>
      </c>
      <c r="BB19" s="313"/>
      <c r="BC19" s="38" t="s">
        <v>276</v>
      </c>
      <c r="BD19" s="225" t="s">
        <v>946</v>
      </c>
      <c r="BE19" s="304" t="s">
        <v>276</v>
      </c>
      <c r="BG19" t="s">
        <v>346</v>
      </c>
      <c r="BH19" s="176" t="s">
        <v>196</v>
      </c>
      <c r="BI19" s="304" t="s">
        <v>346</v>
      </c>
      <c r="BK19" s="113" t="s">
        <v>190</v>
      </c>
      <c r="BL19" s="338" t="s">
        <v>190</v>
      </c>
      <c r="BM19" s="339" t="s">
        <v>1217</v>
      </c>
      <c r="BN19" s="342" t="s">
        <v>1218</v>
      </c>
      <c r="BP19" s="317" t="s">
        <v>1397</v>
      </c>
      <c r="BQ19" s="223" t="s">
        <v>1023</v>
      </c>
      <c r="BR19" s="316" t="s">
        <v>1397</v>
      </c>
      <c r="BS19" s="376" t="s">
        <v>1429</v>
      </c>
      <c r="BT19" s="56" t="s">
        <v>391</v>
      </c>
      <c r="BU19" s="208" t="s">
        <v>869</v>
      </c>
      <c r="BV19" s="56" t="s">
        <v>391</v>
      </c>
      <c r="BW19" s="382"/>
      <c r="BX19" s="176" t="s">
        <v>1691</v>
      </c>
      <c r="BY19" s="313" t="s">
        <v>1769</v>
      </c>
      <c r="BZ19" s="313" t="s">
        <v>1769</v>
      </c>
      <c r="CA19" s="84" t="s">
        <v>622</v>
      </c>
      <c r="CB19" s="176" t="s">
        <v>827</v>
      </c>
      <c r="CC19" s="368" t="s">
        <v>622</v>
      </c>
      <c r="CD19" s="392" t="s">
        <v>1432</v>
      </c>
      <c r="CE19" s="3" t="s">
        <v>143</v>
      </c>
      <c r="CJ19" s="263" t="s">
        <v>143</v>
      </c>
      <c r="CK19" s="277" t="s">
        <v>1174</v>
      </c>
      <c r="CL19" s="261"/>
      <c r="CM19" s="352" t="s">
        <v>143</v>
      </c>
      <c r="CN19" s="397" t="s">
        <v>1432</v>
      </c>
      <c r="CO19" s="313" t="s">
        <v>525</v>
      </c>
      <c r="CP19" s="313" t="s">
        <v>1825</v>
      </c>
      <c r="CQ19" s="313" t="s">
        <v>1825</v>
      </c>
      <c r="CR19" s="313"/>
      <c r="CS19" s="1" t="s">
        <v>571</v>
      </c>
      <c r="CT19" s="225" t="s">
        <v>1136</v>
      </c>
      <c r="CU19" s="301" t="s">
        <v>1415</v>
      </c>
      <c r="CV19" s="376" t="s">
        <v>1427</v>
      </c>
      <c r="DE19" s="117" t="s">
        <v>436</v>
      </c>
    </row>
    <row r="20" spans="1:109" ht="90" customHeight="1">
      <c r="A20" s="2"/>
      <c r="E20" s="224"/>
      <c r="AG20" s="554"/>
      <c r="BL20" s="304"/>
      <c r="BM20" s="304"/>
      <c r="BN20" s="304"/>
      <c r="BP20" s="306"/>
      <c r="CJ20" s="261"/>
      <c r="CK20" s="261"/>
      <c r="CL20" s="261"/>
    </row>
    <row r="21" spans="1:109" s="5" customFormat="1" ht="90" customHeight="1">
      <c r="A21" s="6" t="s">
        <v>15</v>
      </c>
      <c r="C21" s="73"/>
      <c r="F21" s="420"/>
      <c r="G21" s="417"/>
      <c r="H21" s="27"/>
      <c r="I21" s="231"/>
      <c r="J21" s="268"/>
      <c r="K21" s="380"/>
      <c r="L21" s="268"/>
      <c r="M21" s="268"/>
      <c r="N21" s="268"/>
      <c r="O21" s="268"/>
      <c r="P21" s="268"/>
      <c r="Q21" s="536"/>
      <c r="R21" s="268"/>
      <c r="S21" s="268"/>
      <c r="U21" s="181"/>
      <c r="V21" s="306"/>
      <c r="W21" s="376"/>
      <c r="Y21" s="245"/>
      <c r="AA21" s="417"/>
      <c r="AG21" s="558"/>
      <c r="AH21" s="306"/>
      <c r="AN21" s="245"/>
      <c r="AP21" s="376"/>
      <c r="AX21" s="376"/>
      <c r="AZ21" s="536"/>
      <c r="BD21" s="245"/>
      <c r="BF21" s="376"/>
      <c r="BH21" s="196"/>
      <c r="BJ21" s="376"/>
      <c r="BK21" s="113"/>
      <c r="BL21" s="319"/>
      <c r="BM21" s="328"/>
      <c r="BN21" s="315"/>
      <c r="BO21" s="113"/>
      <c r="BQ21" s="231"/>
      <c r="BS21" s="376"/>
      <c r="BT21" s="103"/>
      <c r="BU21" s="212"/>
      <c r="BV21" s="103"/>
      <c r="BW21" s="386"/>
      <c r="BX21" s="196"/>
      <c r="BY21" s="523"/>
      <c r="BZ21" s="196"/>
      <c r="CA21" s="87"/>
      <c r="CB21" s="196"/>
      <c r="CC21" s="87"/>
      <c r="CD21" s="392"/>
      <c r="CE21" s="27"/>
      <c r="CJ21" s="268"/>
      <c r="CK21" s="292"/>
      <c r="CL21" s="289"/>
      <c r="CN21" s="376"/>
      <c r="CO21" s="292"/>
      <c r="CP21" s="523"/>
      <c r="CQ21" s="292"/>
      <c r="CR21" s="292"/>
      <c r="CS21" s="27"/>
      <c r="CU21" s="268"/>
      <c r="CV21" s="376"/>
    </row>
    <row r="22" spans="1:109" s="40" customFormat="1" ht="163.95" customHeight="1">
      <c r="A22" s="29" t="s">
        <v>20</v>
      </c>
      <c r="B22" s="54" t="s">
        <v>548</v>
      </c>
      <c r="C22" s="54" t="s">
        <v>298</v>
      </c>
      <c r="E22" s="225" t="s">
        <v>1109</v>
      </c>
      <c r="F22" s="422" t="s">
        <v>548</v>
      </c>
      <c r="G22" s="417" t="s">
        <v>1427</v>
      </c>
      <c r="H22" s="12" t="s">
        <v>596</v>
      </c>
      <c r="I22" s="223" t="s">
        <v>927</v>
      </c>
      <c r="J22" s="264" t="s">
        <v>596</v>
      </c>
      <c r="K22" s="417" t="s">
        <v>1427</v>
      </c>
      <c r="L22" s="264"/>
      <c r="M22" s="264" t="s">
        <v>596</v>
      </c>
      <c r="N22" s="264" t="s">
        <v>596</v>
      </c>
      <c r="O22" s="264" t="s">
        <v>596</v>
      </c>
      <c r="P22" s="264" t="s">
        <v>1616</v>
      </c>
      <c r="Q22" s="313" t="s">
        <v>1908</v>
      </c>
      <c r="R22" s="313" t="s">
        <v>1908</v>
      </c>
      <c r="S22" s="264"/>
      <c r="T22" s="54" t="s">
        <v>608</v>
      </c>
      <c r="U22" s="176" t="s">
        <v>752</v>
      </c>
      <c r="V22" s="72" t="s">
        <v>608</v>
      </c>
      <c r="W22" s="373" t="s">
        <v>1432</v>
      </c>
      <c r="X22" s="54" t="s">
        <v>1351</v>
      </c>
      <c r="Y22" s="225" t="s">
        <v>966</v>
      </c>
      <c r="Z22" s="317" t="s">
        <v>1351</v>
      </c>
      <c r="AA22" s="433" t="s">
        <v>1427</v>
      </c>
      <c r="AB22" s="317" t="s">
        <v>2045</v>
      </c>
      <c r="AC22" s="556" t="s">
        <v>2102</v>
      </c>
      <c r="AD22" s="72" t="s">
        <v>2045</v>
      </c>
      <c r="AE22" s="317" t="s">
        <v>1427</v>
      </c>
      <c r="AF22" s="317" t="s">
        <v>1968</v>
      </c>
      <c r="AG22" s="558" t="s">
        <v>1990</v>
      </c>
      <c r="AH22" s="317" t="s">
        <v>1968</v>
      </c>
      <c r="AI22" s="317" t="s">
        <v>2069</v>
      </c>
      <c r="AJ22" s="556" t="s">
        <v>2129</v>
      </c>
      <c r="AK22" s="317" t="s">
        <v>2069</v>
      </c>
      <c r="AL22" s="317" t="s">
        <v>1427</v>
      </c>
      <c r="AM22" s="317" t="s">
        <v>1364</v>
      </c>
      <c r="AN22" s="225" t="s">
        <v>1001</v>
      </c>
      <c r="AO22" s="317" t="s">
        <v>1364</v>
      </c>
      <c r="AP22" s="417" t="s">
        <v>1427</v>
      </c>
      <c r="AQ22" s="43" t="s">
        <v>526</v>
      </c>
      <c r="AR22" s="225" t="s">
        <v>901</v>
      </c>
      <c r="AS22" s="43" t="s">
        <v>526</v>
      </c>
      <c r="AT22" s="54"/>
      <c r="AU22" s="54" t="s">
        <v>639</v>
      </c>
      <c r="AV22" s="225" t="s">
        <v>1055</v>
      </c>
      <c r="AW22" s="317" t="s">
        <v>639</v>
      </c>
      <c r="AX22" s="373"/>
      <c r="AY22" s="317" t="s">
        <v>1663</v>
      </c>
      <c r="AZ22" s="313" t="s">
        <v>1856</v>
      </c>
      <c r="BA22" s="313" t="s">
        <v>1856</v>
      </c>
      <c r="BB22" s="317"/>
      <c r="BC22" s="162" t="s">
        <v>1394</v>
      </c>
      <c r="BD22" s="225" t="s">
        <v>278</v>
      </c>
      <c r="BE22" s="162" t="s">
        <v>1394</v>
      </c>
      <c r="BF22" s="412" t="s">
        <v>1427</v>
      </c>
      <c r="BG22" s="54" t="s">
        <v>642</v>
      </c>
      <c r="BH22" s="176" t="s">
        <v>794</v>
      </c>
      <c r="BI22" s="316" t="s">
        <v>642</v>
      </c>
      <c r="BJ22" s="373" t="s">
        <v>1432</v>
      </c>
      <c r="BK22" s="51" t="s">
        <v>644</v>
      </c>
      <c r="BL22" s="344" t="s">
        <v>1219</v>
      </c>
      <c r="BM22" s="346" t="s">
        <v>1220</v>
      </c>
      <c r="BN22" s="344" t="s">
        <v>1221</v>
      </c>
      <c r="BO22" s="51"/>
      <c r="BP22" s="317" t="s">
        <v>1398</v>
      </c>
      <c r="BQ22" s="223" t="s">
        <v>1024</v>
      </c>
      <c r="BR22" s="316" t="s">
        <v>1398</v>
      </c>
      <c r="BS22" s="376" t="s">
        <v>1429</v>
      </c>
      <c r="BT22" s="163" t="s">
        <v>646</v>
      </c>
      <c r="BU22" s="210" t="s">
        <v>870</v>
      </c>
      <c r="BV22" s="285" t="s">
        <v>646</v>
      </c>
      <c r="BW22" s="382" t="s">
        <v>1432</v>
      </c>
      <c r="BX22" s="176" t="s">
        <v>1747</v>
      </c>
      <c r="BY22" s="313" t="s">
        <v>1770</v>
      </c>
      <c r="BZ22" s="176" t="s">
        <v>1747</v>
      </c>
      <c r="CA22" s="115" t="s">
        <v>647</v>
      </c>
      <c r="CB22" s="176" t="s">
        <v>828</v>
      </c>
      <c r="CC22" s="115" t="s">
        <v>647</v>
      </c>
      <c r="CD22" s="391"/>
      <c r="CE22" s="12" t="s">
        <v>649</v>
      </c>
      <c r="CJ22" s="263" t="s">
        <v>1175</v>
      </c>
      <c r="CK22" s="277" t="s">
        <v>1176</v>
      </c>
      <c r="CL22" s="261"/>
      <c r="CM22" s="352" t="s">
        <v>649</v>
      </c>
      <c r="CN22" s="397" t="s">
        <v>1432</v>
      </c>
      <c r="CO22" s="313" t="s">
        <v>1726</v>
      </c>
      <c r="CP22" s="313" t="s">
        <v>1826</v>
      </c>
      <c r="CQ22" s="313" t="s">
        <v>1726</v>
      </c>
      <c r="CR22" s="313"/>
      <c r="CS22" s="12" t="s">
        <v>572</v>
      </c>
      <c r="CT22" s="225" t="s">
        <v>1137</v>
      </c>
      <c r="CU22" s="264" t="s">
        <v>572</v>
      </c>
      <c r="CV22" s="376"/>
    </row>
    <row r="23" spans="1:109" s="40" customFormat="1" ht="140.4" customHeight="1">
      <c r="A23" s="29" t="s">
        <v>16</v>
      </c>
      <c r="B23" s="40" t="s">
        <v>150</v>
      </c>
      <c r="C23" s="54" t="s">
        <v>299</v>
      </c>
      <c r="E23" s="225" t="s">
        <v>150</v>
      </c>
      <c r="F23" s="421" t="s">
        <v>150</v>
      </c>
      <c r="G23" s="417"/>
      <c r="H23" s="12" t="s">
        <v>597</v>
      </c>
      <c r="I23" s="223" t="s">
        <v>928</v>
      </c>
      <c r="J23" s="264" t="s">
        <v>597</v>
      </c>
      <c r="K23" s="417" t="s">
        <v>1427</v>
      </c>
      <c r="L23" s="264"/>
      <c r="M23" s="264" t="s">
        <v>597</v>
      </c>
      <c r="N23" s="264" t="s">
        <v>597</v>
      </c>
      <c r="O23" s="264" t="s">
        <v>597</v>
      </c>
      <c r="P23" s="264" t="s">
        <v>1615</v>
      </c>
      <c r="Q23" s="313" t="s">
        <v>1909</v>
      </c>
      <c r="R23" s="313" t="s">
        <v>1909</v>
      </c>
      <c r="S23" s="264"/>
      <c r="T23" s="54" t="s">
        <v>609</v>
      </c>
      <c r="U23" s="185" t="s">
        <v>753</v>
      </c>
      <c r="V23" s="317" t="s">
        <v>609</v>
      </c>
      <c r="W23" s="373"/>
      <c r="X23" s="54" t="s">
        <v>1352</v>
      </c>
      <c r="Y23" s="225" t="s">
        <v>967</v>
      </c>
      <c r="Z23" s="317" t="s">
        <v>1352</v>
      </c>
      <c r="AA23" s="433" t="s">
        <v>1427</v>
      </c>
      <c r="AB23" s="317" t="s">
        <v>2044</v>
      </c>
      <c r="AC23" s="556" t="s">
        <v>2103</v>
      </c>
      <c r="AD23" s="556" t="s">
        <v>2103</v>
      </c>
      <c r="AE23" s="317"/>
      <c r="AF23" s="317" t="s">
        <v>1969</v>
      </c>
      <c r="AG23" s="558" t="s">
        <v>1991</v>
      </c>
      <c r="AH23" s="317" t="s">
        <v>1969</v>
      </c>
      <c r="AI23" s="317" t="s">
        <v>2155</v>
      </c>
      <c r="AJ23" s="556" t="s">
        <v>2130</v>
      </c>
      <c r="AK23" s="72" t="s">
        <v>2155</v>
      </c>
      <c r="AL23" s="317" t="s">
        <v>1427</v>
      </c>
      <c r="AM23" s="54" t="s">
        <v>638</v>
      </c>
      <c r="AN23" s="225" t="s">
        <v>1002</v>
      </c>
      <c r="AO23" s="317" t="s">
        <v>638</v>
      </c>
      <c r="AP23" s="417" t="s">
        <v>1427</v>
      </c>
      <c r="AQ23" s="38" t="s">
        <v>148</v>
      </c>
      <c r="AR23" s="225" t="s">
        <v>150</v>
      </c>
      <c r="AS23" s="43" t="s">
        <v>150</v>
      </c>
      <c r="AU23" s="54" t="s">
        <v>640</v>
      </c>
      <c r="AV23" s="225" t="s">
        <v>1056</v>
      </c>
      <c r="AW23" s="317" t="s">
        <v>640</v>
      </c>
      <c r="AX23" s="373"/>
      <c r="AY23" s="317" t="s">
        <v>1663</v>
      </c>
      <c r="AZ23" s="313" t="s">
        <v>1857</v>
      </c>
      <c r="BA23" s="313" t="s">
        <v>1857</v>
      </c>
      <c r="BB23" s="317"/>
      <c r="BC23" s="54" t="s">
        <v>641</v>
      </c>
      <c r="BD23" s="225" t="s">
        <v>947</v>
      </c>
      <c r="BE23" s="317" t="s">
        <v>1395</v>
      </c>
      <c r="BF23" s="412" t="s">
        <v>1427</v>
      </c>
      <c r="BG23" s="54" t="s">
        <v>643</v>
      </c>
      <c r="BH23" s="176" t="s">
        <v>795</v>
      </c>
      <c r="BI23" s="317" t="s">
        <v>1286</v>
      </c>
      <c r="BJ23" s="373"/>
      <c r="BK23" s="51" t="s">
        <v>645</v>
      </c>
      <c r="BL23" s="319" t="s">
        <v>1222</v>
      </c>
      <c r="BM23" s="312" t="s">
        <v>1223</v>
      </c>
      <c r="BN23" s="319" t="s">
        <v>1222</v>
      </c>
      <c r="BO23" s="51"/>
      <c r="BP23" s="317" t="s">
        <v>1399</v>
      </c>
      <c r="BQ23" s="225" t="s">
        <v>1025</v>
      </c>
      <c r="BR23" s="317" t="s">
        <v>1399</v>
      </c>
      <c r="BS23" s="376" t="s">
        <v>1429</v>
      </c>
      <c r="BT23" s="163" t="s">
        <v>1303</v>
      </c>
      <c r="BU23" s="210" t="s">
        <v>871</v>
      </c>
      <c r="BV23" s="163" t="s">
        <v>1303</v>
      </c>
      <c r="BW23" s="382"/>
      <c r="BX23" s="176" t="s">
        <v>148</v>
      </c>
      <c r="BY23" s="313" t="s">
        <v>1771</v>
      </c>
      <c r="BZ23" s="176" t="s">
        <v>148</v>
      </c>
      <c r="CA23" s="115" t="s">
        <v>648</v>
      </c>
      <c r="CB23" s="176" t="s">
        <v>150</v>
      </c>
      <c r="CC23" s="370" t="s">
        <v>648</v>
      </c>
      <c r="CD23" s="391" t="s">
        <v>1432</v>
      </c>
      <c r="CE23" s="12" t="s">
        <v>650</v>
      </c>
      <c r="CJ23" s="263" t="s">
        <v>1177</v>
      </c>
      <c r="CK23" s="277" t="s">
        <v>1178</v>
      </c>
      <c r="CL23" s="261"/>
      <c r="CM23" s="352" t="s">
        <v>1439</v>
      </c>
      <c r="CN23" s="397" t="s">
        <v>1432</v>
      </c>
      <c r="CO23" s="313" t="s">
        <v>150</v>
      </c>
      <c r="CP23" s="313" t="s">
        <v>150</v>
      </c>
      <c r="CQ23" s="313" t="s">
        <v>150</v>
      </c>
      <c r="CR23" s="313"/>
      <c r="CS23" s="12" t="s">
        <v>579</v>
      </c>
      <c r="CT23" s="225" t="s">
        <v>1138</v>
      </c>
      <c r="CU23" s="264" t="s">
        <v>579</v>
      </c>
      <c r="CV23" s="376"/>
    </row>
    <row r="24" spans="1:109" ht="90" customHeight="1">
      <c r="A24" s="1" t="s">
        <v>6</v>
      </c>
      <c r="B24" s="38" t="s">
        <v>148</v>
      </c>
      <c r="C24" s="73" t="s">
        <v>219</v>
      </c>
      <c r="E24" s="225" t="s">
        <v>148</v>
      </c>
      <c r="F24" s="224" t="s">
        <v>148</v>
      </c>
      <c r="H24" s="1" t="s">
        <v>148</v>
      </c>
      <c r="I24" s="223" t="s">
        <v>148</v>
      </c>
      <c r="J24" s="262" t="s">
        <v>148</v>
      </c>
      <c r="M24" s="262" t="s">
        <v>148</v>
      </c>
      <c r="N24" s="262" t="s">
        <v>148</v>
      </c>
      <c r="O24" s="262" t="s">
        <v>148</v>
      </c>
      <c r="P24" s="262" t="s">
        <v>148</v>
      </c>
      <c r="Q24" s="304" t="s">
        <v>148</v>
      </c>
      <c r="R24" s="304" t="s">
        <v>148</v>
      </c>
      <c r="T24" t="s">
        <v>148</v>
      </c>
      <c r="U24" s="179" t="s">
        <v>150</v>
      </c>
      <c r="V24" s="179" t="s">
        <v>150</v>
      </c>
      <c r="X24" s="43" t="s">
        <v>148</v>
      </c>
      <c r="Y24" s="225" t="s">
        <v>148</v>
      </c>
      <c r="Z24" s="313" t="s">
        <v>148</v>
      </c>
      <c r="AA24" s="433"/>
      <c r="AB24" s="556" t="s">
        <v>148</v>
      </c>
      <c r="AD24" s="73" t="s">
        <v>148</v>
      </c>
      <c r="AE24" s="556" t="s">
        <v>1427</v>
      </c>
      <c r="AF24" s="313" t="s">
        <v>148</v>
      </c>
      <c r="AG24" s="554"/>
      <c r="AI24" s="554" t="s">
        <v>148</v>
      </c>
      <c r="AJ24" s="556" t="s">
        <v>2131</v>
      </c>
      <c r="AK24" s="73" t="s">
        <v>148</v>
      </c>
      <c r="AL24" s="554" t="s">
        <v>1427</v>
      </c>
      <c r="AM24" t="s">
        <v>150</v>
      </c>
      <c r="AN24" s="225" t="s">
        <v>148</v>
      </c>
      <c r="AO24" s="304" t="s">
        <v>148</v>
      </c>
      <c r="AQ24" s="38" t="s">
        <v>148</v>
      </c>
      <c r="AR24" s="225" t="s">
        <v>148</v>
      </c>
      <c r="AS24" s="38" t="s">
        <v>148</v>
      </c>
      <c r="AU24" s="43" t="s">
        <v>148</v>
      </c>
      <c r="AV24" s="225" t="s">
        <v>148</v>
      </c>
      <c r="AW24" s="313" t="s">
        <v>148</v>
      </c>
      <c r="AX24" s="373"/>
      <c r="AY24" s="313" t="s">
        <v>148</v>
      </c>
      <c r="BA24" s="313" t="s">
        <v>148</v>
      </c>
      <c r="BB24" s="313"/>
      <c r="BC24" s="38" t="s">
        <v>148</v>
      </c>
      <c r="BD24" s="225" t="s">
        <v>148</v>
      </c>
      <c r="BE24" s="304" t="s">
        <v>148</v>
      </c>
      <c r="BG24" t="s">
        <v>148</v>
      </c>
      <c r="BH24" s="176" t="s">
        <v>796</v>
      </c>
      <c r="BI24" s="176" t="s">
        <v>796</v>
      </c>
      <c r="BL24" s="304"/>
      <c r="BM24" s="304"/>
      <c r="BN24" s="304"/>
      <c r="BP24" s="43" t="s">
        <v>148</v>
      </c>
      <c r="BR24" s="313" t="s">
        <v>148</v>
      </c>
      <c r="BS24" s="373"/>
      <c r="BT24" s="99" t="s">
        <v>148</v>
      </c>
      <c r="BV24" s="358" t="s">
        <v>148</v>
      </c>
      <c r="BW24" s="386" t="s">
        <v>1432</v>
      </c>
      <c r="BX24" s="176" t="s">
        <v>148</v>
      </c>
      <c r="BY24" s="313" t="s">
        <v>148</v>
      </c>
      <c r="BZ24" s="176" t="s">
        <v>148</v>
      </c>
      <c r="CA24" s="84" t="s">
        <v>148</v>
      </c>
      <c r="CB24" s="176" t="s">
        <v>150</v>
      </c>
      <c r="CC24" s="368" t="s">
        <v>148</v>
      </c>
      <c r="CD24" s="392" t="s">
        <v>1432</v>
      </c>
      <c r="CE24" s="3" t="s">
        <v>171</v>
      </c>
      <c r="CJ24" s="263" t="s">
        <v>171</v>
      </c>
      <c r="CK24" s="277" t="s">
        <v>1179</v>
      </c>
      <c r="CL24" s="261"/>
      <c r="CM24" s="352" t="s">
        <v>148</v>
      </c>
      <c r="CN24" s="397" t="s">
        <v>1432</v>
      </c>
      <c r="CO24" s="313" t="s">
        <v>148</v>
      </c>
      <c r="CP24" s="313" t="s">
        <v>148</v>
      </c>
      <c r="CQ24" s="313" t="s">
        <v>219</v>
      </c>
      <c r="CR24" s="313"/>
      <c r="CT24" s="225" t="s">
        <v>148</v>
      </c>
      <c r="CU24" s="262" t="s">
        <v>148</v>
      </c>
    </row>
    <row r="25" spans="1:109" ht="90" customHeight="1">
      <c r="A25" s="2"/>
      <c r="AB25" s="556"/>
      <c r="AE25" s="556"/>
      <c r="AF25" s="313"/>
      <c r="AG25" s="554"/>
      <c r="AU25" s="313"/>
      <c r="AY25" s="313"/>
      <c r="BA25" s="313"/>
      <c r="BB25" s="313"/>
      <c r="BL25" s="304"/>
      <c r="BM25" s="304"/>
      <c r="BN25" s="304"/>
      <c r="CJ25" s="261"/>
      <c r="CK25" s="261"/>
      <c r="CL25" s="261"/>
    </row>
    <row r="26" spans="1:109" s="5" customFormat="1" ht="36.6" customHeight="1">
      <c r="A26" s="4" t="s">
        <v>17</v>
      </c>
      <c r="C26" s="73"/>
      <c r="F26" s="420"/>
      <c r="G26" s="417"/>
      <c r="H26" s="27"/>
      <c r="I26" s="231"/>
      <c r="J26" s="268"/>
      <c r="K26" s="380"/>
      <c r="L26" s="268"/>
      <c r="M26" s="268"/>
      <c r="N26" s="268"/>
      <c r="O26" s="268"/>
      <c r="P26" s="268"/>
      <c r="Q26" s="536"/>
      <c r="R26" s="268"/>
      <c r="S26" s="268"/>
      <c r="U26" s="181"/>
      <c r="V26" s="306"/>
      <c r="W26" s="376"/>
      <c r="Y26" s="245"/>
      <c r="AA26" s="417"/>
      <c r="AG26" s="558"/>
      <c r="AH26" s="306"/>
      <c r="AN26" s="245"/>
      <c r="AP26" s="376"/>
      <c r="AX26" s="376"/>
      <c r="AZ26" s="536"/>
      <c r="BD26" s="245"/>
      <c r="BF26" s="376"/>
      <c r="BH26" s="196"/>
      <c r="BJ26" s="376"/>
      <c r="BK26" s="113"/>
      <c r="BL26" s="319"/>
      <c r="BM26" s="328"/>
      <c r="BN26" s="315"/>
      <c r="BO26" s="113"/>
      <c r="BQ26" s="231"/>
      <c r="BS26" s="376"/>
      <c r="BT26" s="103"/>
      <c r="BU26" s="212"/>
      <c r="BV26" s="103"/>
      <c r="BW26" s="386"/>
      <c r="BX26" s="196"/>
      <c r="BY26" s="523"/>
      <c r="BZ26" s="196"/>
      <c r="CA26" s="87"/>
      <c r="CB26" s="196"/>
      <c r="CC26" s="87"/>
      <c r="CD26" s="392"/>
      <c r="CE26" s="27"/>
      <c r="CJ26" s="268"/>
      <c r="CK26" s="292"/>
      <c r="CL26" s="289"/>
      <c r="CN26" s="376"/>
      <c r="CO26" s="292"/>
      <c r="CP26" s="523"/>
      <c r="CQ26" s="292"/>
      <c r="CR26" s="292"/>
      <c r="CS26" s="27"/>
      <c r="CU26" s="268"/>
      <c r="CV26" s="376"/>
    </row>
    <row r="27" spans="1:109" ht="393.6" customHeight="1">
      <c r="A27" s="1" t="s">
        <v>18</v>
      </c>
      <c r="B27" s="43" t="s">
        <v>559</v>
      </c>
      <c r="C27" s="72" t="s">
        <v>297</v>
      </c>
      <c r="E27" s="225" t="s">
        <v>797</v>
      </c>
      <c r="F27" s="395" t="s">
        <v>559</v>
      </c>
      <c r="G27" s="417" t="s">
        <v>1427</v>
      </c>
      <c r="H27" s="39" t="s">
        <v>258</v>
      </c>
      <c r="I27" s="223" t="s">
        <v>929</v>
      </c>
      <c r="J27" s="263" t="s">
        <v>258</v>
      </c>
      <c r="K27" s="397"/>
      <c r="L27" s="263"/>
      <c r="M27" s="263" t="s">
        <v>258</v>
      </c>
      <c r="N27" s="263" t="s">
        <v>258</v>
      </c>
      <c r="O27" s="263" t="s">
        <v>258</v>
      </c>
      <c r="P27" s="263" t="s">
        <v>1617</v>
      </c>
      <c r="Q27" s="304" t="s">
        <v>148</v>
      </c>
      <c r="R27" s="282" t="s">
        <v>1617</v>
      </c>
      <c r="S27" s="263"/>
      <c r="U27" s="179" t="s">
        <v>754</v>
      </c>
      <c r="X27" s="43" t="s">
        <v>465</v>
      </c>
      <c r="Y27" s="225" t="s">
        <v>465</v>
      </c>
      <c r="Z27" s="313" t="s">
        <v>465</v>
      </c>
      <c r="AA27" s="433"/>
      <c r="AB27" s="556" t="s">
        <v>2049</v>
      </c>
      <c r="AC27" s="556" t="s">
        <v>2104</v>
      </c>
      <c r="AD27" s="556" t="s">
        <v>2104</v>
      </c>
      <c r="AE27" s="556"/>
      <c r="AF27" s="313" t="s">
        <v>1970</v>
      </c>
      <c r="AG27" s="558" t="s">
        <v>1992</v>
      </c>
      <c r="AH27" s="362" t="s">
        <v>1992</v>
      </c>
      <c r="AI27" s="556" t="s">
        <v>2070</v>
      </c>
      <c r="AJ27" s="556" t="s">
        <v>2132</v>
      </c>
      <c r="AK27" s="72" t="s">
        <v>2156</v>
      </c>
      <c r="AL27" s="554" t="s">
        <v>1427</v>
      </c>
      <c r="AM27" s="38" t="s">
        <v>320</v>
      </c>
      <c r="AN27" s="225" t="s">
        <v>1003</v>
      </c>
      <c r="AO27" s="225" t="s">
        <v>1003</v>
      </c>
      <c r="AP27" s="417" t="s">
        <v>1427</v>
      </c>
      <c r="AQ27" s="124" t="s">
        <v>527</v>
      </c>
      <c r="AR27" s="226" t="s">
        <v>902</v>
      </c>
      <c r="AS27" s="124" t="s">
        <v>527</v>
      </c>
      <c r="AT27" s="43"/>
      <c r="AU27" s="43" t="s">
        <v>1375</v>
      </c>
      <c r="AV27" s="225" t="s">
        <v>797</v>
      </c>
      <c r="AW27" s="316" t="s">
        <v>1376</v>
      </c>
      <c r="AX27" s="376" t="s">
        <v>1427</v>
      </c>
      <c r="AY27" s="313" t="s">
        <v>1667</v>
      </c>
      <c r="AZ27" s="313" t="s">
        <v>1858</v>
      </c>
      <c r="BA27" s="313" t="s">
        <v>1858</v>
      </c>
      <c r="BB27" s="313"/>
      <c r="BC27" s="43" t="s">
        <v>278</v>
      </c>
      <c r="BD27" s="225" t="s">
        <v>948</v>
      </c>
      <c r="BE27" s="225" t="s">
        <v>278</v>
      </c>
      <c r="BF27" s="373"/>
      <c r="BG27" t="s">
        <v>184</v>
      </c>
      <c r="BH27" s="176" t="s">
        <v>797</v>
      </c>
      <c r="BI27" s="304" t="s">
        <v>184</v>
      </c>
      <c r="BK27" s="113" t="s">
        <v>150</v>
      </c>
      <c r="BL27" s="344" t="s">
        <v>150</v>
      </c>
      <c r="BM27" s="346" t="s">
        <v>1224</v>
      </c>
      <c r="BN27" s="346" t="s">
        <v>1224</v>
      </c>
      <c r="BP27" s="313" t="s">
        <v>1401</v>
      </c>
      <c r="BQ27" s="223" t="s">
        <v>1026</v>
      </c>
      <c r="BR27" s="316" t="s">
        <v>1401</v>
      </c>
      <c r="BS27" s="376" t="s">
        <v>1429</v>
      </c>
      <c r="BT27" s="56" t="s">
        <v>394</v>
      </c>
      <c r="BU27" s="210" t="s">
        <v>872</v>
      </c>
      <c r="BV27" s="359" t="s">
        <v>394</v>
      </c>
      <c r="BW27" s="382" t="s">
        <v>1432</v>
      </c>
      <c r="BX27" s="176" t="s">
        <v>1748</v>
      </c>
      <c r="BY27" s="313" t="s">
        <v>1772</v>
      </c>
      <c r="BZ27" s="176" t="s">
        <v>1748</v>
      </c>
      <c r="CA27" s="79" t="s">
        <v>367</v>
      </c>
      <c r="CB27" s="176" t="s">
        <v>829</v>
      </c>
      <c r="CC27" s="176" t="s">
        <v>829</v>
      </c>
      <c r="CD27" s="391"/>
      <c r="CE27" s="3" t="s">
        <v>147</v>
      </c>
      <c r="CJ27" s="263" t="s">
        <v>147</v>
      </c>
      <c r="CK27" s="277" t="s">
        <v>1180</v>
      </c>
      <c r="CL27" s="261"/>
      <c r="CM27" s="263" t="s">
        <v>147</v>
      </c>
      <c r="CN27" s="397"/>
      <c r="CO27" s="313" t="s">
        <v>1727</v>
      </c>
      <c r="CP27" s="313" t="s">
        <v>148</v>
      </c>
      <c r="CQ27" s="313" t="s">
        <v>1727</v>
      </c>
      <c r="CR27" s="313"/>
      <c r="CS27" s="39" t="s">
        <v>580</v>
      </c>
      <c r="CT27" s="43" t="s">
        <v>1139</v>
      </c>
      <c r="CU27" s="313" t="s">
        <v>1139</v>
      </c>
    </row>
    <row r="28" spans="1:109" ht="90" customHeight="1">
      <c r="A28" s="1" t="s">
        <v>19</v>
      </c>
      <c r="B28" s="38" t="s">
        <v>150</v>
      </c>
      <c r="C28" s="72" t="s">
        <v>296</v>
      </c>
      <c r="E28" s="225" t="s">
        <v>150</v>
      </c>
      <c r="F28" s="224" t="s">
        <v>150</v>
      </c>
      <c r="H28" s="39" t="s">
        <v>258</v>
      </c>
      <c r="I28" s="223" t="s">
        <v>148</v>
      </c>
      <c r="J28" s="288" t="s">
        <v>258</v>
      </c>
      <c r="K28" s="417" t="s">
        <v>1427</v>
      </c>
      <c r="L28" s="288"/>
      <c r="M28" s="288" t="s">
        <v>258</v>
      </c>
      <c r="N28" s="288" t="s">
        <v>258</v>
      </c>
      <c r="O28" s="288" t="s">
        <v>258</v>
      </c>
      <c r="P28" s="288" t="s">
        <v>1618</v>
      </c>
      <c r="Q28" s="304" t="s">
        <v>148</v>
      </c>
      <c r="R28" s="282" t="s">
        <v>1618</v>
      </c>
      <c r="S28" s="288"/>
      <c r="U28" s="176" t="s">
        <v>755</v>
      </c>
      <c r="V28" s="176" t="s">
        <v>755</v>
      </c>
      <c r="X28" s="43" t="s">
        <v>465</v>
      </c>
      <c r="Y28" s="225" t="s">
        <v>148</v>
      </c>
      <c r="Z28" s="316" t="s">
        <v>465</v>
      </c>
      <c r="AA28" s="433" t="s">
        <v>1427</v>
      </c>
      <c r="AB28" s="556" t="s">
        <v>2049</v>
      </c>
      <c r="AC28" s="554" t="s">
        <v>2105</v>
      </c>
      <c r="AD28" s="72" t="s">
        <v>2049</v>
      </c>
      <c r="AE28" s="560" t="s">
        <v>1427</v>
      </c>
      <c r="AF28" s="316" t="s">
        <v>1970</v>
      </c>
      <c r="AG28" s="556" t="s">
        <v>1993</v>
      </c>
      <c r="AH28" s="317" t="s">
        <v>1993</v>
      </c>
      <c r="AI28" s="556" t="s">
        <v>2071</v>
      </c>
      <c r="AJ28" s="554" t="s">
        <v>2133</v>
      </c>
      <c r="AK28" s="72" t="s">
        <v>2157</v>
      </c>
      <c r="AL28" s="556" t="s">
        <v>1427</v>
      </c>
      <c r="AM28" t="s">
        <v>320</v>
      </c>
      <c r="AN28" s="225" t="s">
        <v>148</v>
      </c>
      <c r="AO28" s="315" t="s">
        <v>320</v>
      </c>
      <c r="AP28" s="417" t="s">
        <v>1427</v>
      </c>
      <c r="AQ28" s="124" t="s">
        <v>528</v>
      </c>
      <c r="AR28" s="226" t="s">
        <v>148</v>
      </c>
      <c r="AS28" s="124" t="s">
        <v>528</v>
      </c>
      <c r="AT28" s="43"/>
      <c r="AU28" s="43" t="s">
        <v>491</v>
      </c>
      <c r="AV28" s="225" t="s">
        <v>148</v>
      </c>
      <c r="AW28" s="316" t="s">
        <v>1377</v>
      </c>
      <c r="AX28" s="376" t="s">
        <v>1427</v>
      </c>
      <c r="AY28" s="313" t="s">
        <v>1667</v>
      </c>
      <c r="AZ28" s="304" t="s">
        <v>148</v>
      </c>
      <c r="BA28" s="313" t="s">
        <v>1667</v>
      </c>
      <c r="BB28" s="313"/>
      <c r="BC28" s="68" t="s">
        <v>279</v>
      </c>
      <c r="BD28" s="225" t="s">
        <v>148</v>
      </c>
      <c r="BE28" s="410" t="s">
        <v>279</v>
      </c>
      <c r="BF28" s="412" t="s">
        <v>1427</v>
      </c>
      <c r="BG28" s="43" t="s">
        <v>348</v>
      </c>
      <c r="BH28" s="176" t="s">
        <v>148</v>
      </c>
      <c r="BI28" s="316" t="s">
        <v>348</v>
      </c>
      <c r="BJ28" s="373" t="s">
        <v>1432</v>
      </c>
      <c r="BK28" s="113" t="s">
        <v>191</v>
      </c>
      <c r="BL28" s="319" t="s">
        <v>191</v>
      </c>
      <c r="BM28" s="312" t="s">
        <v>1225</v>
      </c>
      <c r="BN28" s="319" t="s">
        <v>191</v>
      </c>
      <c r="BP28" s="313" t="s">
        <v>1400</v>
      </c>
      <c r="BR28" s="316" t="s">
        <v>1400</v>
      </c>
      <c r="BS28" s="376" t="s">
        <v>1429</v>
      </c>
      <c r="BT28" s="56" t="s">
        <v>395</v>
      </c>
      <c r="BU28" s="210" t="s">
        <v>873</v>
      </c>
      <c r="BV28" s="285" t="s">
        <v>1304</v>
      </c>
      <c r="BW28" s="382" t="s">
        <v>1432</v>
      </c>
      <c r="BX28" s="176" t="s">
        <v>1748</v>
      </c>
      <c r="BY28" s="313" t="s">
        <v>148</v>
      </c>
      <c r="BZ28" s="176" t="s">
        <v>1748</v>
      </c>
      <c r="CA28" s="79" t="s">
        <v>368</v>
      </c>
      <c r="CB28" s="176" t="s">
        <v>830</v>
      </c>
      <c r="CC28" s="79" t="s">
        <v>368</v>
      </c>
      <c r="CD28" s="391"/>
      <c r="CJ28" s="261"/>
      <c r="CK28" s="261"/>
      <c r="CL28" s="261"/>
      <c r="CO28" s="313" t="s">
        <v>1727</v>
      </c>
      <c r="CP28" s="313" t="s">
        <v>148</v>
      </c>
      <c r="CQ28" s="313" t="s">
        <v>1727</v>
      </c>
      <c r="CS28" s="1" t="s">
        <v>1416</v>
      </c>
      <c r="CT28" s="225" t="s">
        <v>1140</v>
      </c>
      <c r="CU28" s="301" t="s">
        <v>1416</v>
      </c>
      <c r="CV28" s="376" t="s">
        <v>1427</v>
      </c>
    </row>
    <row r="29" spans="1:109" s="306" customFormat="1" ht="331.2" customHeight="1">
      <c r="A29" s="396" t="s">
        <v>1335</v>
      </c>
      <c r="B29" s="317" t="s">
        <v>549</v>
      </c>
      <c r="F29" s="395" t="s">
        <v>549</v>
      </c>
      <c r="G29" s="417" t="s">
        <v>1427</v>
      </c>
      <c r="H29" s="264" t="s">
        <v>598</v>
      </c>
      <c r="I29" s="360"/>
      <c r="J29" s="288" t="s">
        <v>598</v>
      </c>
      <c r="K29" s="417" t="s">
        <v>1427</v>
      </c>
      <c r="L29" s="288"/>
      <c r="M29" s="288" t="s">
        <v>598</v>
      </c>
      <c r="N29" s="288" t="s">
        <v>598</v>
      </c>
      <c r="O29" s="288" t="s">
        <v>598</v>
      </c>
      <c r="P29" s="288" t="s">
        <v>1619</v>
      </c>
      <c r="Q29" s="313" t="s">
        <v>1910</v>
      </c>
      <c r="R29" s="282" t="s">
        <v>1619</v>
      </c>
      <c r="S29" s="288"/>
      <c r="T29" s="317" t="s">
        <v>610</v>
      </c>
      <c r="U29" s="361"/>
      <c r="V29" s="317" t="s">
        <v>610</v>
      </c>
      <c r="W29" s="373"/>
      <c r="X29" s="317" t="s">
        <v>611</v>
      </c>
      <c r="Y29" s="362"/>
      <c r="Z29" s="316" t="s">
        <v>611</v>
      </c>
      <c r="AA29" s="433" t="s">
        <v>1427</v>
      </c>
      <c r="AB29" s="560" t="s">
        <v>2046</v>
      </c>
      <c r="AC29" s="556" t="s">
        <v>2106</v>
      </c>
      <c r="AD29" s="556" t="s">
        <v>2106</v>
      </c>
      <c r="AE29" s="560"/>
      <c r="AF29" s="316" t="s">
        <v>1971</v>
      </c>
      <c r="AG29" s="558" t="s">
        <v>1994</v>
      </c>
      <c r="AH29" s="317" t="s">
        <v>1971</v>
      </c>
      <c r="AI29" s="317" t="s">
        <v>2072</v>
      </c>
      <c r="AJ29" s="558" t="s">
        <v>2134</v>
      </c>
      <c r="AK29" s="72" t="s">
        <v>2072</v>
      </c>
      <c r="AL29" s="317" t="s">
        <v>1427</v>
      </c>
      <c r="AM29" s="317" t="s">
        <v>612</v>
      </c>
      <c r="AN29" s="362"/>
      <c r="AO29" s="316" t="s">
        <v>612</v>
      </c>
      <c r="AP29" s="417" t="s">
        <v>1427</v>
      </c>
      <c r="AQ29" s="306" t="s">
        <v>529</v>
      </c>
      <c r="AS29" s="306" t="s">
        <v>529</v>
      </c>
      <c r="AU29" s="317" t="s">
        <v>613</v>
      </c>
      <c r="AV29" s="317" t="s">
        <v>1668</v>
      </c>
      <c r="AW29" s="316" t="s">
        <v>613</v>
      </c>
      <c r="AX29" s="376" t="s">
        <v>1427</v>
      </c>
      <c r="AY29" s="317" t="s">
        <v>1668</v>
      </c>
      <c r="AZ29" s="313" t="s">
        <v>1859</v>
      </c>
      <c r="BA29" s="313" t="s">
        <v>1859</v>
      </c>
      <c r="BB29" s="317"/>
      <c r="BC29" s="317" t="s">
        <v>614</v>
      </c>
      <c r="BD29" s="362"/>
      <c r="BE29" s="316" t="s">
        <v>614</v>
      </c>
      <c r="BF29" s="412" t="s">
        <v>1427</v>
      </c>
      <c r="BG29" s="306" t="s">
        <v>615</v>
      </c>
      <c r="BH29" s="355"/>
      <c r="BI29" s="306" t="s">
        <v>615</v>
      </c>
      <c r="BJ29" s="376"/>
      <c r="BK29" s="344" t="s">
        <v>654</v>
      </c>
      <c r="BO29" s="344"/>
      <c r="BP29" s="317" t="s">
        <v>616</v>
      </c>
      <c r="BQ29" s="360"/>
      <c r="BR29" s="316" t="s">
        <v>616</v>
      </c>
      <c r="BS29" s="376" t="s">
        <v>1429</v>
      </c>
      <c r="BT29" s="163" t="s">
        <v>617</v>
      </c>
      <c r="BU29" s="363"/>
      <c r="BV29" s="285" t="s">
        <v>617</v>
      </c>
      <c r="BW29" s="382" t="s">
        <v>1432</v>
      </c>
      <c r="BX29" s="355" t="s">
        <v>1963</v>
      </c>
      <c r="BY29" s="313" t="s">
        <v>150</v>
      </c>
      <c r="BZ29" s="482" t="s">
        <v>1963</v>
      </c>
      <c r="CA29" s="115" t="s">
        <v>618</v>
      </c>
      <c r="CB29" s="355"/>
      <c r="CC29" s="370" t="s">
        <v>618</v>
      </c>
      <c r="CD29" s="391" t="s">
        <v>1432</v>
      </c>
      <c r="CE29" s="270" t="s">
        <v>619</v>
      </c>
      <c r="CM29" s="352" t="s">
        <v>619</v>
      </c>
      <c r="CN29" s="397" t="s">
        <v>1432</v>
      </c>
      <c r="CO29" s="317" t="s">
        <v>1728</v>
      </c>
      <c r="CP29" s="313" t="s">
        <v>150</v>
      </c>
      <c r="CQ29" s="317" t="s">
        <v>1728</v>
      </c>
      <c r="CS29" s="264" t="s">
        <v>594</v>
      </c>
      <c r="CU29" s="264" t="s">
        <v>594</v>
      </c>
      <c r="CV29" s="376"/>
    </row>
    <row r="30" spans="1:109" s="9" customFormat="1" ht="90" customHeight="1">
      <c r="A30" s="8" t="s">
        <v>7</v>
      </c>
      <c r="C30" s="73"/>
      <c r="F30" s="423"/>
      <c r="G30" s="417"/>
      <c r="H30" s="28"/>
      <c r="I30" s="232"/>
      <c r="J30" s="269"/>
      <c r="K30" s="380"/>
      <c r="L30" s="269"/>
      <c r="M30" s="269"/>
      <c r="N30" s="269"/>
      <c r="O30" s="269"/>
      <c r="P30" s="269"/>
      <c r="Q30" s="538"/>
      <c r="R30" s="269"/>
      <c r="S30" s="269"/>
      <c r="U30" s="183"/>
      <c r="V30" s="306"/>
      <c r="W30" s="376"/>
      <c r="Y30" s="246"/>
      <c r="Z30" s="305"/>
      <c r="AA30" s="417"/>
      <c r="AB30" s="305"/>
      <c r="AC30" s="305"/>
      <c r="AD30" s="305"/>
      <c r="AE30" s="305"/>
      <c r="AF30" s="305"/>
      <c r="AG30" s="558"/>
      <c r="AH30" s="306"/>
      <c r="AI30" s="305"/>
      <c r="AJ30" s="305"/>
      <c r="AK30" s="305"/>
      <c r="AL30" s="305"/>
      <c r="AN30" s="246"/>
      <c r="AO30" s="305"/>
      <c r="AP30" s="376"/>
      <c r="AW30" s="305"/>
      <c r="AX30" s="376"/>
      <c r="AY30" s="305"/>
      <c r="AZ30" s="538"/>
      <c r="BA30" s="305"/>
      <c r="BB30" s="305"/>
      <c r="BD30" s="246"/>
      <c r="BE30" s="305"/>
      <c r="BF30" s="376"/>
      <c r="BH30" s="197"/>
      <c r="BI30" s="305"/>
      <c r="BJ30" s="376"/>
      <c r="BK30" s="113"/>
      <c r="BL30" s="319"/>
      <c r="BM30" s="329"/>
      <c r="BN30" s="315"/>
      <c r="BO30" s="113"/>
      <c r="BQ30" s="232"/>
      <c r="BR30" s="305"/>
      <c r="BS30" s="376"/>
      <c r="BT30" s="104"/>
      <c r="BU30" s="213"/>
      <c r="BV30" s="104"/>
      <c r="BW30" s="386"/>
      <c r="BX30" s="197"/>
      <c r="BY30" s="525"/>
      <c r="BZ30" s="197"/>
      <c r="CA30" s="88"/>
      <c r="CB30" s="197"/>
      <c r="CC30" s="88"/>
      <c r="CD30" s="392"/>
      <c r="CE30" s="28"/>
      <c r="CJ30" s="269"/>
      <c r="CK30" s="293"/>
      <c r="CL30" s="289"/>
      <c r="CM30" s="305"/>
      <c r="CN30" s="376"/>
      <c r="CO30" s="293"/>
      <c r="CP30" s="525"/>
      <c r="CQ30" s="293"/>
      <c r="CR30" s="293"/>
      <c r="CS30" s="28"/>
      <c r="CU30" s="269"/>
      <c r="CV30" s="376"/>
    </row>
    <row r="31" spans="1:109" ht="90" customHeight="1">
      <c r="A31" s="3" t="s">
        <v>65</v>
      </c>
      <c r="B31" s="40" t="s">
        <v>148</v>
      </c>
      <c r="E31" s="225" t="s">
        <v>150</v>
      </c>
      <c r="F31" s="418" t="s">
        <v>148</v>
      </c>
      <c r="G31" s="417" t="s">
        <v>1427</v>
      </c>
      <c r="H31" s="1" t="s">
        <v>219</v>
      </c>
      <c r="I31" s="223" t="s">
        <v>148</v>
      </c>
      <c r="J31" s="262" t="s">
        <v>219</v>
      </c>
      <c r="M31" s="262" t="s">
        <v>219</v>
      </c>
      <c r="N31" s="262" t="s">
        <v>219</v>
      </c>
      <c r="O31" s="262" t="s">
        <v>219</v>
      </c>
      <c r="P31" s="262" t="s">
        <v>148</v>
      </c>
      <c r="Q31" s="304" t="s">
        <v>150</v>
      </c>
      <c r="R31" s="262" t="s">
        <v>150</v>
      </c>
      <c r="T31" t="s">
        <v>452</v>
      </c>
      <c r="U31" s="179" t="s">
        <v>148</v>
      </c>
      <c r="V31" s="306" t="s">
        <v>148</v>
      </c>
      <c r="X31" s="43" t="s">
        <v>148</v>
      </c>
      <c r="Y31" s="225" t="s">
        <v>148</v>
      </c>
      <c r="Z31" s="313" t="s">
        <v>148</v>
      </c>
      <c r="AA31" s="433"/>
      <c r="AB31" s="408" t="s">
        <v>148</v>
      </c>
      <c r="AC31" s="554" t="s">
        <v>148</v>
      </c>
      <c r="AD31" s="408" t="s">
        <v>148</v>
      </c>
      <c r="AE31" s="408"/>
      <c r="AF31" s="408" t="s">
        <v>1657</v>
      </c>
      <c r="AG31" s="556" t="s">
        <v>1995</v>
      </c>
      <c r="AH31" s="317" t="s">
        <v>1995</v>
      </c>
      <c r="AI31" s="317" t="s">
        <v>2073</v>
      </c>
      <c r="AJ31" s="554" t="s">
        <v>148</v>
      </c>
      <c r="AK31" s="72" t="s">
        <v>2073</v>
      </c>
      <c r="AL31" s="317" t="s">
        <v>1427</v>
      </c>
      <c r="AM31" t="s">
        <v>148</v>
      </c>
      <c r="AN31" s="225" t="s">
        <v>148</v>
      </c>
      <c r="AO31" s="304" t="s">
        <v>148</v>
      </c>
      <c r="AQ31" s="38" t="s">
        <v>148</v>
      </c>
      <c r="AR31" s="225" t="s">
        <v>150</v>
      </c>
      <c r="AS31" s="38" t="s">
        <v>148</v>
      </c>
      <c r="AU31" s="43" t="s">
        <v>150</v>
      </c>
      <c r="AV31" s="225" t="s">
        <v>150</v>
      </c>
      <c r="AW31" s="313" t="s">
        <v>150</v>
      </c>
      <c r="AX31" s="373"/>
      <c r="AY31" s="313" t="s">
        <v>150</v>
      </c>
      <c r="AZ31" s="304" t="s">
        <v>148</v>
      </c>
      <c r="BA31" s="313"/>
      <c r="BB31" s="313"/>
      <c r="BC31" s="38" t="s">
        <v>148</v>
      </c>
      <c r="BD31" s="225" t="s">
        <v>148</v>
      </c>
      <c r="BE31" s="304" t="s">
        <v>148</v>
      </c>
      <c r="BG31" t="s">
        <v>148</v>
      </c>
      <c r="BH31" s="176" t="s">
        <v>150</v>
      </c>
      <c r="BI31" s="304" t="s">
        <v>148</v>
      </c>
      <c r="BK31" s="113" t="s">
        <v>148</v>
      </c>
      <c r="BL31" s="319" t="s">
        <v>148</v>
      </c>
      <c r="BM31" s="312" t="s">
        <v>148</v>
      </c>
      <c r="BN31" s="319" t="s">
        <v>148</v>
      </c>
      <c r="BP31" t="s">
        <v>148</v>
      </c>
      <c r="BQ31" s="223" t="s">
        <v>148</v>
      </c>
      <c r="BR31" s="304" t="s">
        <v>148</v>
      </c>
      <c r="BT31" s="99" t="s">
        <v>148</v>
      </c>
      <c r="BU31" s="208" t="s">
        <v>148</v>
      </c>
      <c r="BV31" s="99" t="s">
        <v>148</v>
      </c>
      <c r="BX31" s="176" t="s">
        <v>219</v>
      </c>
      <c r="BY31" s="313" t="s">
        <v>150</v>
      </c>
      <c r="BZ31" s="313" t="s">
        <v>150</v>
      </c>
      <c r="CB31" s="176" t="s">
        <v>148</v>
      </c>
      <c r="CC31" s="176" t="s">
        <v>148</v>
      </c>
      <c r="CE31" s="1" t="s">
        <v>148</v>
      </c>
      <c r="CJ31" s="262" t="s">
        <v>148</v>
      </c>
      <c r="CK31" s="277" t="s">
        <v>150</v>
      </c>
      <c r="CL31" s="261"/>
      <c r="CM31" s="262" t="s">
        <v>148</v>
      </c>
      <c r="CN31" s="380"/>
      <c r="CO31" s="313" t="s">
        <v>150</v>
      </c>
      <c r="CP31" s="313" t="s">
        <v>150</v>
      </c>
      <c r="CQ31" s="313" t="s">
        <v>150</v>
      </c>
      <c r="CR31" s="313"/>
      <c r="CS31" s="1" t="s">
        <v>148</v>
      </c>
      <c r="CT31" s="225" t="s">
        <v>150</v>
      </c>
      <c r="CU31" s="301" t="s">
        <v>148</v>
      </c>
      <c r="CV31" s="376" t="s">
        <v>1427</v>
      </c>
    </row>
    <row r="32" spans="1:109" s="40" customFormat="1" ht="90" customHeight="1">
      <c r="A32" s="12" t="s">
        <v>28</v>
      </c>
      <c r="B32" s="40">
        <v>1085</v>
      </c>
      <c r="C32" s="40" t="s">
        <v>300</v>
      </c>
      <c r="E32" s="225" t="s">
        <v>1110</v>
      </c>
      <c r="F32" s="225" t="s">
        <v>1110</v>
      </c>
      <c r="G32" s="417"/>
      <c r="H32" s="29" t="s">
        <v>261</v>
      </c>
      <c r="I32" s="223" t="s">
        <v>930</v>
      </c>
      <c r="J32" s="400" t="s">
        <v>1345</v>
      </c>
      <c r="K32" s="417" t="s">
        <v>1427</v>
      </c>
      <c r="L32" s="400"/>
      <c r="M32" s="400" t="s">
        <v>1345</v>
      </c>
      <c r="N32" s="400" t="s">
        <v>1345</v>
      </c>
      <c r="O32" s="400" t="s">
        <v>1345</v>
      </c>
      <c r="P32" s="400" t="s">
        <v>1622</v>
      </c>
      <c r="Q32" s="304" t="s">
        <v>150</v>
      </c>
      <c r="R32" s="547" t="s">
        <v>1622</v>
      </c>
      <c r="S32" s="400"/>
      <c r="T32" s="155" t="s">
        <v>453</v>
      </c>
      <c r="U32" s="184">
        <v>121954</v>
      </c>
      <c r="V32" s="75" t="s">
        <v>453</v>
      </c>
      <c r="W32" s="378" t="s">
        <v>1432</v>
      </c>
      <c r="X32" s="40" t="s">
        <v>466</v>
      </c>
      <c r="Y32" s="225">
        <v>183</v>
      </c>
      <c r="Z32" s="315" t="s">
        <v>466</v>
      </c>
      <c r="AA32" s="433" t="s">
        <v>1427</v>
      </c>
      <c r="AB32" s="563" t="s">
        <v>2050</v>
      </c>
      <c r="AC32" s="554">
        <v>616073</v>
      </c>
      <c r="AD32" s="563" t="s">
        <v>2050</v>
      </c>
      <c r="AE32" s="563"/>
      <c r="AF32" s="563" t="s">
        <v>2034</v>
      </c>
      <c r="AG32" s="558" t="s">
        <v>1996</v>
      </c>
      <c r="AH32" s="567" t="s">
        <v>2034</v>
      </c>
      <c r="AI32" s="157" t="s">
        <v>2074</v>
      </c>
      <c r="AJ32" s="556" t="s">
        <v>2135</v>
      </c>
      <c r="AK32" s="354" t="s">
        <v>2074</v>
      </c>
      <c r="AL32" s="155" t="s">
        <v>1427</v>
      </c>
      <c r="AM32" s="155">
        <v>5588702</v>
      </c>
      <c r="AN32" s="255">
        <v>5588702</v>
      </c>
      <c r="AO32" s="155">
        <v>5588702</v>
      </c>
      <c r="AP32" s="376"/>
      <c r="AQ32" s="227" t="s">
        <v>530</v>
      </c>
      <c r="AR32" s="124" t="s">
        <v>903</v>
      </c>
      <c r="AS32" s="227" t="s">
        <v>530</v>
      </c>
      <c r="AU32" s="54" t="s">
        <v>150</v>
      </c>
      <c r="AV32" s="38">
        <v>301</v>
      </c>
      <c r="AW32" s="304">
        <v>301</v>
      </c>
      <c r="AX32" s="373"/>
      <c r="AY32" s="317" t="s">
        <v>1669</v>
      </c>
      <c r="AZ32" s="313" t="s">
        <v>1860</v>
      </c>
      <c r="BA32" s="317" t="s">
        <v>1669</v>
      </c>
      <c r="BB32" s="317"/>
      <c r="BC32" s="156">
        <v>246395</v>
      </c>
      <c r="BD32" s="233">
        <v>246395</v>
      </c>
      <c r="BE32" s="156">
        <v>246395</v>
      </c>
      <c r="BF32" s="413"/>
      <c r="BG32" s="157" t="s">
        <v>354</v>
      </c>
      <c r="BH32" s="198">
        <v>87292</v>
      </c>
      <c r="BI32" s="354" t="s">
        <v>354</v>
      </c>
      <c r="BJ32" s="381" t="s">
        <v>1432</v>
      </c>
      <c r="BK32" s="51" t="s">
        <v>192</v>
      </c>
      <c r="BL32" s="338" t="s">
        <v>192</v>
      </c>
      <c r="BM32" s="341">
        <v>673101</v>
      </c>
      <c r="BN32" s="338" t="s">
        <v>192</v>
      </c>
      <c r="BO32" s="51"/>
      <c r="BP32" s="40">
        <v>551</v>
      </c>
      <c r="BQ32" s="223" t="s">
        <v>1027</v>
      </c>
      <c r="BR32" s="223" t="s">
        <v>1027</v>
      </c>
      <c r="BS32" s="376"/>
      <c r="BT32" s="105">
        <v>1623</v>
      </c>
      <c r="BU32" s="214">
        <v>1623</v>
      </c>
      <c r="BV32" s="105">
        <v>1623</v>
      </c>
      <c r="BW32" s="386"/>
      <c r="BX32" s="176"/>
      <c r="BY32" s="313" t="s">
        <v>150</v>
      </c>
      <c r="BZ32" s="313" t="s">
        <v>150</v>
      </c>
      <c r="CA32" s="89"/>
      <c r="CB32" s="176" t="s">
        <v>150</v>
      </c>
      <c r="CC32" s="176" t="s">
        <v>150</v>
      </c>
      <c r="CD32" s="392"/>
      <c r="CE32" s="158">
        <v>12294</v>
      </c>
      <c r="CJ32" s="276">
        <v>12294</v>
      </c>
      <c r="CK32" s="277" t="s">
        <v>1181</v>
      </c>
      <c r="CL32" s="261"/>
      <c r="CM32" s="313" t="s">
        <v>1181</v>
      </c>
      <c r="CN32" s="373"/>
      <c r="CO32" s="313" t="s">
        <v>1730</v>
      </c>
      <c r="CP32" s="313" t="s">
        <v>150</v>
      </c>
      <c r="CQ32" s="313" t="s">
        <v>1730</v>
      </c>
      <c r="CR32" s="313"/>
      <c r="CS32" s="159">
        <v>1062607</v>
      </c>
      <c r="CT32" s="260">
        <v>1023036</v>
      </c>
      <c r="CU32" s="260">
        <v>1023036</v>
      </c>
      <c r="CV32" s="376"/>
    </row>
    <row r="33" spans="1:100" s="40" customFormat="1" ht="90" customHeight="1">
      <c r="A33" s="12" t="s">
        <v>29</v>
      </c>
      <c r="B33" s="40" t="s">
        <v>554</v>
      </c>
      <c r="C33" s="40">
        <v>40615</v>
      </c>
      <c r="E33" s="38">
        <v>961</v>
      </c>
      <c r="F33" s="418" t="s">
        <v>554</v>
      </c>
      <c r="G33" s="417" t="s">
        <v>1427</v>
      </c>
      <c r="H33" s="158">
        <v>2134798</v>
      </c>
      <c r="I33" s="223" t="s">
        <v>148</v>
      </c>
      <c r="J33" s="158">
        <v>2134798</v>
      </c>
      <c r="K33" s="417" t="s">
        <v>1427</v>
      </c>
      <c r="L33" s="158"/>
      <c r="M33" s="158">
        <v>2134798</v>
      </c>
      <c r="N33" s="158">
        <v>2134798</v>
      </c>
      <c r="O33" s="158">
        <v>2134798</v>
      </c>
      <c r="P33" s="159" t="s">
        <v>1622</v>
      </c>
      <c r="Q33" s="304" t="s">
        <v>150</v>
      </c>
      <c r="R33" s="548" t="s">
        <v>1622</v>
      </c>
      <c r="S33" s="158"/>
      <c r="T33" s="155" t="s">
        <v>453</v>
      </c>
      <c r="U33" s="179" t="s">
        <v>148</v>
      </c>
      <c r="V33" s="155" t="s">
        <v>148</v>
      </c>
      <c r="W33" s="378"/>
      <c r="X33" s="54" t="s">
        <v>623</v>
      </c>
      <c r="Y33" s="225" t="s">
        <v>148</v>
      </c>
      <c r="Z33" s="316" t="s">
        <v>623</v>
      </c>
      <c r="AA33" s="433" t="s">
        <v>1427</v>
      </c>
      <c r="AB33" s="563" t="s">
        <v>2050</v>
      </c>
      <c r="AC33" s="554">
        <v>616073</v>
      </c>
      <c r="AD33" s="563" t="s">
        <v>2050</v>
      </c>
      <c r="AE33" s="563"/>
      <c r="AF33" s="563" t="s">
        <v>1972</v>
      </c>
      <c r="AG33" s="558" t="s">
        <v>1731</v>
      </c>
      <c r="AH33" s="568" t="s">
        <v>1972</v>
      </c>
      <c r="AI33" s="317" t="s">
        <v>2074</v>
      </c>
      <c r="AJ33" s="556" t="s">
        <v>2135</v>
      </c>
      <c r="AK33" s="72" t="s">
        <v>2074</v>
      </c>
      <c r="AL33" s="317" t="s">
        <v>1427</v>
      </c>
      <c r="AM33" s="54" t="s">
        <v>651</v>
      </c>
      <c r="AN33" s="225" t="s">
        <v>148</v>
      </c>
      <c r="AO33" s="316" t="s">
        <v>651</v>
      </c>
      <c r="AP33" s="417" t="s">
        <v>1427</v>
      </c>
      <c r="AQ33" s="227">
        <v>38591</v>
      </c>
      <c r="AR33" s="226" t="s">
        <v>148</v>
      </c>
      <c r="AS33" s="227">
        <v>38591</v>
      </c>
      <c r="AT33" s="54"/>
      <c r="AU33" s="157" t="s">
        <v>624</v>
      </c>
      <c r="AV33" s="38">
        <v>301</v>
      </c>
      <c r="AW33" s="407" t="s">
        <v>624</v>
      </c>
      <c r="AX33" s="376" t="s">
        <v>1427</v>
      </c>
      <c r="AY33" s="157" t="s">
        <v>1669</v>
      </c>
      <c r="AZ33" s="304" t="s">
        <v>148</v>
      </c>
      <c r="BA33" s="157" t="s">
        <v>1669</v>
      </c>
      <c r="BB33" s="157"/>
      <c r="BC33" s="160" t="s">
        <v>652</v>
      </c>
      <c r="BD33" s="225" t="s">
        <v>148</v>
      </c>
      <c r="BE33" s="411" t="s">
        <v>652</v>
      </c>
      <c r="BF33" s="412" t="s">
        <v>1427</v>
      </c>
      <c r="BG33" s="157" t="s">
        <v>653</v>
      </c>
      <c r="BH33" s="176" t="s">
        <v>148</v>
      </c>
      <c r="BI33" s="354" t="s">
        <v>653</v>
      </c>
      <c r="BJ33" s="381" t="s">
        <v>1432</v>
      </c>
      <c r="BK33" s="51" t="s">
        <v>625</v>
      </c>
      <c r="BL33" s="344" t="s">
        <v>148</v>
      </c>
      <c r="BM33" s="346">
        <v>20495</v>
      </c>
      <c r="BN33" s="346">
        <v>20495</v>
      </c>
      <c r="BO33" s="51"/>
      <c r="BP33" s="54" t="s">
        <v>626</v>
      </c>
      <c r="BQ33" s="223" t="s">
        <v>148</v>
      </c>
      <c r="BR33" s="316" t="s">
        <v>626</v>
      </c>
      <c r="BS33" s="376" t="s">
        <v>1429</v>
      </c>
      <c r="BT33" s="163" t="s">
        <v>627</v>
      </c>
      <c r="BU33" s="210" t="s">
        <v>148</v>
      </c>
      <c r="BV33" s="285" t="s">
        <v>627</v>
      </c>
      <c r="BW33" s="386" t="s">
        <v>1432</v>
      </c>
      <c r="BX33" s="176" t="s">
        <v>1749</v>
      </c>
      <c r="BY33" s="313" t="s">
        <v>150</v>
      </c>
      <c r="BZ33" s="176" t="s">
        <v>1749</v>
      </c>
      <c r="CA33" s="115" t="s">
        <v>655</v>
      </c>
      <c r="CB33" s="179">
        <v>261</v>
      </c>
      <c r="CC33" s="370" t="s">
        <v>655</v>
      </c>
      <c r="CD33" s="391" t="s">
        <v>1432</v>
      </c>
      <c r="CE33" s="12" t="s">
        <v>628</v>
      </c>
      <c r="CJ33" s="262">
        <v>9992</v>
      </c>
      <c r="CK33" s="277" t="s">
        <v>1182</v>
      </c>
      <c r="CL33" s="261"/>
      <c r="CM33" s="313" t="s">
        <v>1182</v>
      </c>
      <c r="CN33" s="373"/>
      <c r="CO33" s="518" t="s">
        <v>1730</v>
      </c>
      <c r="CP33" s="313" t="s">
        <v>150</v>
      </c>
      <c r="CQ33" s="518" t="s">
        <v>1730</v>
      </c>
      <c r="CR33" s="313"/>
      <c r="CS33" s="159" t="s">
        <v>629</v>
      </c>
      <c r="CT33" s="38" t="s">
        <v>150</v>
      </c>
      <c r="CU33" s="401" t="s">
        <v>1417</v>
      </c>
      <c r="CV33" s="376" t="s">
        <v>1427</v>
      </c>
    </row>
    <row r="34" spans="1:100" ht="90" customHeight="1">
      <c r="A34" s="3" t="s">
        <v>26</v>
      </c>
      <c r="B34" s="146">
        <v>0.88600000000000001</v>
      </c>
      <c r="C34" s="73" t="s">
        <v>150</v>
      </c>
      <c r="E34" s="259" t="s">
        <v>150</v>
      </c>
      <c r="F34" s="424">
        <v>0.88600000000000001</v>
      </c>
      <c r="G34" s="417" t="s">
        <v>1427</v>
      </c>
      <c r="H34" s="1" t="s">
        <v>148</v>
      </c>
      <c r="I34" s="223" t="s">
        <v>148</v>
      </c>
      <c r="J34" s="262" t="s">
        <v>148</v>
      </c>
      <c r="M34" s="262" t="s">
        <v>148</v>
      </c>
      <c r="N34" s="262" t="s">
        <v>148</v>
      </c>
      <c r="O34" s="262" t="s">
        <v>148</v>
      </c>
      <c r="P34" s="262" t="s">
        <v>148</v>
      </c>
      <c r="Q34" s="304" t="s">
        <v>148</v>
      </c>
      <c r="R34" s="262" t="s">
        <v>148</v>
      </c>
      <c r="T34" t="s">
        <v>150</v>
      </c>
      <c r="U34" s="179" t="s">
        <v>148</v>
      </c>
      <c r="V34" s="306" t="s">
        <v>148</v>
      </c>
      <c r="X34" s="43" t="s">
        <v>148</v>
      </c>
      <c r="Y34" s="225" t="s">
        <v>148</v>
      </c>
      <c r="Z34" s="313" t="s">
        <v>148</v>
      </c>
      <c r="AA34" s="433"/>
      <c r="AB34" s="563" t="s">
        <v>148</v>
      </c>
      <c r="AC34" s="554" t="s">
        <v>148</v>
      </c>
      <c r="AD34" s="563" t="s">
        <v>148</v>
      </c>
      <c r="AE34" s="563"/>
      <c r="AF34" s="563" t="s">
        <v>148</v>
      </c>
      <c r="AG34" s="558" t="s">
        <v>1731</v>
      </c>
      <c r="AH34" s="362" t="s">
        <v>1731</v>
      </c>
      <c r="AI34" s="317" t="s">
        <v>148</v>
      </c>
      <c r="AJ34" s="554" t="s">
        <v>148</v>
      </c>
      <c r="AK34" s="317" t="s">
        <v>148</v>
      </c>
      <c r="AM34" t="s">
        <v>148</v>
      </c>
      <c r="AN34" s="225" t="s">
        <v>148</v>
      </c>
      <c r="AO34" s="304" t="s">
        <v>148</v>
      </c>
      <c r="AQ34" s="38" t="s">
        <v>150</v>
      </c>
      <c r="AR34" s="225" t="s">
        <v>148</v>
      </c>
      <c r="AS34" s="38" t="s">
        <v>148</v>
      </c>
      <c r="AU34" s="43" t="s">
        <v>150</v>
      </c>
      <c r="AV34" s="225" t="s">
        <v>150</v>
      </c>
      <c r="AW34" s="313" t="s">
        <v>150</v>
      </c>
      <c r="AX34" s="373"/>
      <c r="AY34" s="313" t="s">
        <v>150</v>
      </c>
      <c r="AZ34" s="304" t="s">
        <v>148</v>
      </c>
      <c r="BA34" s="313"/>
      <c r="BB34" s="313"/>
      <c r="BC34" s="38" t="s">
        <v>220</v>
      </c>
      <c r="BD34" s="225" t="s">
        <v>148</v>
      </c>
      <c r="BE34" s="304" t="s">
        <v>148</v>
      </c>
      <c r="BG34" t="s">
        <v>148</v>
      </c>
      <c r="BH34" s="176" t="s">
        <v>148</v>
      </c>
      <c r="BI34" s="304" t="s">
        <v>148</v>
      </c>
      <c r="BK34" s="113" t="s">
        <v>148</v>
      </c>
      <c r="BL34" s="338" t="s">
        <v>148</v>
      </c>
      <c r="BM34" s="339">
        <v>3.0448625094896604E-2</v>
      </c>
      <c r="BN34" s="340" t="s">
        <v>219</v>
      </c>
      <c r="BP34" t="s">
        <v>148</v>
      </c>
      <c r="BQ34" s="223" t="s">
        <v>148</v>
      </c>
      <c r="BR34" s="304" t="s">
        <v>148</v>
      </c>
      <c r="BT34" s="114" t="s">
        <v>401</v>
      </c>
      <c r="BU34" s="208" t="s">
        <v>148</v>
      </c>
      <c r="BV34" s="364" t="s">
        <v>401</v>
      </c>
      <c r="BW34" s="387" t="s">
        <v>1432</v>
      </c>
      <c r="BY34" s="313" t="s">
        <v>150</v>
      </c>
      <c r="BZ34" s="176" t="s">
        <v>150</v>
      </c>
      <c r="CA34" s="84" t="s">
        <v>150</v>
      </c>
      <c r="CB34" s="176" t="s">
        <v>150</v>
      </c>
      <c r="CC34" s="84" t="s">
        <v>150</v>
      </c>
      <c r="CE34" s="161">
        <v>0.81</v>
      </c>
      <c r="CJ34" s="262">
        <v>0.81275418903530172</v>
      </c>
      <c r="CK34" s="277" t="s">
        <v>1183</v>
      </c>
      <c r="CL34" s="289" t="s">
        <v>1184</v>
      </c>
      <c r="CM34" s="313" t="s">
        <v>1440</v>
      </c>
      <c r="CN34" s="373"/>
      <c r="CO34" s="313" t="s">
        <v>148</v>
      </c>
      <c r="CQ34" s="313" t="s">
        <v>148</v>
      </c>
      <c r="CR34" s="313"/>
      <c r="CS34" s="1" t="s">
        <v>148</v>
      </c>
      <c r="CT34" s="259" t="s">
        <v>150</v>
      </c>
      <c r="CU34" s="301" t="s">
        <v>148</v>
      </c>
      <c r="CV34" s="376" t="s">
        <v>1427</v>
      </c>
    </row>
    <row r="35" spans="1:100" ht="90" customHeight="1">
      <c r="A35" s="3" t="s">
        <v>30</v>
      </c>
      <c r="B35" s="40">
        <v>5</v>
      </c>
      <c r="C35" s="73" t="s">
        <v>150</v>
      </c>
      <c r="E35" s="38">
        <v>5</v>
      </c>
      <c r="F35" s="421">
        <v>5</v>
      </c>
      <c r="H35" s="1" t="s">
        <v>150</v>
      </c>
      <c r="I35" s="223" t="s">
        <v>148</v>
      </c>
      <c r="J35" s="223" t="s">
        <v>148</v>
      </c>
      <c r="L35" s="223"/>
      <c r="M35" s="223" t="s">
        <v>148</v>
      </c>
      <c r="N35" s="223" t="s">
        <v>148</v>
      </c>
      <c r="O35" s="223" t="s">
        <v>148</v>
      </c>
      <c r="P35" s="223" t="s">
        <v>148</v>
      </c>
      <c r="Q35" s="304" t="s">
        <v>148</v>
      </c>
      <c r="R35" s="223" t="s">
        <v>148</v>
      </c>
      <c r="S35" s="223"/>
      <c r="T35" t="s">
        <v>150</v>
      </c>
      <c r="U35" s="179" t="s">
        <v>148</v>
      </c>
      <c r="V35" s="306" t="s">
        <v>148</v>
      </c>
      <c r="X35" s="43" t="s">
        <v>150</v>
      </c>
      <c r="Y35" s="225" t="s">
        <v>148</v>
      </c>
      <c r="Z35" s="316" t="s">
        <v>150</v>
      </c>
      <c r="AA35" s="433" t="s">
        <v>1427</v>
      </c>
      <c r="AB35" s="564" t="s">
        <v>148</v>
      </c>
      <c r="AC35" s="554" t="s">
        <v>148</v>
      </c>
      <c r="AD35" s="564" t="s">
        <v>148</v>
      </c>
      <c r="AE35" s="564"/>
      <c r="AF35" s="564" t="s">
        <v>150</v>
      </c>
      <c r="AG35" s="558" t="s">
        <v>1731</v>
      </c>
      <c r="AH35" s="362" t="s">
        <v>1731</v>
      </c>
      <c r="AI35" s="317" t="s">
        <v>148</v>
      </c>
      <c r="AJ35" s="554" t="s">
        <v>148</v>
      </c>
      <c r="AK35" s="317" t="s">
        <v>148</v>
      </c>
      <c r="AM35" t="s">
        <v>150</v>
      </c>
      <c r="AN35" s="225" t="s">
        <v>148</v>
      </c>
      <c r="AO35" s="227" t="s">
        <v>148</v>
      </c>
      <c r="AQ35" s="38" t="s">
        <v>150</v>
      </c>
      <c r="AR35" s="225" t="s">
        <v>148</v>
      </c>
      <c r="AS35" s="38" t="s">
        <v>148</v>
      </c>
      <c r="AU35" s="43" t="s">
        <v>150</v>
      </c>
      <c r="AV35" s="225" t="s">
        <v>150</v>
      </c>
      <c r="AW35" s="313" t="s">
        <v>150</v>
      </c>
      <c r="AX35" s="373"/>
      <c r="AY35" s="313" t="s">
        <v>148</v>
      </c>
      <c r="AZ35" s="304" t="s">
        <v>148</v>
      </c>
      <c r="BA35" s="313" t="s">
        <v>148</v>
      </c>
      <c r="BB35" s="313"/>
      <c r="BC35" s="38" t="s">
        <v>150</v>
      </c>
      <c r="BD35" s="225" t="s">
        <v>148</v>
      </c>
      <c r="BE35" s="306" t="s">
        <v>148</v>
      </c>
      <c r="BG35" t="s">
        <v>150</v>
      </c>
      <c r="BH35" s="176" t="s">
        <v>148</v>
      </c>
      <c r="BI35" s="176" t="s">
        <v>148</v>
      </c>
      <c r="BK35" s="113" t="s">
        <v>148</v>
      </c>
      <c r="BL35" s="344" t="s">
        <v>148</v>
      </c>
      <c r="BM35" s="346"/>
      <c r="BN35" s="306" t="s">
        <v>219</v>
      </c>
      <c r="BP35" t="s">
        <v>148</v>
      </c>
      <c r="BQ35" s="223" t="s">
        <v>148</v>
      </c>
      <c r="BR35" s="304" t="s">
        <v>148</v>
      </c>
      <c r="BT35" s="56" t="s">
        <v>402</v>
      </c>
      <c r="BU35" s="208">
        <v>200</v>
      </c>
      <c r="BV35" s="56" t="s">
        <v>402</v>
      </c>
      <c r="BW35" s="382"/>
      <c r="BX35" s="176" t="s">
        <v>219</v>
      </c>
      <c r="BY35" s="313" t="s">
        <v>150</v>
      </c>
      <c r="BZ35" s="313" t="s">
        <v>150</v>
      </c>
      <c r="CA35" s="84" t="s">
        <v>150</v>
      </c>
      <c r="CB35" s="176" t="s">
        <v>148</v>
      </c>
      <c r="CC35" s="368" t="s">
        <v>150</v>
      </c>
      <c r="CD35" s="392" t="s">
        <v>1432</v>
      </c>
      <c r="CJ35" s="261"/>
      <c r="CK35" s="277" t="s">
        <v>150</v>
      </c>
      <c r="CL35" s="261"/>
      <c r="CM35" s="313" t="s">
        <v>150</v>
      </c>
      <c r="CN35" s="373"/>
      <c r="CO35" s="313" t="s">
        <v>148</v>
      </c>
      <c r="CP35" s="313" t="s">
        <v>150</v>
      </c>
      <c r="CQ35" s="313" t="s">
        <v>148</v>
      </c>
      <c r="CR35" s="313"/>
      <c r="CS35" s="1" t="s">
        <v>150</v>
      </c>
      <c r="CT35" s="38" t="s">
        <v>150</v>
      </c>
      <c r="CU35" s="262" t="s">
        <v>150</v>
      </c>
    </row>
    <row r="36" spans="1:100" ht="90" customHeight="1">
      <c r="A36" s="3" t="s">
        <v>32</v>
      </c>
      <c r="B36" s="146">
        <v>5.0000000000000001E-3</v>
      </c>
      <c r="C36" s="73" t="s">
        <v>150</v>
      </c>
      <c r="E36" s="259" t="s">
        <v>150</v>
      </c>
      <c r="F36" s="424">
        <v>5.0000000000000001E-3</v>
      </c>
      <c r="G36" s="417" t="s">
        <v>1427</v>
      </c>
      <c r="H36" s="1" t="s">
        <v>150</v>
      </c>
      <c r="I36" s="223" t="s">
        <v>148</v>
      </c>
      <c r="J36" s="223" t="s">
        <v>148</v>
      </c>
      <c r="L36" s="223"/>
      <c r="M36" s="223" t="s">
        <v>148</v>
      </c>
      <c r="N36" s="223" t="s">
        <v>148</v>
      </c>
      <c r="O36" s="223" t="s">
        <v>148</v>
      </c>
      <c r="P36" s="223" t="s">
        <v>148</v>
      </c>
      <c r="Q36" s="304" t="s">
        <v>1911</v>
      </c>
      <c r="R36" s="223" t="s">
        <v>148</v>
      </c>
      <c r="S36" s="223"/>
      <c r="T36" t="s">
        <v>150</v>
      </c>
      <c r="U36" s="179" t="s">
        <v>148</v>
      </c>
      <c r="V36" s="306" t="s">
        <v>148</v>
      </c>
      <c r="X36" s="43" t="s">
        <v>150</v>
      </c>
      <c r="Y36" s="225" t="s">
        <v>148</v>
      </c>
      <c r="Z36" s="316" t="s">
        <v>150</v>
      </c>
      <c r="AA36" s="433" t="s">
        <v>1427</v>
      </c>
      <c r="AB36" s="564" t="s">
        <v>148</v>
      </c>
      <c r="AC36" s="554" t="s">
        <v>148</v>
      </c>
      <c r="AD36" s="564" t="s">
        <v>148</v>
      </c>
      <c r="AE36" s="564"/>
      <c r="AF36" s="564" t="s">
        <v>150</v>
      </c>
      <c r="AG36" s="558" t="s">
        <v>1731</v>
      </c>
      <c r="AH36" s="362" t="s">
        <v>1731</v>
      </c>
      <c r="AI36" s="317" t="s">
        <v>148</v>
      </c>
      <c r="AJ36" s="554" t="s">
        <v>148</v>
      </c>
      <c r="AK36" s="317" t="s">
        <v>148</v>
      </c>
      <c r="AM36" t="s">
        <v>150</v>
      </c>
      <c r="AN36" s="225" t="s">
        <v>148</v>
      </c>
      <c r="AO36" s="304" t="s">
        <v>148</v>
      </c>
      <c r="AQ36" s="38" t="s">
        <v>150</v>
      </c>
      <c r="AR36" s="225" t="s">
        <v>148</v>
      </c>
      <c r="AS36" s="38" t="s">
        <v>148</v>
      </c>
      <c r="AU36" s="43" t="s">
        <v>150</v>
      </c>
      <c r="AV36" s="225" t="s">
        <v>150</v>
      </c>
      <c r="AW36" s="313" t="s">
        <v>150</v>
      </c>
      <c r="AX36" s="373"/>
      <c r="AY36" s="313" t="s">
        <v>150</v>
      </c>
      <c r="AZ36" s="304" t="s">
        <v>148</v>
      </c>
      <c r="BA36" s="313" t="s">
        <v>150</v>
      </c>
      <c r="BB36" s="313"/>
      <c r="BC36" s="38" t="s">
        <v>150</v>
      </c>
      <c r="BD36" s="225" t="s">
        <v>148</v>
      </c>
      <c r="BE36" s="306" t="s">
        <v>148</v>
      </c>
      <c r="BG36" t="s">
        <v>150</v>
      </c>
      <c r="BH36" s="176" t="s">
        <v>148</v>
      </c>
      <c r="BI36" s="304" t="s">
        <v>150</v>
      </c>
      <c r="BK36" s="113" t="s">
        <v>148</v>
      </c>
      <c r="BL36" s="344" t="s">
        <v>148</v>
      </c>
      <c r="BM36" s="346" t="s">
        <v>150</v>
      </c>
      <c r="BN36" s="306" t="s">
        <v>148</v>
      </c>
      <c r="BP36" t="s">
        <v>148</v>
      </c>
      <c r="BQ36" s="223" t="s">
        <v>148</v>
      </c>
      <c r="BR36" s="304" t="s">
        <v>148</v>
      </c>
      <c r="BT36" s="114">
        <v>0.123</v>
      </c>
      <c r="BU36" s="208" t="s">
        <v>874</v>
      </c>
      <c r="BV36" s="114">
        <v>0.123</v>
      </c>
      <c r="BW36" s="387"/>
      <c r="BX36" s="176" t="s">
        <v>219</v>
      </c>
      <c r="BY36" s="313" t="s">
        <v>150</v>
      </c>
      <c r="BZ36" s="313" t="s">
        <v>150</v>
      </c>
      <c r="CA36" s="84" t="s">
        <v>150</v>
      </c>
      <c r="CB36" s="176" t="s">
        <v>148</v>
      </c>
      <c r="CC36" s="368" t="s">
        <v>150</v>
      </c>
      <c r="CD36" s="392" t="s">
        <v>1432</v>
      </c>
      <c r="CE36" s="3" t="s">
        <v>149</v>
      </c>
      <c r="CJ36" s="263" t="s">
        <v>149</v>
      </c>
      <c r="CK36" s="277" t="s">
        <v>150</v>
      </c>
      <c r="CL36" s="261"/>
      <c r="CM36" s="313" t="s">
        <v>150</v>
      </c>
      <c r="CN36" s="373"/>
      <c r="CO36" s="313" t="s">
        <v>148</v>
      </c>
      <c r="CP36" s="313" t="s">
        <v>150</v>
      </c>
      <c r="CQ36" s="313" t="s">
        <v>148</v>
      </c>
      <c r="CR36" s="313"/>
      <c r="CS36" s="1" t="s">
        <v>582</v>
      </c>
      <c r="CT36" s="38" t="s">
        <v>150</v>
      </c>
      <c r="CU36" s="262" t="s">
        <v>150</v>
      </c>
    </row>
    <row r="37" spans="1:100" ht="90" customHeight="1">
      <c r="A37" s="3" t="s">
        <v>31</v>
      </c>
      <c r="B37" s="40" t="s">
        <v>150</v>
      </c>
      <c r="C37" s="73" t="s">
        <v>150</v>
      </c>
      <c r="E37" s="259" t="s">
        <v>150</v>
      </c>
      <c r="F37" s="421" t="s">
        <v>150</v>
      </c>
      <c r="H37" s="1" t="s">
        <v>150</v>
      </c>
      <c r="I37" s="223" t="s">
        <v>148</v>
      </c>
      <c r="J37" s="223" t="s">
        <v>148</v>
      </c>
      <c r="L37" s="223"/>
      <c r="M37" s="223" t="s">
        <v>148</v>
      </c>
      <c r="N37" s="223" t="s">
        <v>148</v>
      </c>
      <c r="O37" s="223" t="s">
        <v>148</v>
      </c>
      <c r="P37" s="223" t="s">
        <v>148</v>
      </c>
      <c r="Q37" s="304" t="s">
        <v>148</v>
      </c>
      <c r="R37" s="223" t="s">
        <v>148</v>
      </c>
      <c r="S37" s="223"/>
      <c r="T37" t="s">
        <v>150</v>
      </c>
      <c r="U37" s="179" t="s">
        <v>148</v>
      </c>
      <c r="V37" s="306" t="s">
        <v>148</v>
      </c>
      <c r="X37" s="43" t="s">
        <v>150</v>
      </c>
      <c r="Y37" s="225" t="s">
        <v>148</v>
      </c>
      <c r="Z37" s="316" t="s">
        <v>150</v>
      </c>
      <c r="AA37" s="433" t="s">
        <v>1427</v>
      </c>
      <c r="AB37" s="564" t="s">
        <v>148</v>
      </c>
      <c r="AC37" s="554" t="s">
        <v>148</v>
      </c>
      <c r="AD37" s="564" t="s">
        <v>148</v>
      </c>
      <c r="AE37" s="564"/>
      <c r="AF37" s="564" t="s">
        <v>148</v>
      </c>
      <c r="AG37" s="558" t="s">
        <v>1731</v>
      </c>
      <c r="AH37" s="362" t="s">
        <v>1731</v>
      </c>
      <c r="AI37" s="317" t="s">
        <v>148</v>
      </c>
      <c r="AJ37" s="554" t="s">
        <v>148</v>
      </c>
      <c r="AK37" s="317" t="s">
        <v>148</v>
      </c>
      <c r="AM37" t="s">
        <v>150</v>
      </c>
      <c r="AN37" s="225" t="s">
        <v>148</v>
      </c>
      <c r="AO37" s="304" t="s">
        <v>148</v>
      </c>
      <c r="AQ37" s="43" t="s">
        <v>531</v>
      </c>
      <c r="AR37" s="225" t="s">
        <v>148</v>
      </c>
      <c r="AS37" s="43" t="s">
        <v>531</v>
      </c>
      <c r="AT37" s="43"/>
      <c r="AU37" s="43" t="s">
        <v>150</v>
      </c>
      <c r="AV37" s="225" t="s">
        <v>150</v>
      </c>
      <c r="AW37" s="313" t="s">
        <v>150</v>
      </c>
      <c r="AX37" s="373"/>
      <c r="AY37" s="313" t="s">
        <v>150</v>
      </c>
      <c r="AZ37" s="304" t="s">
        <v>148</v>
      </c>
      <c r="BA37" s="313" t="s">
        <v>150</v>
      </c>
      <c r="BB37" s="313"/>
      <c r="BC37" s="38" t="s">
        <v>150</v>
      </c>
      <c r="BD37" s="225" t="s">
        <v>148</v>
      </c>
      <c r="BE37" s="306" t="s">
        <v>148</v>
      </c>
      <c r="BG37" t="s">
        <v>150</v>
      </c>
      <c r="BH37" s="176" t="s">
        <v>148</v>
      </c>
      <c r="BI37" s="304" t="s">
        <v>148</v>
      </c>
      <c r="BK37" s="113" t="s">
        <v>148</v>
      </c>
      <c r="BL37" s="344" t="s">
        <v>148</v>
      </c>
      <c r="BM37" s="346" t="s">
        <v>150</v>
      </c>
      <c r="BN37" s="306" t="s">
        <v>148</v>
      </c>
      <c r="BP37" t="s">
        <v>148</v>
      </c>
      <c r="BQ37" s="223" t="s">
        <v>148</v>
      </c>
      <c r="BR37" s="304" t="s">
        <v>148</v>
      </c>
      <c r="BT37" s="99" t="s">
        <v>150</v>
      </c>
      <c r="BU37" s="208" t="s">
        <v>148</v>
      </c>
      <c r="BV37" s="99" t="s">
        <v>150</v>
      </c>
      <c r="BX37" s="176" t="s">
        <v>219</v>
      </c>
      <c r="BY37" s="313" t="s">
        <v>150</v>
      </c>
      <c r="BZ37" s="313" t="s">
        <v>150</v>
      </c>
      <c r="CA37" s="84" t="s">
        <v>150</v>
      </c>
      <c r="CB37" s="176" t="s">
        <v>148</v>
      </c>
      <c r="CC37" s="368" t="s">
        <v>150</v>
      </c>
      <c r="CD37" s="392" t="s">
        <v>1432</v>
      </c>
      <c r="CE37" s="1" t="s">
        <v>150</v>
      </c>
      <c r="CJ37" s="262" t="s">
        <v>150</v>
      </c>
      <c r="CK37" s="277" t="s">
        <v>150</v>
      </c>
      <c r="CL37" s="261"/>
      <c r="CM37" s="313" t="s">
        <v>1441</v>
      </c>
      <c r="CN37" s="373"/>
      <c r="CO37" s="313" t="s">
        <v>148</v>
      </c>
      <c r="CP37" s="313" t="s">
        <v>150</v>
      </c>
      <c r="CQ37" s="313" t="s">
        <v>148</v>
      </c>
      <c r="CR37" s="313"/>
      <c r="CS37" s="39" t="s">
        <v>581</v>
      </c>
      <c r="CT37" s="38" t="s">
        <v>150</v>
      </c>
      <c r="CU37" s="282" t="s">
        <v>150</v>
      </c>
    </row>
    <row r="38" spans="1:100" ht="90" customHeight="1">
      <c r="A38" s="3" t="s">
        <v>27</v>
      </c>
      <c r="B38" s="40" t="s">
        <v>150</v>
      </c>
      <c r="C38" s="75">
        <v>1154</v>
      </c>
      <c r="E38" s="259" t="s">
        <v>150</v>
      </c>
      <c r="F38" s="421" t="s">
        <v>150</v>
      </c>
      <c r="H38" s="1" t="s">
        <v>150</v>
      </c>
      <c r="I38" s="223" t="s">
        <v>148</v>
      </c>
      <c r="J38" s="400" t="s">
        <v>150</v>
      </c>
      <c r="K38" s="417" t="s">
        <v>1427</v>
      </c>
      <c r="L38" s="400"/>
      <c r="M38" s="400" t="s">
        <v>150</v>
      </c>
      <c r="N38" s="400" t="s">
        <v>150</v>
      </c>
      <c r="O38" s="400" t="s">
        <v>150</v>
      </c>
      <c r="P38" s="400" t="s">
        <v>150</v>
      </c>
      <c r="Q38" s="304" t="s">
        <v>150</v>
      </c>
      <c r="R38" s="400" t="s">
        <v>150</v>
      </c>
      <c r="S38" s="400"/>
      <c r="T38" s="43" t="s">
        <v>454</v>
      </c>
      <c r="U38" s="179" t="s">
        <v>148</v>
      </c>
      <c r="V38" s="317" t="s">
        <v>148</v>
      </c>
      <c r="W38" s="373"/>
      <c r="X38" s="43" t="s">
        <v>150</v>
      </c>
      <c r="Y38" s="225" t="s">
        <v>148</v>
      </c>
      <c r="Z38" s="316" t="s">
        <v>150</v>
      </c>
      <c r="AA38" s="433" t="s">
        <v>1427</v>
      </c>
      <c r="AB38" s="564" t="s">
        <v>148</v>
      </c>
      <c r="AC38" s="554" t="s">
        <v>148</v>
      </c>
      <c r="AD38" s="564" t="s">
        <v>148</v>
      </c>
      <c r="AE38" s="564"/>
      <c r="AF38" s="564" t="s">
        <v>150</v>
      </c>
      <c r="AG38" s="558" t="s">
        <v>1731</v>
      </c>
      <c r="AH38" s="362" t="s">
        <v>1731</v>
      </c>
      <c r="AI38" s="317" t="s">
        <v>148</v>
      </c>
      <c r="AJ38" s="554" t="s">
        <v>148</v>
      </c>
      <c r="AK38" s="317" t="s">
        <v>148</v>
      </c>
      <c r="AM38" t="s">
        <v>150</v>
      </c>
      <c r="AN38" s="225" t="s">
        <v>148</v>
      </c>
      <c r="AO38" s="315" t="s">
        <v>150</v>
      </c>
      <c r="AP38" s="417" t="s">
        <v>1427</v>
      </c>
      <c r="AQ38" s="38" t="s">
        <v>150</v>
      </c>
      <c r="AR38" s="225">
        <v>1781</v>
      </c>
      <c r="AS38" s="43" t="s">
        <v>904</v>
      </c>
      <c r="AU38" s="43" t="s">
        <v>496</v>
      </c>
      <c r="AV38" s="225" t="s">
        <v>150</v>
      </c>
      <c r="AW38" s="316" t="s">
        <v>496</v>
      </c>
      <c r="AX38" s="376" t="s">
        <v>1427</v>
      </c>
      <c r="AY38" s="313" t="s">
        <v>150</v>
      </c>
      <c r="AZ38" s="304" t="s">
        <v>148</v>
      </c>
      <c r="BA38" s="313" t="s">
        <v>150</v>
      </c>
      <c r="BB38" s="313"/>
      <c r="BC38" s="38" t="s">
        <v>150</v>
      </c>
      <c r="BD38" s="225" t="s">
        <v>148</v>
      </c>
      <c r="BE38" s="315" t="s">
        <v>150</v>
      </c>
      <c r="BF38" s="412" t="s">
        <v>1427</v>
      </c>
      <c r="BG38" t="s">
        <v>150</v>
      </c>
      <c r="BH38" s="176" t="s">
        <v>148</v>
      </c>
      <c r="BI38" s="304" t="s">
        <v>148</v>
      </c>
      <c r="BK38" s="113" t="s">
        <v>193</v>
      </c>
      <c r="BL38" s="338" t="s">
        <v>193</v>
      </c>
      <c r="BM38" s="339" t="s">
        <v>150</v>
      </c>
      <c r="BN38" s="338" t="s">
        <v>193</v>
      </c>
      <c r="BP38" t="s">
        <v>148</v>
      </c>
      <c r="BQ38" s="223" t="s">
        <v>148</v>
      </c>
      <c r="BR38" s="304" t="s">
        <v>148</v>
      </c>
      <c r="BT38" s="56" t="s">
        <v>403</v>
      </c>
      <c r="BU38" s="208" t="s">
        <v>148</v>
      </c>
      <c r="BV38" s="285" t="s">
        <v>403</v>
      </c>
      <c r="BW38" s="382" t="s">
        <v>1432</v>
      </c>
      <c r="BX38" s="176" t="s">
        <v>219</v>
      </c>
      <c r="BY38" s="313" t="s">
        <v>150</v>
      </c>
      <c r="BZ38" s="313" t="s">
        <v>150</v>
      </c>
      <c r="CA38" s="84" t="s">
        <v>150</v>
      </c>
      <c r="CB38" s="176" t="s">
        <v>148</v>
      </c>
      <c r="CC38" s="368" t="s">
        <v>150</v>
      </c>
      <c r="CD38" s="392" t="s">
        <v>1432</v>
      </c>
      <c r="CE38" s="1" t="s">
        <v>148</v>
      </c>
      <c r="CJ38" s="262" t="s">
        <v>148</v>
      </c>
      <c r="CK38" s="277" t="s">
        <v>148</v>
      </c>
      <c r="CL38" s="261"/>
      <c r="CM38" s="313" t="s">
        <v>148</v>
      </c>
      <c r="CN38" s="373"/>
      <c r="CO38" s="313" t="s">
        <v>150</v>
      </c>
      <c r="CP38" s="313" t="s">
        <v>150</v>
      </c>
      <c r="CQ38" s="313" t="s">
        <v>150</v>
      </c>
      <c r="CR38" s="313"/>
      <c r="CT38" s="38" t="s">
        <v>150</v>
      </c>
      <c r="CU38" s="262" t="s">
        <v>150</v>
      </c>
    </row>
    <row r="39" spans="1:100" ht="90" customHeight="1">
      <c r="A39" s="3" t="s">
        <v>64</v>
      </c>
      <c r="B39" s="40" t="s">
        <v>161</v>
      </c>
      <c r="C39" s="73" t="s">
        <v>218</v>
      </c>
      <c r="E39" s="259" t="s">
        <v>150</v>
      </c>
      <c r="F39" s="418" t="s">
        <v>161</v>
      </c>
      <c r="G39" s="417" t="s">
        <v>1427</v>
      </c>
      <c r="H39" s="1" t="s">
        <v>151</v>
      </c>
      <c r="I39" s="223" t="s">
        <v>148</v>
      </c>
      <c r="J39" s="223" t="s">
        <v>148</v>
      </c>
      <c r="L39" s="223"/>
      <c r="M39" s="223" t="s">
        <v>148</v>
      </c>
      <c r="N39" s="223" t="s">
        <v>148</v>
      </c>
      <c r="O39" s="223" t="s">
        <v>148</v>
      </c>
      <c r="P39" s="546" t="s">
        <v>148</v>
      </c>
      <c r="Q39" s="340" t="s">
        <v>150</v>
      </c>
      <c r="R39" s="546"/>
      <c r="S39" s="223"/>
      <c r="T39" t="s">
        <v>161</v>
      </c>
      <c r="U39" s="179" t="s">
        <v>148</v>
      </c>
      <c r="V39" s="306" t="s">
        <v>148</v>
      </c>
      <c r="X39" s="43" t="s">
        <v>161</v>
      </c>
      <c r="Y39" s="225" t="s">
        <v>148</v>
      </c>
      <c r="Z39" s="316" t="s">
        <v>161</v>
      </c>
      <c r="AA39" s="433" t="s">
        <v>1427</v>
      </c>
      <c r="AB39" s="564" t="s">
        <v>161</v>
      </c>
      <c r="AC39" s="554" t="s">
        <v>148</v>
      </c>
      <c r="AD39" s="564" t="s">
        <v>161</v>
      </c>
      <c r="AE39" s="564"/>
      <c r="AF39" s="564" t="s">
        <v>161</v>
      </c>
      <c r="AG39" s="558" t="s">
        <v>1731</v>
      </c>
      <c r="AH39" s="362" t="s">
        <v>1731</v>
      </c>
      <c r="AI39" s="556" t="s">
        <v>161</v>
      </c>
      <c r="AJ39" s="554" t="s">
        <v>181</v>
      </c>
      <c r="AK39" s="556" t="s">
        <v>161</v>
      </c>
      <c r="AL39" s="556"/>
      <c r="AM39" s="43" t="s">
        <v>336</v>
      </c>
      <c r="AN39" s="225" t="s">
        <v>148</v>
      </c>
      <c r="AO39" s="316" t="s">
        <v>336</v>
      </c>
      <c r="AP39" s="417" t="s">
        <v>1427</v>
      </c>
      <c r="AQ39" s="38" t="s">
        <v>161</v>
      </c>
      <c r="AR39" s="225" t="s">
        <v>148</v>
      </c>
      <c r="AS39" s="43" t="s">
        <v>161</v>
      </c>
      <c r="AU39" s="43" t="s">
        <v>161</v>
      </c>
      <c r="AV39" s="225" t="s">
        <v>150</v>
      </c>
      <c r="AW39" s="316" t="s">
        <v>161</v>
      </c>
      <c r="AX39" s="376" t="s">
        <v>1427</v>
      </c>
      <c r="AY39" s="313" t="s">
        <v>161</v>
      </c>
      <c r="AZ39" s="304" t="s">
        <v>148</v>
      </c>
      <c r="BA39" s="313" t="s">
        <v>161</v>
      </c>
      <c r="BB39" s="313"/>
      <c r="BC39" s="38" t="s">
        <v>161</v>
      </c>
      <c r="BD39" s="225" t="s">
        <v>148</v>
      </c>
      <c r="BE39" s="315" t="s">
        <v>161</v>
      </c>
      <c r="BF39" s="412" t="s">
        <v>1427</v>
      </c>
      <c r="BG39" t="s">
        <v>161</v>
      </c>
      <c r="BH39" s="176" t="s">
        <v>161</v>
      </c>
      <c r="BI39" s="304" t="s">
        <v>161</v>
      </c>
      <c r="BK39" s="113" t="s">
        <v>161</v>
      </c>
      <c r="BL39" s="319" t="s">
        <v>161</v>
      </c>
      <c r="BM39" s="312" t="s">
        <v>151</v>
      </c>
      <c r="BN39" s="315" t="s">
        <v>161</v>
      </c>
      <c r="BP39" t="s">
        <v>197</v>
      </c>
      <c r="BQ39" s="223" t="s">
        <v>197</v>
      </c>
      <c r="BR39" s="304" t="s">
        <v>197</v>
      </c>
      <c r="BT39" s="99" t="s">
        <v>161</v>
      </c>
      <c r="BU39" s="208" t="s">
        <v>148</v>
      </c>
      <c r="BV39" s="358" t="s">
        <v>161</v>
      </c>
      <c r="BW39" s="386" t="s">
        <v>1432</v>
      </c>
      <c r="BX39" s="176" t="s">
        <v>161</v>
      </c>
      <c r="BY39" s="313" t="s">
        <v>150</v>
      </c>
      <c r="BZ39" s="176" t="s">
        <v>161</v>
      </c>
      <c r="CA39" s="84" t="s">
        <v>150</v>
      </c>
      <c r="CB39" s="176" t="s">
        <v>161</v>
      </c>
      <c r="CC39" s="84" t="s">
        <v>161</v>
      </c>
      <c r="CE39" s="1" t="s">
        <v>151</v>
      </c>
      <c r="CJ39" s="262" t="s">
        <v>151</v>
      </c>
      <c r="CK39" s="277" t="s">
        <v>161</v>
      </c>
      <c r="CL39" s="261"/>
      <c r="CM39" s="313" t="s">
        <v>161</v>
      </c>
      <c r="CN39" s="373"/>
      <c r="CO39" s="313" t="s">
        <v>150</v>
      </c>
      <c r="CP39" s="313" t="s">
        <v>150</v>
      </c>
      <c r="CQ39" s="313" t="s">
        <v>150</v>
      </c>
      <c r="CR39" s="313"/>
      <c r="CT39" s="38" t="s">
        <v>150</v>
      </c>
      <c r="CU39" s="262" t="s">
        <v>150</v>
      </c>
    </row>
    <row r="40" spans="1:100" ht="90" customHeight="1">
      <c r="A40" s="3" t="s">
        <v>33</v>
      </c>
      <c r="B40" s="43" t="s">
        <v>558</v>
      </c>
      <c r="C40" s="73" t="s">
        <v>303</v>
      </c>
      <c r="E40" s="259" t="s">
        <v>150</v>
      </c>
      <c r="F40" s="395" t="s">
        <v>558</v>
      </c>
      <c r="G40" s="417" t="s">
        <v>1427</v>
      </c>
      <c r="H40" s="1" t="s">
        <v>150</v>
      </c>
      <c r="I40" s="223" t="s">
        <v>148</v>
      </c>
      <c r="J40" s="223" t="s">
        <v>148</v>
      </c>
      <c r="L40" s="223"/>
      <c r="M40" s="223" t="s">
        <v>148</v>
      </c>
      <c r="N40" s="223" t="s">
        <v>148</v>
      </c>
      <c r="O40" s="223" t="s">
        <v>148</v>
      </c>
      <c r="P40" s="223" t="s">
        <v>148</v>
      </c>
      <c r="Q40" s="304" t="s">
        <v>150</v>
      </c>
      <c r="R40" s="223" t="s">
        <v>150</v>
      </c>
      <c r="S40" s="223"/>
      <c r="T40" t="s">
        <v>151</v>
      </c>
      <c r="U40" s="179" t="s">
        <v>148</v>
      </c>
      <c r="V40" s="306" t="s">
        <v>148</v>
      </c>
      <c r="X40" s="43" t="s">
        <v>150</v>
      </c>
      <c r="Y40" s="225" t="s">
        <v>148</v>
      </c>
      <c r="Z40" s="316" t="s">
        <v>150</v>
      </c>
      <c r="AA40" s="433" t="s">
        <v>1427</v>
      </c>
      <c r="AB40" s="564" t="s">
        <v>148</v>
      </c>
      <c r="AC40" s="554" t="s">
        <v>148</v>
      </c>
      <c r="AD40" s="564" t="s">
        <v>148</v>
      </c>
      <c r="AE40" s="564"/>
      <c r="AF40" s="564" t="s">
        <v>219</v>
      </c>
      <c r="AG40" s="558" t="s">
        <v>1731</v>
      </c>
      <c r="AH40" s="362" t="s">
        <v>1731</v>
      </c>
      <c r="AI40" s="556" t="s">
        <v>150</v>
      </c>
      <c r="AJ40" s="554" t="s">
        <v>148</v>
      </c>
      <c r="AK40" s="556" t="s">
        <v>148</v>
      </c>
      <c r="AM40" t="s">
        <v>150</v>
      </c>
      <c r="AN40" s="225" t="s">
        <v>148</v>
      </c>
      <c r="AO40" s="315" t="s">
        <v>150</v>
      </c>
      <c r="AP40" s="417" t="s">
        <v>1427</v>
      </c>
      <c r="AQ40" s="38" t="s">
        <v>161</v>
      </c>
      <c r="AR40" s="225" t="s">
        <v>148</v>
      </c>
      <c r="AS40" s="43" t="s">
        <v>148</v>
      </c>
      <c r="AU40" s="43" t="s">
        <v>150</v>
      </c>
      <c r="AV40" s="225" t="s">
        <v>150</v>
      </c>
      <c r="AW40" s="313" t="s">
        <v>150</v>
      </c>
      <c r="AX40" s="373"/>
      <c r="AY40" s="313" t="s">
        <v>150</v>
      </c>
      <c r="AZ40" s="304" t="s">
        <v>148</v>
      </c>
      <c r="BA40" s="313" t="s">
        <v>150</v>
      </c>
      <c r="BB40" s="313"/>
      <c r="BC40" s="38" t="s">
        <v>150</v>
      </c>
      <c r="BD40" s="225" t="s">
        <v>148</v>
      </c>
      <c r="BE40" s="315" t="s">
        <v>150</v>
      </c>
      <c r="BF40" s="412" t="s">
        <v>1427</v>
      </c>
      <c r="BG40" t="s">
        <v>150</v>
      </c>
      <c r="BH40" s="176" t="s">
        <v>148</v>
      </c>
      <c r="BI40" s="304" t="s">
        <v>148</v>
      </c>
      <c r="BK40" s="113" t="s">
        <v>150</v>
      </c>
      <c r="BL40" s="344" t="s">
        <v>150</v>
      </c>
      <c r="BM40" s="346" t="s">
        <v>148</v>
      </c>
      <c r="BN40" s="306" t="s">
        <v>148</v>
      </c>
      <c r="BP40" s="313" t="s">
        <v>1402</v>
      </c>
      <c r="BQ40" s="223" t="s">
        <v>1028</v>
      </c>
      <c r="BR40" s="316" t="s">
        <v>1402</v>
      </c>
      <c r="BS40" s="376" t="s">
        <v>1429</v>
      </c>
      <c r="BT40" s="99" t="s">
        <v>150</v>
      </c>
      <c r="BU40" s="208" t="s">
        <v>148</v>
      </c>
      <c r="BV40" s="358" t="s">
        <v>150</v>
      </c>
      <c r="BW40" s="386" t="s">
        <v>1432</v>
      </c>
      <c r="BX40" s="176" t="s">
        <v>161</v>
      </c>
      <c r="BY40" s="313" t="s">
        <v>150</v>
      </c>
      <c r="BZ40" s="176" t="s">
        <v>150</v>
      </c>
      <c r="CA40" s="84" t="s">
        <v>150</v>
      </c>
      <c r="CB40" s="176" t="s">
        <v>148</v>
      </c>
      <c r="CC40" s="89" t="s">
        <v>148</v>
      </c>
      <c r="CE40" s="1" t="s">
        <v>151</v>
      </c>
      <c r="CJ40" s="262" t="s">
        <v>151</v>
      </c>
      <c r="CK40" s="277" t="s">
        <v>148</v>
      </c>
      <c r="CL40" s="261"/>
      <c r="CM40" s="313" t="s">
        <v>148</v>
      </c>
      <c r="CN40" s="373"/>
      <c r="CO40" s="313" t="s">
        <v>161</v>
      </c>
      <c r="CP40" s="313" t="s">
        <v>150</v>
      </c>
      <c r="CQ40" s="313" t="s">
        <v>161</v>
      </c>
      <c r="CR40" s="313"/>
      <c r="CT40" s="38" t="s">
        <v>150</v>
      </c>
      <c r="CU40" s="262" t="s">
        <v>150</v>
      </c>
    </row>
    <row r="41" spans="1:100" ht="288.60000000000002">
      <c r="A41" s="3" t="s">
        <v>34</v>
      </c>
      <c r="B41" s="43" t="s">
        <v>1336</v>
      </c>
      <c r="C41" s="73">
        <v>40615</v>
      </c>
      <c r="E41" s="38">
        <v>961</v>
      </c>
      <c r="F41" s="395" t="s">
        <v>1336</v>
      </c>
      <c r="G41" s="417" t="s">
        <v>1427</v>
      </c>
      <c r="H41" s="147" t="s">
        <v>1347</v>
      </c>
      <c r="I41" s="233">
        <v>6614939</v>
      </c>
      <c r="J41" s="401" t="s">
        <v>1346</v>
      </c>
      <c r="K41" s="417" t="s">
        <v>1427</v>
      </c>
      <c r="L41" s="401"/>
      <c r="M41" s="401" t="s">
        <v>1346</v>
      </c>
      <c r="N41" s="401" t="s">
        <v>1346</v>
      </c>
      <c r="O41" s="401" t="s">
        <v>1346</v>
      </c>
      <c r="P41" s="400" t="s">
        <v>1622</v>
      </c>
      <c r="Q41" s="304" t="s">
        <v>1912</v>
      </c>
      <c r="R41" s="547" t="s">
        <v>1622</v>
      </c>
      <c r="S41" s="401"/>
      <c r="T41" s="78" t="s">
        <v>453</v>
      </c>
      <c r="U41" s="184">
        <v>121954</v>
      </c>
      <c r="V41" s="75" t="s">
        <v>453</v>
      </c>
      <c r="W41" s="378" t="s">
        <v>1432</v>
      </c>
      <c r="X41" t="s">
        <v>1353</v>
      </c>
      <c r="Y41" s="225">
        <v>183</v>
      </c>
      <c r="Z41" s="315" t="s">
        <v>1353</v>
      </c>
      <c r="AA41" s="433" t="s">
        <v>1427</v>
      </c>
      <c r="AB41" s="572" t="s">
        <v>2052</v>
      </c>
      <c r="AC41" s="554">
        <v>616073</v>
      </c>
      <c r="AD41" s="575" t="s">
        <v>2052</v>
      </c>
      <c r="AE41" s="563" t="s">
        <v>1427</v>
      </c>
      <c r="AF41" s="563" t="s">
        <v>1972</v>
      </c>
      <c r="AG41" s="558">
        <v>169</v>
      </c>
      <c r="AH41" s="567" t="s">
        <v>1972</v>
      </c>
      <c r="AI41" s="406" t="s">
        <v>2074</v>
      </c>
      <c r="AJ41" s="556" t="s">
        <v>2135</v>
      </c>
      <c r="AK41" s="354" t="s">
        <v>2074</v>
      </c>
      <c r="AL41" s="406" t="s">
        <v>1427</v>
      </c>
      <c r="AM41" s="406" t="s">
        <v>1365</v>
      </c>
      <c r="AN41" s="255">
        <v>5588702</v>
      </c>
      <c r="AO41" s="407" t="s">
        <v>1365</v>
      </c>
      <c r="AP41" s="417" t="s">
        <v>1427</v>
      </c>
      <c r="AQ41" s="43" t="s">
        <v>532</v>
      </c>
      <c r="AR41" s="38">
        <v>38591</v>
      </c>
      <c r="AS41" s="43" t="s">
        <v>905</v>
      </c>
      <c r="AT41" s="43"/>
      <c r="AU41" s="43" t="s">
        <v>497</v>
      </c>
      <c r="AV41" s="38">
        <f>301-56</f>
        <v>245</v>
      </c>
      <c r="AW41" s="316" t="s">
        <v>1378</v>
      </c>
      <c r="AX41" s="376" t="s">
        <v>1427</v>
      </c>
      <c r="AY41" s="313" t="s">
        <v>1669</v>
      </c>
      <c r="AZ41" s="304" t="s">
        <v>148</v>
      </c>
      <c r="BA41" s="313" t="s">
        <v>1669</v>
      </c>
      <c r="BB41" s="313"/>
      <c r="BC41" s="160" t="s">
        <v>652</v>
      </c>
      <c r="BD41" s="233">
        <v>246395</v>
      </c>
      <c r="BE41" s="411" t="s">
        <v>652</v>
      </c>
      <c r="BF41" s="412" t="s">
        <v>1427</v>
      </c>
      <c r="BG41" t="s">
        <v>355</v>
      </c>
      <c r="BH41" s="198">
        <v>87292</v>
      </c>
      <c r="BI41" s="73" t="s">
        <v>355</v>
      </c>
      <c r="BJ41" s="376" t="s">
        <v>1432</v>
      </c>
      <c r="BK41" s="113" t="s">
        <v>192</v>
      </c>
      <c r="BL41" s="319" t="s">
        <v>192</v>
      </c>
      <c r="BM41" s="312">
        <v>20495</v>
      </c>
      <c r="BN41" s="319" t="s">
        <v>192</v>
      </c>
      <c r="BP41">
        <v>551</v>
      </c>
      <c r="BQ41" s="223">
        <v>551</v>
      </c>
      <c r="BR41" s="304">
        <v>551</v>
      </c>
      <c r="BT41" s="99" t="s">
        <v>400</v>
      </c>
      <c r="BU41" s="210" t="s">
        <v>875</v>
      </c>
      <c r="BV41" s="285" t="s">
        <v>1305</v>
      </c>
      <c r="BW41" s="386" t="s">
        <v>1432</v>
      </c>
      <c r="BX41" s="176" t="s">
        <v>1749</v>
      </c>
      <c r="BY41" s="313" t="s">
        <v>1773</v>
      </c>
      <c r="BZ41" s="176" t="s">
        <v>1749</v>
      </c>
      <c r="CA41" s="79" t="s">
        <v>1311</v>
      </c>
      <c r="CB41" s="176">
        <v>261</v>
      </c>
      <c r="CC41" s="370" t="s">
        <v>1311</v>
      </c>
      <c r="CD41" s="391" t="s">
        <v>1432</v>
      </c>
      <c r="CE41" s="1">
        <v>9992</v>
      </c>
      <c r="CJ41" s="262">
        <v>9992</v>
      </c>
      <c r="CK41" s="277" t="s">
        <v>1185</v>
      </c>
      <c r="CL41" s="261"/>
      <c r="CM41" s="313" t="s">
        <v>1185</v>
      </c>
      <c r="CN41" s="373"/>
      <c r="CO41" s="518" t="s">
        <v>1730</v>
      </c>
      <c r="CP41" s="313" t="s">
        <v>1827</v>
      </c>
      <c r="CQ41" s="518" t="s">
        <v>1730</v>
      </c>
      <c r="CR41" s="313"/>
      <c r="CS41" s="39" t="s">
        <v>586</v>
      </c>
      <c r="CT41" s="260">
        <v>1023036</v>
      </c>
      <c r="CU41" s="288" t="s">
        <v>1418</v>
      </c>
      <c r="CV41" s="376" t="s">
        <v>1427</v>
      </c>
    </row>
    <row r="42" spans="1:100" ht="90" customHeight="1">
      <c r="A42" s="3" t="s">
        <v>35</v>
      </c>
      <c r="B42" s="40" t="s">
        <v>554</v>
      </c>
      <c r="C42" s="73">
        <v>40615</v>
      </c>
      <c r="E42" s="259" t="s">
        <v>150</v>
      </c>
      <c r="F42" s="418" t="s">
        <v>554</v>
      </c>
      <c r="G42" s="417" t="s">
        <v>1427</v>
      </c>
      <c r="H42" s="147" t="s">
        <v>1347</v>
      </c>
      <c r="I42" s="223" t="s">
        <v>148</v>
      </c>
      <c r="J42" s="401" t="s">
        <v>1346</v>
      </c>
      <c r="K42" s="399"/>
      <c r="L42" s="401"/>
      <c r="M42" s="401" t="s">
        <v>1346</v>
      </c>
      <c r="N42" s="401" t="s">
        <v>1346</v>
      </c>
      <c r="O42" s="401" t="s">
        <v>1346</v>
      </c>
      <c r="P42" s="400" t="s">
        <v>1622</v>
      </c>
      <c r="Q42" s="545" t="s">
        <v>1912</v>
      </c>
      <c r="R42" s="547" t="s">
        <v>1622</v>
      </c>
      <c r="S42" s="401"/>
      <c r="T42" s="78">
        <v>10701</v>
      </c>
      <c r="U42" s="184">
        <v>121954</v>
      </c>
      <c r="V42" s="78">
        <v>10701</v>
      </c>
      <c r="W42" s="378"/>
      <c r="X42" s="304" t="s">
        <v>1353</v>
      </c>
      <c r="Y42" s="225" t="s">
        <v>148</v>
      </c>
      <c r="Z42" s="315" t="s">
        <v>1353</v>
      </c>
      <c r="AA42" s="433" t="s">
        <v>1427</v>
      </c>
      <c r="AB42" s="572" t="s">
        <v>2052</v>
      </c>
      <c r="AC42" s="554" t="s">
        <v>148</v>
      </c>
      <c r="AD42" s="575" t="s">
        <v>2052</v>
      </c>
      <c r="AE42" s="518" t="s">
        <v>1427</v>
      </c>
      <c r="AF42" s="518" t="s">
        <v>1972</v>
      </c>
      <c r="AG42" s="558" t="s">
        <v>1731</v>
      </c>
      <c r="AH42" s="567" t="s">
        <v>1972</v>
      </c>
      <c r="AI42" s="556" t="s">
        <v>2074</v>
      </c>
      <c r="AJ42" s="554" t="s">
        <v>148</v>
      </c>
      <c r="AK42" s="72" t="s">
        <v>2074</v>
      </c>
      <c r="AL42" s="556" t="s">
        <v>1427</v>
      </c>
      <c r="AM42" s="43" t="s">
        <v>1366</v>
      </c>
      <c r="AN42" s="225" t="s">
        <v>148</v>
      </c>
      <c r="AO42" s="316" t="s">
        <v>1366</v>
      </c>
      <c r="AP42" s="417" t="s">
        <v>1427</v>
      </c>
      <c r="AQ42" s="38">
        <v>38591</v>
      </c>
      <c r="AR42" s="225" t="s">
        <v>148</v>
      </c>
      <c r="AS42" s="38">
        <v>38591</v>
      </c>
      <c r="AU42" s="43" t="s">
        <v>497</v>
      </c>
      <c r="AV42" s="38">
        <v>245</v>
      </c>
      <c r="AW42" s="316" t="s">
        <v>1378</v>
      </c>
      <c r="AX42" s="376" t="s">
        <v>1427</v>
      </c>
      <c r="AY42" s="313" t="s">
        <v>1669</v>
      </c>
      <c r="AZ42" s="304">
        <v>8317</v>
      </c>
      <c r="BA42" s="313" t="s">
        <v>1669</v>
      </c>
      <c r="BB42" s="313"/>
      <c r="BC42" s="160" t="s">
        <v>652</v>
      </c>
      <c r="BD42" s="225" t="s">
        <v>148</v>
      </c>
      <c r="BE42" s="411" t="s">
        <v>652</v>
      </c>
      <c r="BF42" s="412" t="s">
        <v>1427</v>
      </c>
      <c r="BG42" s="38" t="s">
        <v>355</v>
      </c>
      <c r="BH42" s="198">
        <v>87292</v>
      </c>
      <c r="BI42" s="73" t="s">
        <v>355</v>
      </c>
      <c r="BJ42" s="376" t="s">
        <v>1432</v>
      </c>
      <c r="BK42" s="113" t="s">
        <v>192</v>
      </c>
      <c r="BL42" s="319" t="s">
        <v>192</v>
      </c>
      <c r="BM42" s="312">
        <v>20495</v>
      </c>
      <c r="BN42" s="319" t="s">
        <v>192</v>
      </c>
      <c r="BP42" t="s">
        <v>150</v>
      </c>
      <c r="BQ42" s="223" t="s">
        <v>148</v>
      </c>
      <c r="BR42" s="315" t="s">
        <v>150</v>
      </c>
      <c r="BS42" s="376" t="s">
        <v>1429</v>
      </c>
      <c r="BT42" s="99" t="s">
        <v>400</v>
      </c>
      <c r="BU42" s="208" t="s">
        <v>148</v>
      </c>
      <c r="BV42" s="358" t="s">
        <v>400</v>
      </c>
      <c r="BW42" s="386" t="s">
        <v>1432</v>
      </c>
      <c r="BX42" s="176" t="s">
        <v>1749</v>
      </c>
      <c r="BY42" s="313" t="s">
        <v>1773</v>
      </c>
      <c r="BZ42" s="176" t="s">
        <v>1749</v>
      </c>
      <c r="CA42" s="79" t="s">
        <v>419</v>
      </c>
      <c r="CB42" s="176">
        <v>261</v>
      </c>
      <c r="CC42" s="370" t="s">
        <v>419</v>
      </c>
      <c r="CD42" s="391" t="s">
        <v>1432</v>
      </c>
      <c r="CE42" s="1">
        <v>9992</v>
      </c>
      <c r="CJ42" s="262">
        <v>9992</v>
      </c>
      <c r="CK42" s="277" t="s">
        <v>1186</v>
      </c>
      <c r="CL42" s="290" t="s">
        <v>1187</v>
      </c>
      <c r="CM42" s="72" t="s">
        <v>1185</v>
      </c>
      <c r="CN42" s="373" t="s">
        <v>1432</v>
      </c>
      <c r="CO42" s="518" t="s">
        <v>1730</v>
      </c>
      <c r="CP42" s="526" t="s">
        <v>1827</v>
      </c>
      <c r="CQ42" s="518" t="s">
        <v>1730</v>
      </c>
      <c r="CR42" s="313"/>
      <c r="CS42" s="147" t="s">
        <v>587</v>
      </c>
      <c r="CT42" s="38" t="s">
        <v>150</v>
      </c>
      <c r="CU42" s="401" t="s">
        <v>587</v>
      </c>
      <c r="CV42" s="376" t="s">
        <v>1427</v>
      </c>
    </row>
    <row r="43" spans="1:100" ht="90" customHeight="1">
      <c r="A43" s="3" t="s">
        <v>36</v>
      </c>
      <c r="B43" s="40" t="s">
        <v>148</v>
      </c>
      <c r="C43" s="73" t="s">
        <v>148</v>
      </c>
      <c r="E43" s="38" t="s">
        <v>150</v>
      </c>
      <c r="F43" s="418" t="s">
        <v>148</v>
      </c>
      <c r="G43" s="417" t="s">
        <v>1427</v>
      </c>
      <c r="H43" s="1" t="s">
        <v>148</v>
      </c>
      <c r="I43" s="223" t="s">
        <v>148</v>
      </c>
      <c r="J43" s="262" t="s">
        <v>148</v>
      </c>
      <c r="M43" s="262" t="s">
        <v>148</v>
      </c>
      <c r="N43" s="262" t="s">
        <v>148</v>
      </c>
      <c r="O43" s="262" t="s">
        <v>148</v>
      </c>
      <c r="P43" s="262" t="s">
        <v>219</v>
      </c>
      <c r="Q43" s="304" t="s">
        <v>1913</v>
      </c>
      <c r="R43" s="262" t="s">
        <v>219</v>
      </c>
      <c r="T43" t="s">
        <v>148</v>
      </c>
      <c r="U43" s="179" t="s">
        <v>148</v>
      </c>
      <c r="V43" s="306" t="s">
        <v>148</v>
      </c>
      <c r="X43" s="43" t="s">
        <v>148</v>
      </c>
      <c r="Y43" s="225" t="s">
        <v>148</v>
      </c>
      <c r="Z43" s="313" t="s">
        <v>148</v>
      </c>
      <c r="AA43" s="433"/>
      <c r="AB43" s="563" t="s">
        <v>148</v>
      </c>
      <c r="AC43" s="554" t="s">
        <v>148</v>
      </c>
      <c r="AD43" s="563" t="s">
        <v>148</v>
      </c>
      <c r="AE43" s="518"/>
      <c r="AF43" s="518" t="s">
        <v>219</v>
      </c>
      <c r="AG43" s="558" t="s">
        <v>1731</v>
      </c>
      <c r="AH43" s="362" t="s">
        <v>1731</v>
      </c>
      <c r="AI43" s="556" t="s">
        <v>148</v>
      </c>
      <c r="AJ43" s="554" t="s">
        <v>148</v>
      </c>
      <c r="AK43" s="556" t="s">
        <v>148</v>
      </c>
      <c r="AM43" t="s">
        <v>148</v>
      </c>
      <c r="AN43" s="225" t="s">
        <v>148</v>
      </c>
      <c r="AO43" s="304" t="s">
        <v>148</v>
      </c>
      <c r="AQ43" s="38" t="s">
        <v>148</v>
      </c>
      <c r="AR43" s="225" t="s">
        <v>148</v>
      </c>
      <c r="AS43" s="225" t="s">
        <v>148</v>
      </c>
      <c r="AU43" s="43" t="s">
        <v>148</v>
      </c>
      <c r="AV43" s="225" t="s">
        <v>148</v>
      </c>
      <c r="AW43" s="313" t="s">
        <v>148</v>
      </c>
      <c r="AX43" s="373"/>
      <c r="AY43" s="313" t="s">
        <v>148</v>
      </c>
      <c r="AZ43" s="304">
        <v>23331</v>
      </c>
      <c r="BA43" s="313" t="s">
        <v>148</v>
      </c>
      <c r="BB43" s="313"/>
      <c r="BC43" s="38" t="s">
        <v>148</v>
      </c>
      <c r="BD43" s="225" t="s">
        <v>148</v>
      </c>
      <c r="BE43" s="304" t="s">
        <v>148</v>
      </c>
      <c r="BG43" t="s">
        <v>148</v>
      </c>
      <c r="BH43" s="176" t="s">
        <v>148</v>
      </c>
      <c r="BI43" s="304" t="s">
        <v>148</v>
      </c>
      <c r="BK43" s="113" t="s">
        <v>148</v>
      </c>
      <c r="BL43" s="338" t="s">
        <v>148</v>
      </c>
      <c r="BM43" s="339">
        <v>19613</v>
      </c>
      <c r="BN43" s="340" t="s">
        <v>148</v>
      </c>
      <c r="BP43" t="s">
        <v>150</v>
      </c>
      <c r="BQ43" s="223" t="s">
        <v>148</v>
      </c>
      <c r="BR43" s="315" t="s">
        <v>150</v>
      </c>
      <c r="BS43" s="376" t="s">
        <v>1429</v>
      </c>
      <c r="BT43" s="99" t="s">
        <v>148</v>
      </c>
      <c r="BU43" s="208" t="s">
        <v>148</v>
      </c>
      <c r="BV43" s="99" t="s">
        <v>148</v>
      </c>
      <c r="BX43" s="176" t="s">
        <v>219</v>
      </c>
      <c r="BY43" s="313" t="s">
        <v>148</v>
      </c>
      <c r="BZ43" s="313" t="s">
        <v>148</v>
      </c>
      <c r="CA43" s="84" t="s">
        <v>148</v>
      </c>
      <c r="CB43" s="176" t="s">
        <v>148</v>
      </c>
      <c r="CC43" s="84" t="s">
        <v>148</v>
      </c>
      <c r="CE43" s="1" t="s">
        <v>148</v>
      </c>
      <c r="CJ43" s="262" t="s">
        <v>148</v>
      </c>
      <c r="CK43" s="277" t="s">
        <v>148</v>
      </c>
      <c r="CL43" s="261"/>
      <c r="CM43" s="313" t="s">
        <v>148</v>
      </c>
      <c r="CN43" s="373"/>
      <c r="CO43" s="313" t="s">
        <v>148</v>
      </c>
      <c r="CP43" s="313">
        <v>46137</v>
      </c>
      <c r="CQ43" s="313" t="s">
        <v>219</v>
      </c>
      <c r="CR43" s="313"/>
      <c r="CS43" s="1" t="s">
        <v>148</v>
      </c>
      <c r="CT43" s="38" t="s">
        <v>150</v>
      </c>
      <c r="CU43" s="304" t="s">
        <v>150</v>
      </c>
    </row>
    <row r="44" spans="1:100" ht="90" customHeight="1">
      <c r="A44" s="3" t="s">
        <v>37</v>
      </c>
      <c r="B44" s="40" t="s">
        <v>148</v>
      </c>
      <c r="C44" s="73" t="s">
        <v>148</v>
      </c>
      <c r="E44" s="38" t="s">
        <v>150</v>
      </c>
      <c r="F44" s="418" t="s">
        <v>148</v>
      </c>
      <c r="G44" s="417" t="s">
        <v>1427</v>
      </c>
      <c r="H44" s="1" t="s">
        <v>148</v>
      </c>
      <c r="I44" s="223" t="s">
        <v>148</v>
      </c>
      <c r="J44" s="262" t="s">
        <v>148</v>
      </c>
      <c r="M44" s="262" t="s">
        <v>148</v>
      </c>
      <c r="N44" s="262" t="s">
        <v>148</v>
      </c>
      <c r="O44" s="262" t="s">
        <v>148</v>
      </c>
      <c r="P44" s="262" t="s">
        <v>219</v>
      </c>
      <c r="Q44" s="304" t="s">
        <v>1914</v>
      </c>
      <c r="R44" s="262" t="s">
        <v>219</v>
      </c>
      <c r="T44" t="s">
        <v>148</v>
      </c>
      <c r="U44" s="179" t="s">
        <v>148</v>
      </c>
      <c r="V44" s="306" t="s">
        <v>148</v>
      </c>
      <c r="X44" s="43" t="s">
        <v>148</v>
      </c>
      <c r="Y44" s="225" t="s">
        <v>148</v>
      </c>
      <c r="Z44" s="313" t="s">
        <v>148</v>
      </c>
      <c r="AA44" s="433"/>
      <c r="AB44" s="556" t="s">
        <v>148</v>
      </c>
      <c r="AC44" s="554" t="s">
        <v>148</v>
      </c>
      <c r="AD44" s="556" t="s">
        <v>148</v>
      </c>
      <c r="AE44" s="556"/>
      <c r="AF44" s="313" t="s">
        <v>219</v>
      </c>
      <c r="AG44" s="558" t="s">
        <v>1731</v>
      </c>
      <c r="AH44" s="362" t="s">
        <v>1731</v>
      </c>
      <c r="AI44" s="556" t="s">
        <v>148</v>
      </c>
      <c r="AJ44" s="554" t="s">
        <v>148</v>
      </c>
      <c r="AK44" s="556" t="s">
        <v>148</v>
      </c>
      <c r="AM44" t="s">
        <v>148</v>
      </c>
      <c r="AN44" s="225" t="s">
        <v>148</v>
      </c>
      <c r="AO44" s="304" t="s">
        <v>148</v>
      </c>
      <c r="AQ44" s="38" t="s">
        <v>148</v>
      </c>
      <c r="AR44" s="225" t="s">
        <v>148</v>
      </c>
      <c r="AS44" s="225" t="s">
        <v>148</v>
      </c>
      <c r="AU44" s="43" t="s">
        <v>148</v>
      </c>
      <c r="AV44" s="225" t="s">
        <v>148</v>
      </c>
      <c r="AW44" s="313" t="s">
        <v>148</v>
      </c>
      <c r="AX44" s="373"/>
      <c r="AY44" s="313" t="s">
        <v>148</v>
      </c>
      <c r="AZ44" s="304" t="s">
        <v>148</v>
      </c>
      <c r="BA44" s="304" t="s">
        <v>148</v>
      </c>
      <c r="BB44" s="313"/>
      <c r="BC44" s="38" t="s">
        <v>148</v>
      </c>
      <c r="BD44" s="225" t="s">
        <v>148</v>
      </c>
      <c r="BE44" s="304" t="s">
        <v>148</v>
      </c>
      <c r="BG44" t="s">
        <v>148</v>
      </c>
      <c r="BH44" s="176" t="s">
        <v>148</v>
      </c>
      <c r="BI44" s="304" t="s">
        <v>148</v>
      </c>
      <c r="BK44" s="113" t="s">
        <v>148</v>
      </c>
      <c r="BL44" s="338" t="s">
        <v>148</v>
      </c>
      <c r="BM44" s="339">
        <v>882</v>
      </c>
      <c r="BN44" s="340" t="s">
        <v>148</v>
      </c>
      <c r="BP44" t="s">
        <v>150</v>
      </c>
      <c r="BQ44" s="223" t="s">
        <v>148</v>
      </c>
      <c r="BR44" s="315" t="s">
        <v>150</v>
      </c>
      <c r="BS44" s="376" t="s">
        <v>1429</v>
      </c>
      <c r="BT44" s="99" t="s">
        <v>148</v>
      </c>
      <c r="BU44" s="208" t="s">
        <v>148</v>
      </c>
      <c r="BV44" s="99" t="s">
        <v>148</v>
      </c>
      <c r="BX44" s="176" t="s">
        <v>219</v>
      </c>
      <c r="BY44" s="313" t="s">
        <v>148</v>
      </c>
      <c r="BZ44" s="313" t="s">
        <v>148</v>
      </c>
      <c r="CA44" s="84" t="s">
        <v>148</v>
      </c>
      <c r="CB44" s="176" t="s">
        <v>148</v>
      </c>
      <c r="CC44" s="84" t="s">
        <v>148</v>
      </c>
      <c r="CE44" s="1" t="s">
        <v>148</v>
      </c>
      <c r="CJ44" s="262" t="s">
        <v>148</v>
      </c>
      <c r="CK44" s="261"/>
      <c r="CL44" s="261"/>
      <c r="CM44" s="72" t="s">
        <v>148</v>
      </c>
      <c r="CN44" s="373" t="s">
        <v>1432</v>
      </c>
      <c r="CO44" s="313" t="s">
        <v>148</v>
      </c>
      <c r="CP44" s="313">
        <v>25357</v>
      </c>
      <c r="CQ44" s="313" t="s">
        <v>219</v>
      </c>
      <c r="CS44" s="1" t="s">
        <v>148</v>
      </c>
      <c r="CT44" s="38" t="s">
        <v>150</v>
      </c>
      <c r="CU44" s="304" t="s">
        <v>148</v>
      </c>
    </row>
    <row r="45" spans="1:100" ht="90" customHeight="1">
      <c r="A45" s="3" t="s">
        <v>63</v>
      </c>
      <c r="B45" s="40" t="s">
        <v>148</v>
      </c>
      <c r="C45" s="73" t="s">
        <v>148</v>
      </c>
      <c r="E45" s="38" t="s">
        <v>150</v>
      </c>
      <c r="F45" s="418" t="s">
        <v>148</v>
      </c>
      <c r="G45" s="417" t="s">
        <v>1427</v>
      </c>
      <c r="H45" s="1" t="s">
        <v>148</v>
      </c>
      <c r="I45" s="223" t="s">
        <v>148</v>
      </c>
      <c r="J45" s="262" t="s">
        <v>148</v>
      </c>
      <c r="M45" s="262" t="s">
        <v>148</v>
      </c>
      <c r="N45" s="262" t="s">
        <v>148</v>
      </c>
      <c r="O45" s="262" t="s">
        <v>148</v>
      </c>
      <c r="P45" s="262" t="s">
        <v>219</v>
      </c>
      <c r="Q45" s="304" t="s">
        <v>1915</v>
      </c>
      <c r="R45" s="262" t="s">
        <v>219</v>
      </c>
      <c r="T45" t="s">
        <v>455</v>
      </c>
      <c r="U45" s="179" t="s">
        <v>148</v>
      </c>
      <c r="V45" s="73" t="s">
        <v>455</v>
      </c>
      <c r="W45" s="376" t="s">
        <v>1432</v>
      </c>
      <c r="X45" s="43" t="s">
        <v>148</v>
      </c>
      <c r="Y45" s="225" t="s">
        <v>148</v>
      </c>
      <c r="Z45" s="313" t="s">
        <v>148</v>
      </c>
      <c r="AA45" s="433"/>
      <c r="AB45" s="556" t="s">
        <v>148</v>
      </c>
      <c r="AC45" s="554" t="s">
        <v>183</v>
      </c>
      <c r="AD45" s="556" t="s">
        <v>148</v>
      </c>
      <c r="AE45" s="556"/>
      <c r="AF45" s="313" t="s">
        <v>219</v>
      </c>
      <c r="AG45" s="558" t="s">
        <v>1731</v>
      </c>
      <c r="AH45" s="362" t="s">
        <v>1731</v>
      </c>
      <c r="AI45" s="556" t="s">
        <v>2158</v>
      </c>
      <c r="AJ45" s="554" t="s">
        <v>2136</v>
      </c>
      <c r="AK45" s="72" t="s">
        <v>2158</v>
      </c>
      <c r="AL45" s="554" t="s">
        <v>1427</v>
      </c>
      <c r="AM45" t="s">
        <v>148</v>
      </c>
      <c r="AN45" s="225" t="s">
        <v>148</v>
      </c>
      <c r="AO45" s="304" t="s">
        <v>148</v>
      </c>
      <c r="AQ45" s="38" t="s">
        <v>148</v>
      </c>
      <c r="AR45" s="225" t="s">
        <v>148</v>
      </c>
      <c r="AS45" s="38" t="s">
        <v>219</v>
      </c>
      <c r="AU45" s="43" t="s">
        <v>148</v>
      </c>
      <c r="AV45" s="225" t="s">
        <v>148</v>
      </c>
      <c r="AW45" s="313" t="s">
        <v>148</v>
      </c>
      <c r="AX45" s="373"/>
      <c r="AY45" s="313" t="s">
        <v>148</v>
      </c>
      <c r="AZ45" s="304" t="s">
        <v>148</v>
      </c>
      <c r="BA45" s="304" t="s">
        <v>148</v>
      </c>
      <c r="BB45" s="313"/>
      <c r="BC45" s="38" t="s">
        <v>148</v>
      </c>
      <c r="BD45" s="225" t="s">
        <v>148</v>
      </c>
      <c r="BE45" s="304" t="s">
        <v>148</v>
      </c>
      <c r="BG45" t="s">
        <v>148</v>
      </c>
      <c r="BH45" s="176" t="s">
        <v>148</v>
      </c>
      <c r="BI45" s="304" t="s">
        <v>148</v>
      </c>
      <c r="BK45" s="113" t="s">
        <v>148</v>
      </c>
      <c r="BL45" s="319" t="s">
        <v>148</v>
      </c>
      <c r="BM45" s="312" t="s">
        <v>148</v>
      </c>
      <c r="BN45" s="315" t="s">
        <v>148</v>
      </c>
      <c r="BP45" t="s">
        <v>379</v>
      </c>
      <c r="BQ45" s="223" t="s">
        <v>148</v>
      </c>
      <c r="BR45" s="315" t="s">
        <v>379</v>
      </c>
      <c r="BS45" s="376" t="s">
        <v>1429</v>
      </c>
      <c r="BT45" s="99" t="s">
        <v>148</v>
      </c>
      <c r="BU45" s="208" t="s">
        <v>148</v>
      </c>
      <c r="BV45" s="99" t="s">
        <v>148</v>
      </c>
      <c r="BX45" s="176" t="s">
        <v>219</v>
      </c>
      <c r="BY45" s="313" t="s">
        <v>148</v>
      </c>
      <c r="BZ45" s="313" t="s">
        <v>148</v>
      </c>
      <c r="CA45" s="84" t="s">
        <v>148</v>
      </c>
      <c r="CB45" s="176" t="s">
        <v>148</v>
      </c>
      <c r="CC45" s="84" t="s">
        <v>148</v>
      </c>
      <c r="CE45" s="1" t="s">
        <v>148</v>
      </c>
      <c r="CJ45" s="262" t="s">
        <v>148</v>
      </c>
      <c r="CK45" s="277" t="s">
        <v>1188</v>
      </c>
      <c r="CL45" s="289" t="s">
        <v>1189</v>
      </c>
      <c r="CM45" s="313" t="s">
        <v>148</v>
      </c>
      <c r="CN45" s="373"/>
      <c r="CO45" s="313" t="s">
        <v>148</v>
      </c>
      <c r="CP45" s="313" t="s">
        <v>1828</v>
      </c>
      <c r="CQ45" s="313" t="s">
        <v>219</v>
      </c>
      <c r="CR45" s="313"/>
      <c r="CS45" s="1" t="s">
        <v>148</v>
      </c>
      <c r="CT45" s="38" t="s">
        <v>150</v>
      </c>
      <c r="CU45" s="262" t="s">
        <v>148</v>
      </c>
    </row>
    <row r="46" spans="1:100" ht="90" customHeight="1">
      <c r="A46" s="3" t="s">
        <v>38</v>
      </c>
      <c r="B46" s="40" t="s">
        <v>150</v>
      </c>
      <c r="C46" s="73" t="s">
        <v>304</v>
      </c>
      <c r="E46" s="38" t="s">
        <v>150</v>
      </c>
      <c r="F46" s="421" t="s">
        <v>150</v>
      </c>
      <c r="H46" s="1" t="s">
        <v>150</v>
      </c>
      <c r="I46" s="223" t="s">
        <v>148</v>
      </c>
      <c r="J46" s="301" t="s">
        <v>150</v>
      </c>
      <c r="K46" s="380" t="s">
        <v>1427</v>
      </c>
      <c r="L46" s="301"/>
      <c r="M46" s="301" t="s">
        <v>150</v>
      </c>
      <c r="N46" s="301" t="s">
        <v>150</v>
      </c>
      <c r="O46" s="301" t="s">
        <v>150</v>
      </c>
      <c r="P46" s="301" t="s">
        <v>150</v>
      </c>
      <c r="Q46" s="304" t="s">
        <v>150</v>
      </c>
      <c r="R46" s="301" t="s">
        <v>150</v>
      </c>
      <c r="S46" s="301"/>
      <c r="T46" t="s">
        <v>150</v>
      </c>
      <c r="U46" s="179" t="s">
        <v>148</v>
      </c>
      <c r="V46" s="306" t="s">
        <v>148</v>
      </c>
      <c r="X46" s="43" t="s">
        <v>150</v>
      </c>
      <c r="Y46" s="225" t="s">
        <v>148</v>
      </c>
      <c r="Z46" s="316" t="s">
        <v>150</v>
      </c>
      <c r="AA46" s="433" t="s">
        <v>1427</v>
      </c>
      <c r="AB46" s="560" t="s">
        <v>148</v>
      </c>
      <c r="AC46" s="554" t="s">
        <v>148</v>
      </c>
      <c r="AD46" s="560" t="s">
        <v>148</v>
      </c>
      <c r="AE46" s="560"/>
      <c r="AF46" s="316" t="s">
        <v>148</v>
      </c>
      <c r="AG46" s="558" t="s">
        <v>1731</v>
      </c>
      <c r="AH46" s="362" t="s">
        <v>1731</v>
      </c>
      <c r="AI46" s="556" t="s">
        <v>150</v>
      </c>
      <c r="AJ46" s="554" t="s">
        <v>219</v>
      </c>
      <c r="AK46" s="72" t="s">
        <v>150</v>
      </c>
      <c r="AL46" s="554" t="s">
        <v>1427</v>
      </c>
      <c r="AM46" t="s">
        <v>150</v>
      </c>
      <c r="AN46" s="225" t="s">
        <v>148</v>
      </c>
      <c r="AO46" s="315" t="s">
        <v>150</v>
      </c>
      <c r="AP46" s="417" t="s">
        <v>1427</v>
      </c>
      <c r="AQ46" s="38" t="s">
        <v>150</v>
      </c>
      <c r="AR46" s="225" t="s">
        <v>148</v>
      </c>
      <c r="AS46" s="38" t="s">
        <v>150</v>
      </c>
      <c r="AU46" s="43" t="s">
        <v>150</v>
      </c>
      <c r="AV46" s="38">
        <v>56</v>
      </c>
      <c r="AW46" s="304" t="s">
        <v>1379</v>
      </c>
      <c r="AX46" s="376" t="s">
        <v>1427</v>
      </c>
      <c r="AY46" s="313" t="s">
        <v>148</v>
      </c>
      <c r="AZ46" s="304" t="s">
        <v>148</v>
      </c>
      <c r="BA46" s="304" t="s">
        <v>148</v>
      </c>
      <c r="BB46" s="313"/>
      <c r="BC46" s="38" t="s">
        <v>150</v>
      </c>
      <c r="BD46" s="225" t="s">
        <v>148</v>
      </c>
      <c r="BE46" s="315" t="s">
        <v>150</v>
      </c>
      <c r="BF46" s="412" t="s">
        <v>1427</v>
      </c>
      <c r="BG46" t="s">
        <v>150</v>
      </c>
      <c r="BH46" s="176" t="s">
        <v>148</v>
      </c>
      <c r="BI46" s="315" t="s">
        <v>150</v>
      </c>
      <c r="BJ46" s="376" t="s">
        <v>1432</v>
      </c>
      <c r="BK46" s="113" t="s">
        <v>150</v>
      </c>
      <c r="BL46" s="319" t="s">
        <v>150</v>
      </c>
      <c r="BM46" s="312" t="s">
        <v>150</v>
      </c>
      <c r="BN46" s="315" t="s">
        <v>150</v>
      </c>
      <c r="BP46" t="s">
        <v>150</v>
      </c>
      <c r="BQ46" s="223" t="s">
        <v>148</v>
      </c>
      <c r="BR46" s="315" t="s">
        <v>150</v>
      </c>
      <c r="BS46" s="376" t="s">
        <v>1429</v>
      </c>
      <c r="BT46" s="99" t="s">
        <v>404</v>
      </c>
      <c r="BU46" s="210" t="s">
        <v>876</v>
      </c>
      <c r="BV46" s="358" t="s">
        <v>404</v>
      </c>
      <c r="BW46" s="386" t="s">
        <v>1432</v>
      </c>
      <c r="BX46" s="176" t="s">
        <v>150</v>
      </c>
      <c r="BY46" s="313" t="s">
        <v>150</v>
      </c>
      <c r="BZ46" s="176" t="s">
        <v>150</v>
      </c>
      <c r="CA46" s="84" t="s">
        <v>150</v>
      </c>
      <c r="CB46" s="176" t="s">
        <v>150</v>
      </c>
      <c r="CC46" s="84" t="s">
        <v>150</v>
      </c>
      <c r="CE46" s="1" t="s">
        <v>150</v>
      </c>
      <c r="CJ46" s="262" t="s">
        <v>150</v>
      </c>
      <c r="CK46" s="277" t="s">
        <v>150</v>
      </c>
      <c r="CL46" s="261"/>
      <c r="CM46" s="313" t="s">
        <v>150</v>
      </c>
      <c r="CN46" s="373"/>
      <c r="CO46" s="313" t="s">
        <v>148</v>
      </c>
      <c r="CP46" s="313" t="s">
        <v>150</v>
      </c>
      <c r="CQ46" s="313" t="s">
        <v>219</v>
      </c>
      <c r="CR46" s="313"/>
      <c r="CS46" s="1" t="s">
        <v>148</v>
      </c>
      <c r="CT46" s="38" t="s">
        <v>150</v>
      </c>
      <c r="CU46" s="262" t="s">
        <v>150</v>
      </c>
    </row>
    <row r="47" spans="1:100" ht="90" customHeight="1">
      <c r="A47" s="3" t="s">
        <v>39</v>
      </c>
      <c r="B47" s="40" t="s">
        <v>150</v>
      </c>
      <c r="C47" s="73">
        <f>1154/40615</f>
        <v>2.8413147851778901E-2</v>
      </c>
      <c r="E47" s="38" t="s">
        <v>150</v>
      </c>
      <c r="F47" s="421" t="s">
        <v>150</v>
      </c>
      <c r="H47" s="1" t="s">
        <v>150</v>
      </c>
      <c r="I47" s="223" t="s">
        <v>148</v>
      </c>
      <c r="J47" s="301" t="s">
        <v>150</v>
      </c>
      <c r="K47" s="380" t="s">
        <v>1427</v>
      </c>
      <c r="L47" s="301"/>
      <c r="M47" s="301" t="s">
        <v>150</v>
      </c>
      <c r="N47" s="301" t="s">
        <v>150</v>
      </c>
      <c r="O47" s="301" t="s">
        <v>150</v>
      </c>
      <c r="P47" s="301" t="s">
        <v>150</v>
      </c>
      <c r="Q47" s="304" t="s">
        <v>150</v>
      </c>
      <c r="R47" s="301" t="s">
        <v>150</v>
      </c>
      <c r="S47" s="301"/>
      <c r="T47" t="s">
        <v>150</v>
      </c>
      <c r="U47" s="179" t="s">
        <v>150</v>
      </c>
      <c r="V47" s="306" t="s">
        <v>150</v>
      </c>
      <c r="X47" s="43" t="s">
        <v>150</v>
      </c>
      <c r="Y47" s="225" t="s">
        <v>148</v>
      </c>
      <c r="Z47" s="316" t="s">
        <v>150</v>
      </c>
      <c r="AA47" s="433" t="s">
        <v>1427</v>
      </c>
      <c r="AB47" s="560" t="s">
        <v>148</v>
      </c>
      <c r="AC47" s="554" t="s">
        <v>148</v>
      </c>
      <c r="AD47" s="560" t="s">
        <v>148</v>
      </c>
      <c r="AE47" s="560"/>
      <c r="AF47" s="316" t="s">
        <v>148</v>
      </c>
      <c r="AG47" s="558" t="s">
        <v>1731</v>
      </c>
      <c r="AH47" s="362" t="s">
        <v>1731</v>
      </c>
      <c r="AI47" s="556" t="s">
        <v>150</v>
      </c>
      <c r="AJ47" s="554" t="s">
        <v>219</v>
      </c>
      <c r="AK47" s="72" t="s">
        <v>150</v>
      </c>
      <c r="AL47" s="554" t="s">
        <v>1427</v>
      </c>
      <c r="AM47" t="s">
        <v>150</v>
      </c>
      <c r="AN47" s="225" t="s">
        <v>148</v>
      </c>
      <c r="AO47" s="315" t="s">
        <v>150</v>
      </c>
      <c r="AP47" s="417" t="s">
        <v>1427</v>
      </c>
      <c r="AQ47" s="38" t="s">
        <v>150</v>
      </c>
      <c r="AR47" s="225" t="s">
        <v>148</v>
      </c>
      <c r="AS47" s="38" t="s">
        <v>150</v>
      </c>
      <c r="AU47" s="43">
        <f>56/301</f>
        <v>0.18604651162790697</v>
      </c>
      <c r="AV47" s="258">
        <v>0.186</v>
      </c>
      <c r="AW47" s="258">
        <v>0.186</v>
      </c>
      <c r="AX47" s="373"/>
      <c r="AY47" s="313" t="s">
        <v>148</v>
      </c>
      <c r="AZ47" s="304" t="s">
        <v>148</v>
      </c>
      <c r="BA47" s="304" t="s">
        <v>148</v>
      </c>
      <c r="BB47" s="313"/>
      <c r="BC47" s="38" t="s">
        <v>150</v>
      </c>
      <c r="BD47" s="225" t="s">
        <v>148</v>
      </c>
      <c r="BE47" s="315" t="s">
        <v>150</v>
      </c>
      <c r="BF47" s="412" t="s">
        <v>1427</v>
      </c>
      <c r="BG47" t="s">
        <v>150</v>
      </c>
      <c r="BH47" s="176" t="s">
        <v>148</v>
      </c>
      <c r="BI47" s="315" t="s">
        <v>150</v>
      </c>
      <c r="BJ47" s="376" t="s">
        <v>1432</v>
      </c>
      <c r="BK47" s="113" t="s">
        <v>150</v>
      </c>
      <c r="BL47" s="319" t="s">
        <v>150</v>
      </c>
      <c r="BM47" s="312" t="s">
        <v>150</v>
      </c>
      <c r="BN47" s="315" t="s">
        <v>150</v>
      </c>
      <c r="BP47" t="s">
        <v>150</v>
      </c>
      <c r="BQ47" s="223" t="s">
        <v>148</v>
      </c>
      <c r="BR47" s="315" t="s">
        <v>150</v>
      </c>
      <c r="BS47" s="376" t="s">
        <v>1429</v>
      </c>
      <c r="BT47" s="99" t="s">
        <v>404</v>
      </c>
      <c r="BU47" s="215" t="s">
        <v>877</v>
      </c>
      <c r="BV47" s="358" t="s">
        <v>404</v>
      </c>
      <c r="BW47" s="386" t="s">
        <v>1432</v>
      </c>
      <c r="BX47" s="176" t="s">
        <v>219</v>
      </c>
      <c r="BY47" s="313" t="s">
        <v>150</v>
      </c>
      <c r="BZ47" s="176" t="s">
        <v>150</v>
      </c>
      <c r="CA47" s="84" t="s">
        <v>150</v>
      </c>
      <c r="CB47" s="176" t="s">
        <v>150</v>
      </c>
      <c r="CC47" s="84" t="s">
        <v>150</v>
      </c>
      <c r="CE47" s="1" t="s">
        <v>150</v>
      </c>
      <c r="CJ47" s="262" t="s">
        <v>150</v>
      </c>
      <c r="CK47" s="277" t="s">
        <v>148</v>
      </c>
      <c r="CL47" s="261"/>
      <c r="CM47" s="72" t="s">
        <v>150</v>
      </c>
      <c r="CN47" s="373" t="s">
        <v>1432</v>
      </c>
      <c r="CO47" s="313" t="s">
        <v>148</v>
      </c>
      <c r="CP47" s="313" t="s">
        <v>150</v>
      </c>
      <c r="CQ47" s="313" t="s">
        <v>219</v>
      </c>
      <c r="CR47" s="313"/>
      <c r="CS47" s="1" t="s">
        <v>148</v>
      </c>
      <c r="CT47" s="38" t="s">
        <v>150</v>
      </c>
      <c r="CU47" s="262" t="s">
        <v>150</v>
      </c>
    </row>
    <row r="48" spans="1:100" ht="90" customHeight="1">
      <c r="A48" s="1" t="s">
        <v>40</v>
      </c>
      <c r="B48" s="40" t="s">
        <v>150</v>
      </c>
      <c r="C48" s="73" t="s">
        <v>305</v>
      </c>
      <c r="E48" s="38" t="s">
        <v>150</v>
      </c>
      <c r="F48" s="421" t="s">
        <v>150</v>
      </c>
      <c r="H48" s="1" t="s">
        <v>150</v>
      </c>
      <c r="I48" s="223" t="s">
        <v>148</v>
      </c>
      <c r="J48" s="301" t="s">
        <v>150</v>
      </c>
      <c r="K48" s="380" t="s">
        <v>1427</v>
      </c>
      <c r="L48" s="301"/>
      <c r="M48" s="301" t="s">
        <v>150</v>
      </c>
      <c r="N48" s="301" t="s">
        <v>150</v>
      </c>
      <c r="O48" s="301" t="s">
        <v>150</v>
      </c>
      <c r="P48" s="301" t="s">
        <v>150</v>
      </c>
      <c r="Q48" s="304" t="s">
        <v>150</v>
      </c>
      <c r="R48" s="301" t="s">
        <v>150</v>
      </c>
      <c r="S48" s="301"/>
      <c r="T48" s="43" t="s">
        <v>454</v>
      </c>
      <c r="U48" s="179" t="s">
        <v>150</v>
      </c>
      <c r="V48" s="317" t="s">
        <v>150</v>
      </c>
      <c r="W48" s="373"/>
      <c r="X48" s="43" t="s">
        <v>150</v>
      </c>
      <c r="Y48" s="225" t="s">
        <v>148</v>
      </c>
      <c r="Z48" s="316" t="s">
        <v>150</v>
      </c>
      <c r="AA48" s="433" t="s">
        <v>1427</v>
      </c>
      <c r="AB48" s="560" t="s">
        <v>150</v>
      </c>
      <c r="AC48" s="554" t="s">
        <v>148</v>
      </c>
      <c r="AD48" s="560" t="s">
        <v>148</v>
      </c>
      <c r="AE48" s="560"/>
      <c r="AF48" s="316" t="s">
        <v>148</v>
      </c>
      <c r="AG48" s="558" t="s">
        <v>1731</v>
      </c>
      <c r="AH48" s="362" t="s">
        <v>1731</v>
      </c>
      <c r="AI48" s="556" t="s">
        <v>150</v>
      </c>
      <c r="AJ48" s="554" t="s">
        <v>148</v>
      </c>
      <c r="AK48" s="72" t="s">
        <v>150</v>
      </c>
      <c r="AL48" s="554" t="s">
        <v>1427</v>
      </c>
      <c r="AM48" t="s">
        <v>150</v>
      </c>
      <c r="AN48" s="225" t="s">
        <v>148</v>
      </c>
      <c r="AO48" s="315" t="s">
        <v>150</v>
      </c>
      <c r="AP48" s="417" t="s">
        <v>1427</v>
      </c>
      <c r="AQ48" s="38" t="s">
        <v>150</v>
      </c>
      <c r="AR48" s="225" t="s">
        <v>148</v>
      </c>
      <c r="AS48" s="38" t="s">
        <v>150</v>
      </c>
      <c r="AU48" s="43" t="s">
        <v>150</v>
      </c>
      <c r="AV48" s="225" t="s">
        <v>1057</v>
      </c>
      <c r="AW48" s="225" t="s">
        <v>1057</v>
      </c>
      <c r="AX48" s="376" t="s">
        <v>1427</v>
      </c>
      <c r="AY48" s="313" t="s">
        <v>148</v>
      </c>
      <c r="AZ48" s="304" t="s">
        <v>148</v>
      </c>
      <c r="BA48" s="304" t="s">
        <v>148</v>
      </c>
      <c r="BB48" s="313"/>
      <c r="BC48" s="38" t="s">
        <v>150</v>
      </c>
      <c r="BD48" s="225" t="s">
        <v>148</v>
      </c>
      <c r="BE48" s="315" t="s">
        <v>150</v>
      </c>
      <c r="BF48" s="412" t="s">
        <v>1427</v>
      </c>
      <c r="BG48" t="s">
        <v>150</v>
      </c>
      <c r="BH48" s="176" t="s">
        <v>148</v>
      </c>
      <c r="BI48" s="315" t="s">
        <v>150</v>
      </c>
      <c r="BJ48" s="376" t="s">
        <v>1432</v>
      </c>
      <c r="BK48" s="113" t="s">
        <v>150</v>
      </c>
      <c r="BL48" s="319" t="s">
        <v>150</v>
      </c>
      <c r="BM48" s="312" t="s">
        <v>150</v>
      </c>
      <c r="BN48" s="315" t="s">
        <v>150</v>
      </c>
      <c r="BP48" t="s">
        <v>150</v>
      </c>
      <c r="BQ48" s="223" t="s">
        <v>148</v>
      </c>
      <c r="BR48" s="304" t="s">
        <v>150</v>
      </c>
      <c r="BT48" s="163" t="s">
        <v>403</v>
      </c>
      <c r="BU48" s="208" t="s">
        <v>148</v>
      </c>
      <c r="BV48" s="285" t="s">
        <v>403</v>
      </c>
      <c r="BW48" s="386" t="s">
        <v>1432</v>
      </c>
      <c r="BX48" s="176" t="s">
        <v>219</v>
      </c>
      <c r="BY48" s="313" t="s">
        <v>150</v>
      </c>
      <c r="BZ48" s="176" t="s">
        <v>150</v>
      </c>
      <c r="CA48" s="84" t="s">
        <v>150</v>
      </c>
      <c r="CB48" s="176" t="s">
        <v>150</v>
      </c>
      <c r="CC48" s="84" t="s">
        <v>150</v>
      </c>
      <c r="CE48" s="1" t="s">
        <v>150</v>
      </c>
      <c r="CJ48" s="262" t="s">
        <v>150</v>
      </c>
      <c r="CK48" s="261"/>
      <c r="CL48" s="261"/>
      <c r="CM48" s="72" t="s">
        <v>150</v>
      </c>
      <c r="CN48" s="373" t="s">
        <v>1432</v>
      </c>
      <c r="CO48" s="313" t="s">
        <v>148</v>
      </c>
      <c r="CP48" s="313" t="s">
        <v>150</v>
      </c>
      <c r="CQ48" s="313" t="s">
        <v>219</v>
      </c>
      <c r="CS48" s="1" t="s">
        <v>148</v>
      </c>
      <c r="CT48" s="38" t="s">
        <v>150</v>
      </c>
      <c r="CU48" s="262" t="s">
        <v>150</v>
      </c>
    </row>
    <row r="49" spans="1:100" ht="90" customHeight="1">
      <c r="A49" s="1" t="s">
        <v>41</v>
      </c>
      <c r="B49" s="40" t="s">
        <v>150</v>
      </c>
      <c r="C49" s="73" t="s">
        <v>148</v>
      </c>
      <c r="E49" s="38" t="s">
        <v>150</v>
      </c>
      <c r="F49" s="421" t="s">
        <v>150</v>
      </c>
      <c r="H49" s="1" t="s">
        <v>150</v>
      </c>
      <c r="I49" s="223" t="s">
        <v>148</v>
      </c>
      <c r="J49" s="262" t="s">
        <v>148</v>
      </c>
      <c r="M49" s="262" t="s">
        <v>148</v>
      </c>
      <c r="N49" s="262" t="s">
        <v>148</v>
      </c>
      <c r="O49" s="262" t="s">
        <v>148</v>
      </c>
      <c r="P49" s="262" t="s">
        <v>148</v>
      </c>
      <c r="Q49" s="304" t="s">
        <v>150</v>
      </c>
      <c r="R49" s="262" t="s">
        <v>148</v>
      </c>
      <c r="T49" t="s">
        <v>150</v>
      </c>
      <c r="U49" s="179" t="s">
        <v>148</v>
      </c>
      <c r="V49" s="306" t="s">
        <v>148</v>
      </c>
      <c r="X49" s="43" t="s">
        <v>150</v>
      </c>
      <c r="Y49" s="225" t="s">
        <v>148</v>
      </c>
      <c r="Z49" s="313" t="s">
        <v>148</v>
      </c>
      <c r="AA49" s="433"/>
      <c r="AB49" s="556" t="s">
        <v>148</v>
      </c>
      <c r="AC49" s="554" t="s">
        <v>148</v>
      </c>
      <c r="AD49" s="556" t="s">
        <v>148</v>
      </c>
      <c r="AE49" s="556"/>
      <c r="AF49" s="313" t="s">
        <v>148</v>
      </c>
      <c r="AG49" s="558" t="s">
        <v>1731</v>
      </c>
      <c r="AH49" s="362" t="s">
        <v>1731</v>
      </c>
      <c r="AI49" s="556" t="s">
        <v>148</v>
      </c>
      <c r="AJ49" s="554" t="s">
        <v>148</v>
      </c>
      <c r="AK49" s="556" t="s">
        <v>148</v>
      </c>
      <c r="AM49" t="s">
        <v>150</v>
      </c>
      <c r="AN49" s="225" t="s">
        <v>148</v>
      </c>
      <c r="AO49" s="304" t="s">
        <v>148</v>
      </c>
      <c r="AQ49" s="38" t="s">
        <v>150</v>
      </c>
      <c r="AR49" s="225" t="s">
        <v>148</v>
      </c>
      <c r="AS49" s="38" t="s">
        <v>148</v>
      </c>
      <c r="AU49" s="43" t="s">
        <v>150</v>
      </c>
      <c r="AV49" s="225" t="s">
        <v>148</v>
      </c>
      <c r="AW49" s="225" t="s">
        <v>148</v>
      </c>
      <c r="AX49" s="373"/>
      <c r="AY49" s="313" t="s">
        <v>148</v>
      </c>
      <c r="AZ49" s="304" t="s">
        <v>148</v>
      </c>
      <c r="BA49" s="304" t="s">
        <v>148</v>
      </c>
      <c r="BB49" s="313"/>
      <c r="BC49" s="38" t="s">
        <v>150</v>
      </c>
      <c r="BD49" s="225" t="s">
        <v>148</v>
      </c>
      <c r="BE49" s="304" t="s">
        <v>148</v>
      </c>
      <c r="BG49" t="s">
        <v>150</v>
      </c>
      <c r="BH49" s="176" t="s">
        <v>148</v>
      </c>
      <c r="BI49" s="304" t="s">
        <v>148</v>
      </c>
      <c r="BK49" s="113" t="s">
        <v>150</v>
      </c>
      <c r="BL49" s="319" t="s">
        <v>150</v>
      </c>
      <c r="BM49" s="312" t="s">
        <v>150</v>
      </c>
      <c r="BN49" s="315" t="s">
        <v>150</v>
      </c>
      <c r="BP49" t="s">
        <v>150</v>
      </c>
      <c r="BQ49" s="223" t="s">
        <v>148</v>
      </c>
      <c r="BR49" s="315" t="s">
        <v>150</v>
      </c>
      <c r="BS49" s="376" t="s">
        <v>1429</v>
      </c>
      <c r="BT49" s="99" t="s">
        <v>148</v>
      </c>
      <c r="BU49" s="208" t="s">
        <v>148</v>
      </c>
      <c r="BV49" s="99" t="s">
        <v>148</v>
      </c>
      <c r="BX49" s="176" t="s">
        <v>148</v>
      </c>
      <c r="BY49" s="313" t="s">
        <v>150</v>
      </c>
      <c r="BZ49" s="176" t="s">
        <v>148</v>
      </c>
      <c r="CA49" s="84" t="s">
        <v>150</v>
      </c>
      <c r="CB49" s="176" t="s">
        <v>150</v>
      </c>
      <c r="CC49" s="84" t="s">
        <v>150</v>
      </c>
      <c r="CE49" s="1" t="s">
        <v>148</v>
      </c>
      <c r="CJ49" s="262" t="s">
        <v>148</v>
      </c>
      <c r="CK49" s="277" t="s">
        <v>148</v>
      </c>
      <c r="CL49" s="261"/>
      <c r="CM49" s="313" t="s">
        <v>148</v>
      </c>
      <c r="CN49" s="373"/>
      <c r="CO49" s="313" t="s">
        <v>148</v>
      </c>
      <c r="CP49" s="313" t="s">
        <v>150</v>
      </c>
      <c r="CQ49" s="313" t="s">
        <v>219</v>
      </c>
      <c r="CR49" s="313"/>
      <c r="CS49" s="1" t="s">
        <v>148</v>
      </c>
      <c r="CT49" s="38" t="s">
        <v>150</v>
      </c>
      <c r="CU49" s="262" t="s">
        <v>150</v>
      </c>
    </row>
    <row r="50" spans="1:100" ht="90" customHeight="1">
      <c r="A50" s="3" t="s">
        <v>62</v>
      </c>
      <c r="B50" s="40" t="s">
        <v>161</v>
      </c>
      <c r="E50" s="38" t="s">
        <v>150</v>
      </c>
      <c r="F50" s="418" t="s">
        <v>161</v>
      </c>
      <c r="G50" s="417" t="s">
        <v>1427</v>
      </c>
      <c r="H50" s="1" t="s">
        <v>161</v>
      </c>
      <c r="I50" s="223" t="s">
        <v>148</v>
      </c>
      <c r="J50" s="301" t="s">
        <v>161</v>
      </c>
      <c r="K50" s="380" t="s">
        <v>1427</v>
      </c>
      <c r="L50" s="301"/>
      <c r="M50" s="301" t="s">
        <v>161</v>
      </c>
      <c r="N50" s="301" t="s">
        <v>161</v>
      </c>
      <c r="O50" s="301" t="s">
        <v>161</v>
      </c>
      <c r="P50" s="301" t="s">
        <v>148</v>
      </c>
      <c r="Q50" s="304" t="s">
        <v>150</v>
      </c>
      <c r="R50" s="301" t="s">
        <v>148</v>
      </c>
      <c r="S50" s="301"/>
      <c r="T50" t="s">
        <v>161</v>
      </c>
      <c r="U50" s="179" t="s">
        <v>161</v>
      </c>
      <c r="V50" s="306" t="s">
        <v>161</v>
      </c>
      <c r="X50" s="43" t="s">
        <v>161</v>
      </c>
      <c r="Y50" s="225" t="s">
        <v>148</v>
      </c>
      <c r="Z50" s="316" t="s">
        <v>161</v>
      </c>
      <c r="AA50" s="433" t="s">
        <v>1427</v>
      </c>
      <c r="AB50" s="560" t="s">
        <v>161</v>
      </c>
      <c r="AC50" s="554" t="s">
        <v>148</v>
      </c>
      <c r="AD50" s="72" t="s">
        <v>161</v>
      </c>
      <c r="AE50" s="560" t="s">
        <v>1427</v>
      </c>
      <c r="AF50" s="316" t="s">
        <v>161</v>
      </c>
      <c r="AG50" s="558" t="s">
        <v>1731</v>
      </c>
      <c r="AH50" s="362" t="s">
        <v>1731</v>
      </c>
      <c r="AI50" s="556" t="s">
        <v>161</v>
      </c>
      <c r="AJ50" s="554" t="s">
        <v>181</v>
      </c>
      <c r="AK50" s="556" t="s">
        <v>161</v>
      </c>
      <c r="AM50" t="s">
        <v>161</v>
      </c>
      <c r="AN50" s="225" t="s">
        <v>148</v>
      </c>
      <c r="AO50" s="315" t="s">
        <v>161</v>
      </c>
      <c r="AP50" s="417" t="s">
        <v>1427</v>
      </c>
      <c r="AQ50" s="38" t="s">
        <v>161</v>
      </c>
      <c r="AR50" s="225" t="s">
        <v>148</v>
      </c>
      <c r="AS50" s="38" t="s">
        <v>161</v>
      </c>
      <c r="AU50" s="43" t="s">
        <v>161</v>
      </c>
      <c r="AV50" s="225" t="s">
        <v>161</v>
      </c>
      <c r="AW50" s="313" t="s">
        <v>161</v>
      </c>
      <c r="AX50" s="373"/>
      <c r="AY50" s="313" t="s">
        <v>161</v>
      </c>
      <c r="AZ50" s="304" t="s">
        <v>148</v>
      </c>
      <c r="BA50" s="304" t="s">
        <v>148</v>
      </c>
      <c r="BB50" s="313"/>
      <c r="BC50" s="38" t="s">
        <v>161</v>
      </c>
      <c r="BD50" s="225" t="s">
        <v>148</v>
      </c>
      <c r="BE50" s="315" t="s">
        <v>161</v>
      </c>
      <c r="BF50" s="412" t="s">
        <v>1427</v>
      </c>
      <c r="BG50" t="s">
        <v>148</v>
      </c>
      <c r="BH50" s="176" t="s">
        <v>161</v>
      </c>
      <c r="BI50" s="304" t="s">
        <v>161</v>
      </c>
      <c r="BK50" s="113" t="s">
        <v>181</v>
      </c>
      <c r="BL50" s="338" t="s">
        <v>181</v>
      </c>
      <c r="BM50" s="339" t="s">
        <v>150</v>
      </c>
      <c r="BN50" s="340" t="s">
        <v>161</v>
      </c>
      <c r="BP50" t="s">
        <v>161</v>
      </c>
      <c r="BQ50" s="223" t="s">
        <v>148</v>
      </c>
      <c r="BR50" s="315" t="s">
        <v>161</v>
      </c>
      <c r="BS50" s="376" t="s">
        <v>1429</v>
      </c>
      <c r="BT50" s="99" t="s">
        <v>150</v>
      </c>
      <c r="BU50" s="208" t="s">
        <v>148</v>
      </c>
      <c r="BV50" s="358" t="s">
        <v>150</v>
      </c>
      <c r="BW50" s="386" t="s">
        <v>1432</v>
      </c>
      <c r="BX50" s="176" t="s">
        <v>161</v>
      </c>
      <c r="BY50" s="313" t="s">
        <v>1774</v>
      </c>
      <c r="BZ50" s="176" t="s">
        <v>161</v>
      </c>
      <c r="CA50" s="84" t="s">
        <v>150</v>
      </c>
      <c r="CB50" s="176" t="s">
        <v>161</v>
      </c>
      <c r="CC50" s="84" t="s">
        <v>161</v>
      </c>
      <c r="CE50" s="1" t="s">
        <v>150</v>
      </c>
      <c r="CJ50" s="262" t="s">
        <v>150</v>
      </c>
      <c r="CK50" s="277" t="s">
        <v>148</v>
      </c>
      <c r="CL50" s="261"/>
      <c r="CM50" s="72" t="s">
        <v>161</v>
      </c>
      <c r="CN50" s="373" t="s">
        <v>1432</v>
      </c>
      <c r="CO50" s="313" t="s">
        <v>161</v>
      </c>
      <c r="CP50" s="313" t="s">
        <v>150</v>
      </c>
      <c r="CQ50" s="313" t="s">
        <v>219</v>
      </c>
      <c r="CR50" s="313"/>
      <c r="CS50" s="1" t="s">
        <v>161</v>
      </c>
      <c r="CT50" s="38" t="s">
        <v>150</v>
      </c>
      <c r="CU50" s="301" t="s">
        <v>161</v>
      </c>
      <c r="CV50" s="376" t="s">
        <v>1427</v>
      </c>
    </row>
    <row r="51" spans="1:100" ht="90" customHeight="1">
      <c r="A51" s="3" t="s">
        <v>42</v>
      </c>
      <c r="B51" s="40" t="s">
        <v>148</v>
      </c>
      <c r="E51" s="38" t="s">
        <v>150</v>
      </c>
      <c r="F51" s="418" t="s">
        <v>148</v>
      </c>
      <c r="G51" s="417" t="s">
        <v>1427</v>
      </c>
      <c r="H51" s="1" t="s">
        <v>150</v>
      </c>
      <c r="I51" s="223" t="s">
        <v>148</v>
      </c>
      <c r="J51" s="301" t="s">
        <v>150</v>
      </c>
      <c r="K51" s="380" t="s">
        <v>1427</v>
      </c>
      <c r="L51" s="301"/>
      <c r="M51" s="301" t="s">
        <v>150</v>
      </c>
      <c r="N51" s="301" t="s">
        <v>150</v>
      </c>
      <c r="O51" s="301" t="s">
        <v>150</v>
      </c>
      <c r="P51" s="301" t="s">
        <v>148</v>
      </c>
      <c r="Q51" s="304" t="s">
        <v>150</v>
      </c>
      <c r="R51" s="301" t="s">
        <v>148</v>
      </c>
      <c r="S51" s="301"/>
      <c r="T51" t="s">
        <v>150</v>
      </c>
      <c r="U51" s="179" t="s">
        <v>148</v>
      </c>
      <c r="V51" s="306" t="s">
        <v>148</v>
      </c>
      <c r="X51" s="43" t="s">
        <v>150</v>
      </c>
      <c r="Y51" s="225" t="s">
        <v>148</v>
      </c>
      <c r="Z51" s="316" t="s">
        <v>150</v>
      </c>
      <c r="AA51" s="433" t="s">
        <v>1427</v>
      </c>
      <c r="AB51" s="560" t="s">
        <v>148</v>
      </c>
      <c r="AC51" s="554" t="s">
        <v>148</v>
      </c>
      <c r="AD51" s="560" t="s">
        <v>148</v>
      </c>
      <c r="AE51" s="560"/>
      <c r="AF51" s="316" t="s">
        <v>148</v>
      </c>
      <c r="AG51" s="558" t="s">
        <v>1731</v>
      </c>
      <c r="AH51" s="362" t="s">
        <v>1731</v>
      </c>
      <c r="AI51" s="556" t="s">
        <v>148</v>
      </c>
      <c r="AJ51" s="554" t="s">
        <v>148</v>
      </c>
      <c r="AK51" s="556" t="s">
        <v>148</v>
      </c>
      <c r="AM51" t="s">
        <v>150</v>
      </c>
      <c r="AN51" s="225" t="s">
        <v>148</v>
      </c>
      <c r="AO51" s="315" t="s">
        <v>150</v>
      </c>
      <c r="AP51" s="417" t="s">
        <v>1427</v>
      </c>
      <c r="AQ51" s="38" t="s">
        <v>150</v>
      </c>
      <c r="AR51" s="225" t="s">
        <v>148</v>
      </c>
      <c r="AS51" s="38" t="s">
        <v>150</v>
      </c>
      <c r="AU51" s="43" t="s">
        <v>150</v>
      </c>
      <c r="AV51" s="225" t="s">
        <v>148</v>
      </c>
      <c r="AW51" s="316" t="s">
        <v>150</v>
      </c>
      <c r="AX51" s="376" t="s">
        <v>1427</v>
      </c>
      <c r="AY51" s="313" t="s">
        <v>148</v>
      </c>
      <c r="AZ51" s="304" t="s">
        <v>148</v>
      </c>
      <c r="BA51" s="304" t="s">
        <v>148</v>
      </c>
      <c r="BB51" s="313"/>
      <c r="BC51" s="38" t="s">
        <v>150</v>
      </c>
      <c r="BD51" s="225" t="s">
        <v>148</v>
      </c>
      <c r="BE51" s="315" t="s">
        <v>150</v>
      </c>
      <c r="BF51" s="412" t="s">
        <v>1427</v>
      </c>
      <c r="BG51" t="s">
        <v>150</v>
      </c>
      <c r="BH51" s="176" t="s">
        <v>148</v>
      </c>
      <c r="BI51" s="176" t="s">
        <v>148</v>
      </c>
      <c r="BK51" s="113" t="s">
        <v>148</v>
      </c>
      <c r="BL51" s="338" t="s">
        <v>148</v>
      </c>
      <c r="BM51" s="339" t="s">
        <v>150</v>
      </c>
      <c r="BN51" s="340" t="s">
        <v>150</v>
      </c>
      <c r="BP51" t="s">
        <v>150</v>
      </c>
      <c r="BQ51" s="223" t="s">
        <v>148</v>
      </c>
      <c r="BR51" s="315" t="s">
        <v>150</v>
      </c>
      <c r="BS51" s="376" t="s">
        <v>1429</v>
      </c>
      <c r="BT51" s="99" t="s">
        <v>150</v>
      </c>
      <c r="BU51" s="208" t="s">
        <v>148</v>
      </c>
      <c r="BV51" s="358" t="s">
        <v>150</v>
      </c>
      <c r="BW51" s="386" t="s">
        <v>1432</v>
      </c>
      <c r="BX51" s="176" t="s">
        <v>219</v>
      </c>
      <c r="BY51" s="313" t="s">
        <v>150</v>
      </c>
      <c r="BZ51" s="176" t="s">
        <v>150</v>
      </c>
      <c r="CA51" s="84" t="s">
        <v>150</v>
      </c>
      <c r="CB51" s="176" t="s">
        <v>148</v>
      </c>
      <c r="CC51" s="84" t="s">
        <v>148</v>
      </c>
      <c r="CE51" s="1" t="s">
        <v>150</v>
      </c>
      <c r="CJ51" s="262" t="s">
        <v>150</v>
      </c>
      <c r="CK51" s="277" t="s">
        <v>148</v>
      </c>
      <c r="CL51" s="261"/>
      <c r="CM51" s="124" t="s">
        <v>148</v>
      </c>
      <c r="CN51" s="373"/>
      <c r="CO51" s="313" t="s">
        <v>148</v>
      </c>
      <c r="CP51" s="313" t="s">
        <v>150</v>
      </c>
      <c r="CQ51" s="313" t="s">
        <v>219</v>
      </c>
      <c r="CR51" s="313"/>
      <c r="CS51" s="1" t="s">
        <v>150</v>
      </c>
      <c r="CT51" s="38" t="s">
        <v>150</v>
      </c>
      <c r="CU51" s="262" t="s">
        <v>150</v>
      </c>
    </row>
    <row r="53" spans="1:100" s="9" customFormat="1" ht="90" customHeight="1">
      <c r="A53" s="8" t="s">
        <v>22</v>
      </c>
      <c r="C53" s="73"/>
      <c r="F53" s="423"/>
      <c r="G53" s="417"/>
      <c r="H53" s="28"/>
      <c r="I53" s="232"/>
      <c r="J53" s="269"/>
      <c r="K53" s="380"/>
      <c r="L53" s="269"/>
      <c r="M53" s="269"/>
      <c r="N53" s="269"/>
      <c r="O53" s="269"/>
      <c r="P53" s="269"/>
      <c r="Q53" s="538"/>
      <c r="R53" s="269"/>
      <c r="S53" s="269"/>
      <c r="U53" s="183"/>
      <c r="V53" s="306"/>
      <c r="W53" s="376"/>
      <c r="Y53" s="246"/>
      <c r="Z53" s="305"/>
      <c r="AA53" s="417"/>
      <c r="AB53" s="305"/>
      <c r="AC53" s="305"/>
      <c r="AD53" s="305"/>
      <c r="AE53" s="305"/>
      <c r="AF53" s="305"/>
      <c r="AG53" s="558"/>
      <c r="AH53" s="306"/>
      <c r="AI53" s="305"/>
      <c r="AJ53" s="305"/>
      <c r="AK53" s="305"/>
      <c r="AL53" s="305"/>
      <c r="AN53" s="246"/>
      <c r="AO53" s="305"/>
      <c r="AP53" s="376"/>
      <c r="AW53" s="305"/>
      <c r="AX53" s="376"/>
      <c r="AY53" s="305"/>
      <c r="AZ53" s="538"/>
      <c r="BA53" s="305"/>
      <c r="BB53" s="305"/>
      <c r="BD53" s="246"/>
      <c r="BE53" s="305"/>
      <c r="BF53" s="376"/>
      <c r="BH53" s="197"/>
      <c r="BI53" s="305"/>
      <c r="BJ53" s="376"/>
      <c r="BK53" s="113"/>
      <c r="BL53" s="319"/>
      <c r="BM53" s="329"/>
      <c r="BN53" s="315"/>
      <c r="BO53" s="113"/>
      <c r="BQ53" s="232"/>
      <c r="BR53" s="305"/>
      <c r="BS53" s="376"/>
      <c r="BT53" s="104"/>
      <c r="BU53" s="213"/>
      <c r="BV53" s="104"/>
      <c r="BW53" s="386"/>
      <c r="BX53" s="197"/>
      <c r="BY53" s="525"/>
      <c r="BZ53" s="197"/>
      <c r="CA53" s="88"/>
      <c r="CB53" s="197"/>
      <c r="CC53" s="88"/>
      <c r="CD53" s="392"/>
      <c r="CE53" s="28"/>
      <c r="CJ53" s="269"/>
      <c r="CK53" s="293"/>
      <c r="CL53" s="289"/>
      <c r="CM53" s="305"/>
      <c r="CN53" s="376"/>
      <c r="CO53" s="293"/>
      <c r="CP53" s="525"/>
      <c r="CQ53" s="293"/>
      <c r="CR53" s="293"/>
      <c r="CS53" s="28"/>
      <c r="CU53" s="269"/>
      <c r="CV53" s="376"/>
    </row>
    <row r="54" spans="1:100" ht="90" customHeight="1">
      <c r="A54" s="1" t="s">
        <v>23</v>
      </c>
      <c r="B54" s="38" t="s">
        <v>161</v>
      </c>
      <c r="C54" s="73" t="s">
        <v>151</v>
      </c>
      <c r="E54" s="38" t="s">
        <v>161</v>
      </c>
      <c r="F54" s="224" t="s">
        <v>161</v>
      </c>
      <c r="H54" s="1" t="s">
        <v>161</v>
      </c>
      <c r="I54" s="223" t="s">
        <v>148</v>
      </c>
      <c r="J54" s="301" t="s">
        <v>161</v>
      </c>
      <c r="K54" s="380" t="s">
        <v>1427</v>
      </c>
      <c r="L54" s="301"/>
      <c r="M54" s="301" t="s">
        <v>161</v>
      </c>
      <c r="N54" s="301" t="s">
        <v>161</v>
      </c>
      <c r="O54" s="301" t="s">
        <v>161</v>
      </c>
      <c r="P54" s="301" t="s">
        <v>161</v>
      </c>
      <c r="Q54" s="304" t="s">
        <v>150</v>
      </c>
      <c r="R54" s="301" t="s">
        <v>161</v>
      </c>
      <c r="S54" s="301"/>
      <c r="T54" t="s">
        <v>161</v>
      </c>
      <c r="U54" s="179" t="s">
        <v>161</v>
      </c>
      <c r="V54" s="306" t="s">
        <v>161</v>
      </c>
      <c r="X54" t="s">
        <v>161</v>
      </c>
      <c r="Y54" s="225" t="s">
        <v>148</v>
      </c>
      <c r="Z54" s="315" t="s">
        <v>161</v>
      </c>
      <c r="AA54" s="433" t="s">
        <v>1427</v>
      </c>
      <c r="AB54" s="315" t="s">
        <v>161</v>
      </c>
      <c r="AC54" s="554" t="s">
        <v>161</v>
      </c>
      <c r="AD54" s="315" t="s">
        <v>161</v>
      </c>
      <c r="AE54" s="315"/>
      <c r="AF54" s="315" t="s">
        <v>161</v>
      </c>
      <c r="AG54" s="558" t="s">
        <v>161</v>
      </c>
      <c r="AH54" s="362" t="s">
        <v>161</v>
      </c>
      <c r="AI54" s="556" t="s">
        <v>161</v>
      </c>
      <c r="AJ54" s="554" t="s">
        <v>151</v>
      </c>
      <c r="AK54" s="556" t="s">
        <v>161</v>
      </c>
      <c r="AM54" t="s">
        <v>161</v>
      </c>
      <c r="AN54" s="225" t="s">
        <v>161</v>
      </c>
      <c r="AO54" s="304" t="s">
        <v>161</v>
      </c>
      <c r="AQ54" s="38" t="s">
        <v>161</v>
      </c>
      <c r="AR54" s="225" t="s">
        <v>161</v>
      </c>
      <c r="AS54" s="38" t="s">
        <v>161</v>
      </c>
      <c r="AU54" s="43" t="s">
        <v>161</v>
      </c>
      <c r="AV54" s="225" t="s">
        <v>161</v>
      </c>
      <c r="AW54" s="313" t="s">
        <v>161</v>
      </c>
      <c r="AX54" s="373"/>
      <c r="AY54" s="313" t="s">
        <v>161</v>
      </c>
      <c r="AZ54" s="304" t="s">
        <v>161</v>
      </c>
      <c r="BA54" s="304" t="s">
        <v>161</v>
      </c>
      <c r="BB54" s="313"/>
      <c r="BC54" s="38" t="s">
        <v>161</v>
      </c>
      <c r="BD54" s="225" t="s">
        <v>148</v>
      </c>
      <c r="BE54" s="315" t="s">
        <v>161</v>
      </c>
      <c r="BF54" s="412" t="s">
        <v>1427</v>
      </c>
      <c r="BG54" t="s">
        <v>161</v>
      </c>
      <c r="BH54" s="176" t="s">
        <v>161</v>
      </c>
      <c r="BI54" s="304" t="s">
        <v>161</v>
      </c>
      <c r="BK54" s="113" t="s">
        <v>161</v>
      </c>
      <c r="BL54" s="319" t="s">
        <v>161</v>
      </c>
      <c r="BM54" s="312" t="s">
        <v>161</v>
      </c>
      <c r="BN54" s="315" t="s">
        <v>161</v>
      </c>
      <c r="BP54" t="s">
        <v>161</v>
      </c>
      <c r="BQ54" s="223" t="s">
        <v>161</v>
      </c>
      <c r="BR54" s="304" t="s">
        <v>161</v>
      </c>
      <c r="BT54" s="99" t="s">
        <v>161</v>
      </c>
      <c r="BU54" s="208" t="s">
        <v>161</v>
      </c>
      <c r="BV54" s="99" t="s">
        <v>161</v>
      </c>
      <c r="BX54" s="176" t="s">
        <v>161</v>
      </c>
      <c r="BY54" s="313" t="s">
        <v>1509</v>
      </c>
      <c r="BZ54" s="176" t="s">
        <v>161</v>
      </c>
      <c r="CA54" s="84" t="s">
        <v>161</v>
      </c>
      <c r="CB54" s="176" t="s">
        <v>161</v>
      </c>
      <c r="CC54" s="84" t="s">
        <v>161</v>
      </c>
      <c r="CE54" s="1" t="s">
        <v>161</v>
      </c>
      <c r="CJ54" s="262" t="s">
        <v>161</v>
      </c>
      <c r="CK54" s="277" t="s">
        <v>161</v>
      </c>
      <c r="CL54" s="261"/>
      <c r="CM54" s="304" t="s">
        <v>161</v>
      </c>
      <c r="CO54" s="313" t="s">
        <v>161</v>
      </c>
      <c r="CP54" s="313" t="s">
        <v>161</v>
      </c>
      <c r="CQ54" s="313" t="s">
        <v>161</v>
      </c>
      <c r="CR54" s="313"/>
      <c r="CS54" s="1" t="s">
        <v>161</v>
      </c>
      <c r="CT54" s="38" t="s">
        <v>161</v>
      </c>
      <c r="CU54" s="262" t="s">
        <v>161</v>
      </c>
    </row>
    <row r="55" spans="1:100" ht="90" customHeight="1">
      <c r="A55" s="1" t="s">
        <v>24</v>
      </c>
      <c r="B55" s="38" t="s">
        <v>148</v>
      </c>
      <c r="C55" s="73" t="s">
        <v>148</v>
      </c>
      <c r="E55" s="225" t="s">
        <v>148</v>
      </c>
      <c r="F55" s="224" t="s">
        <v>148</v>
      </c>
      <c r="H55" s="1" t="s">
        <v>148</v>
      </c>
      <c r="I55" s="223" t="s">
        <v>148</v>
      </c>
      <c r="J55" s="262" t="s">
        <v>148</v>
      </c>
      <c r="M55" s="262" t="s">
        <v>148</v>
      </c>
      <c r="N55" s="262" t="s">
        <v>148</v>
      </c>
      <c r="O55" s="262" t="s">
        <v>148</v>
      </c>
      <c r="P55" s="262" t="s">
        <v>219</v>
      </c>
      <c r="Q55" s="304" t="s">
        <v>150</v>
      </c>
      <c r="R55" s="262" t="s">
        <v>219</v>
      </c>
      <c r="T55" t="s">
        <v>148</v>
      </c>
      <c r="U55" s="179" t="s">
        <v>148</v>
      </c>
      <c r="V55" s="306" t="s">
        <v>148</v>
      </c>
      <c r="X55" t="s">
        <v>148</v>
      </c>
      <c r="Y55" s="225" t="s">
        <v>148</v>
      </c>
      <c r="Z55" s="304" t="s">
        <v>148</v>
      </c>
      <c r="AB55" s="554" t="s">
        <v>148</v>
      </c>
      <c r="AC55" s="554" t="s">
        <v>148</v>
      </c>
      <c r="AD55" s="554" t="s">
        <v>148</v>
      </c>
      <c r="AF55" s="304" t="s">
        <v>148</v>
      </c>
      <c r="AG55" s="558" t="s">
        <v>1731</v>
      </c>
      <c r="AH55" s="362" t="s">
        <v>1731</v>
      </c>
      <c r="AI55" s="556" t="s">
        <v>148</v>
      </c>
      <c r="AJ55" s="554" t="s">
        <v>219</v>
      </c>
      <c r="AK55" s="556" t="s">
        <v>148</v>
      </c>
      <c r="AM55" t="s">
        <v>148</v>
      </c>
      <c r="AN55" s="225" t="s">
        <v>148</v>
      </c>
      <c r="AO55" s="304" t="s">
        <v>148</v>
      </c>
      <c r="AQ55" s="38" t="s">
        <v>148</v>
      </c>
      <c r="AR55" s="225" t="s">
        <v>148</v>
      </c>
      <c r="AS55" s="38" t="s">
        <v>148</v>
      </c>
      <c r="AU55" s="43" t="s">
        <v>148</v>
      </c>
      <c r="AV55" s="225" t="s">
        <v>148</v>
      </c>
      <c r="AW55" s="313" t="s">
        <v>148</v>
      </c>
      <c r="AX55" s="373"/>
      <c r="AY55" s="313" t="s">
        <v>148</v>
      </c>
      <c r="AZ55" s="304" t="s">
        <v>148</v>
      </c>
      <c r="BA55" s="304" t="s">
        <v>148</v>
      </c>
      <c r="BB55" s="313"/>
      <c r="BC55" s="38" t="s">
        <v>148</v>
      </c>
      <c r="BD55" s="225" t="s">
        <v>148</v>
      </c>
      <c r="BE55" s="304" t="s">
        <v>148</v>
      </c>
      <c r="BG55" t="s">
        <v>148</v>
      </c>
      <c r="BH55" s="176" t="s">
        <v>148</v>
      </c>
      <c r="BI55" s="304" t="s">
        <v>148</v>
      </c>
      <c r="BL55" s="304"/>
      <c r="BM55" s="312" t="s">
        <v>148</v>
      </c>
      <c r="BN55" s="304"/>
      <c r="BP55" t="s">
        <v>148</v>
      </c>
      <c r="BQ55" s="223" t="s">
        <v>148</v>
      </c>
      <c r="BR55" s="304" t="s">
        <v>148</v>
      </c>
      <c r="BT55" s="99" t="s">
        <v>148</v>
      </c>
      <c r="BU55" s="208" t="s">
        <v>148</v>
      </c>
      <c r="BV55" s="99" t="s">
        <v>148</v>
      </c>
      <c r="BX55" s="176" t="s">
        <v>148</v>
      </c>
      <c r="BY55" s="313" t="s">
        <v>150</v>
      </c>
      <c r="BZ55" s="176" t="s">
        <v>148</v>
      </c>
      <c r="CA55" s="84" t="s">
        <v>148</v>
      </c>
      <c r="CB55" s="176" t="s">
        <v>148</v>
      </c>
      <c r="CC55" s="84" t="s">
        <v>148</v>
      </c>
      <c r="CE55" s="1" t="s">
        <v>148</v>
      </c>
      <c r="CJ55" s="262" t="s">
        <v>148</v>
      </c>
      <c r="CK55" s="261"/>
      <c r="CL55" s="261"/>
      <c r="CM55" s="304" t="s">
        <v>148</v>
      </c>
      <c r="CO55" s="313" t="s">
        <v>148</v>
      </c>
      <c r="CP55" s="313" t="s">
        <v>148</v>
      </c>
      <c r="CQ55" s="313" t="s">
        <v>148</v>
      </c>
      <c r="CS55" s="1" t="s">
        <v>148</v>
      </c>
      <c r="CT55" s="225" t="s">
        <v>148</v>
      </c>
      <c r="CU55" s="262" t="s">
        <v>148</v>
      </c>
    </row>
    <row r="56" spans="1:100" ht="90" customHeight="1">
      <c r="A56" s="1" t="s">
        <v>25</v>
      </c>
      <c r="B56" s="38" t="s">
        <v>148</v>
      </c>
      <c r="C56" s="73" t="s">
        <v>148</v>
      </c>
      <c r="E56" s="225" t="s">
        <v>148</v>
      </c>
      <c r="F56" s="224" t="s">
        <v>148</v>
      </c>
      <c r="H56" s="1" t="s">
        <v>148</v>
      </c>
      <c r="I56" s="223" t="s">
        <v>148</v>
      </c>
      <c r="J56" s="262" t="s">
        <v>148</v>
      </c>
      <c r="M56" s="262" t="s">
        <v>148</v>
      </c>
      <c r="N56" s="262" t="s">
        <v>148</v>
      </c>
      <c r="O56" s="262" t="s">
        <v>148</v>
      </c>
      <c r="P56" s="262" t="s">
        <v>219</v>
      </c>
      <c r="Q56" s="304" t="s">
        <v>150</v>
      </c>
      <c r="R56" s="262" t="s">
        <v>219</v>
      </c>
      <c r="T56" t="s">
        <v>148</v>
      </c>
      <c r="U56" s="179" t="s">
        <v>148</v>
      </c>
      <c r="V56" s="306" t="s">
        <v>148</v>
      </c>
      <c r="X56" t="s">
        <v>148</v>
      </c>
      <c r="Y56" s="225" t="s">
        <v>148</v>
      </c>
      <c r="Z56" s="304" t="s">
        <v>148</v>
      </c>
      <c r="AB56" s="554" t="s">
        <v>148</v>
      </c>
      <c r="AC56" s="554" t="s">
        <v>148</v>
      </c>
      <c r="AD56" s="554" t="s">
        <v>148</v>
      </c>
      <c r="AF56" s="304" t="s">
        <v>148</v>
      </c>
      <c r="AG56" s="558" t="s">
        <v>1731</v>
      </c>
      <c r="AH56" s="362" t="s">
        <v>1731</v>
      </c>
      <c r="AI56" s="556" t="s">
        <v>148</v>
      </c>
      <c r="AJ56" s="554" t="s">
        <v>219</v>
      </c>
      <c r="AK56" s="556" t="s">
        <v>148</v>
      </c>
      <c r="AM56" t="s">
        <v>148</v>
      </c>
      <c r="AN56" s="225" t="s">
        <v>148</v>
      </c>
      <c r="AO56" s="304" t="s">
        <v>148</v>
      </c>
      <c r="AQ56" s="38" t="s">
        <v>148</v>
      </c>
      <c r="AR56" s="225" t="s">
        <v>148</v>
      </c>
      <c r="AS56" s="38" t="s">
        <v>148</v>
      </c>
      <c r="AU56" s="43" t="s">
        <v>148</v>
      </c>
      <c r="AV56" s="225" t="s">
        <v>148</v>
      </c>
      <c r="AW56" s="313" t="s">
        <v>148</v>
      </c>
      <c r="AX56" s="373"/>
      <c r="AY56" s="313" t="s">
        <v>148</v>
      </c>
      <c r="AZ56" s="304" t="s">
        <v>148</v>
      </c>
      <c r="BA56" s="304" t="s">
        <v>148</v>
      </c>
      <c r="BB56" s="313"/>
      <c r="BC56" s="38" t="s">
        <v>148</v>
      </c>
      <c r="BD56" s="225" t="s">
        <v>148</v>
      </c>
      <c r="BE56" s="304" t="s">
        <v>148</v>
      </c>
      <c r="BG56" t="s">
        <v>148</v>
      </c>
      <c r="BH56" s="176" t="s">
        <v>148</v>
      </c>
      <c r="BI56" s="304" t="s">
        <v>148</v>
      </c>
      <c r="BL56" s="304"/>
      <c r="BM56" s="312" t="s">
        <v>148</v>
      </c>
      <c r="BN56" s="304"/>
      <c r="BP56" t="s">
        <v>148</v>
      </c>
      <c r="BQ56" s="223" t="s">
        <v>148</v>
      </c>
      <c r="BR56" s="304" t="s">
        <v>148</v>
      </c>
      <c r="BT56" s="99" t="s">
        <v>148</v>
      </c>
      <c r="BU56" s="208" t="s">
        <v>148</v>
      </c>
      <c r="BV56" s="99" t="s">
        <v>148</v>
      </c>
      <c r="BX56" s="176" t="s">
        <v>148</v>
      </c>
      <c r="BY56" s="313" t="s">
        <v>150</v>
      </c>
      <c r="BZ56" s="176" t="s">
        <v>148</v>
      </c>
      <c r="CA56" s="84" t="s">
        <v>148</v>
      </c>
      <c r="CB56" s="176" t="s">
        <v>148</v>
      </c>
      <c r="CC56" s="84" t="s">
        <v>148</v>
      </c>
      <c r="CE56" s="1" t="s">
        <v>148</v>
      </c>
      <c r="CJ56" s="262" t="s">
        <v>148</v>
      </c>
      <c r="CK56" s="261"/>
      <c r="CL56" s="261"/>
      <c r="CM56" s="304" t="s">
        <v>148</v>
      </c>
      <c r="CO56" s="313" t="s">
        <v>148</v>
      </c>
      <c r="CP56" s="313" t="s">
        <v>148</v>
      </c>
      <c r="CQ56" s="313" t="s">
        <v>148</v>
      </c>
      <c r="CS56" s="1" t="s">
        <v>148</v>
      </c>
      <c r="CT56" s="225" t="s">
        <v>148</v>
      </c>
      <c r="CU56" s="262" t="s">
        <v>148</v>
      </c>
    </row>
    <row r="57" spans="1:100" ht="90" customHeight="1">
      <c r="A57" s="2"/>
      <c r="AG57" s="554"/>
      <c r="BL57" s="304"/>
      <c r="BM57" s="304"/>
      <c r="BN57" s="304"/>
      <c r="CJ57" s="261"/>
      <c r="CK57" s="261"/>
      <c r="CL57" s="261"/>
    </row>
    <row r="58" spans="1:100" s="9" customFormat="1" ht="90" customHeight="1">
      <c r="A58" s="8" t="s">
        <v>43</v>
      </c>
      <c r="C58" s="73"/>
      <c r="F58" s="423"/>
      <c r="G58" s="417"/>
      <c r="H58" s="28"/>
      <c r="I58" s="232"/>
      <c r="J58" s="269"/>
      <c r="K58" s="380"/>
      <c r="L58" s="269"/>
      <c r="M58" s="269"/>
      <c r="N58" s="269"/>
      <c r="O58" s="269"/>
      <c r="P58" s="269"/>
      <c r="Q58" s="538"/>
      <c r="R58" s="269"/>
      <c r="S58" s="269"/>
      <c r="U58" s="183"/>
      <c r="V58" s="306"/>
      <c r="W58" s="376"/>
      <c r="Y58" s="246"/>
      <c r="Z58" s="305"/>
      <c r="AA58" s="417"/>
      <c r="AB58" s="305"/>
      <c r="AC58" s="305"/>
      <c r="AD58" s="305"/>
      <c r="AE58" s="305"/>
      <c r="AF58" s="305"/>
      <c r="AG58" s="558"/>
      <c r="AH58" s="306"/>
      <c r="AI58" s="305"/>
      <c r="AJ58" s="305"/>
      <c r="AK58" s="305"/>
      <c r="AL58" s="305"/>
      <c r="AN58" s="246"/>
      <c r="AO58" s="305"/>
      <c r="AP58" s="376"/>
      <c r="AW58" s="305"/>
      <c r="AX58" s="376"/>
      <c r="AY58" s="305"/>
      <c r="AZ58" s="538"/>
      <c r="BA58" s="305"/>
      <c r="BB58" s="305"/>
      <c r="BD58" s="246"/>
      <c r="BE58" s="305"/>
      <c r="BF58" s="376"/>
      <c r="BH58" s="197"/>
      <c r="BI58" s="305"/>
      <c r="BJ58" s="376"/>
      <c r="BK58" s="113"/>
      <c r="BL58" s="319"/>
      <c r="BM58" s="329"/>
      <c r="BN58" s="315"/>
      <c r="BO58" s="113"/>
      <c r="BQ58" s="232"/>
      <c r="BR58" s="305"/>
      <c r="BS58" s="376"/>
      <c r="BT58" s="104"/>
      <c r="BU58" s="213"/>
      <c r="BV58" s="104"/>
      <c r="BW58" s="386"/>
      <c r="BX58" s="197"/>
      <c r="BY58" s="525"/>
      <c r="BZ58" s="197"/>
      <c r="CA58" s="88"/>
      <c r="CB58" s="197"/>
      <c r="CC58" s="88"/>
      <c r="CD58" s="392"/>
      <c r="CE58" s="28"/>
      <c r="CJ58" s="269"/>
      <c r="CK58" s="293"/>
      <c r="CL58" s="289"/>
      <c r="CM58" s="305"/>
      <c r="CN58" s="376"/>
      <c r="CO58" s="293"/>
      <c r="CP58" s="525"/>
      <c r="CQ58" s="293"/>
      <c r="CR58" s="293"/>
      <c r="CS58" s="28"/>
      <c r="CU58" s="269"/>
      <c r="CV58" s="376"/>
    </row>
    <row r="59" spans="1:100" ht="90" customHeight="1">
      <c r="A59" s="1" t="s">
        <v>44</v>
      </c>
      <c r="B59" s="38" t="s">
        <v>150</v>
      </c>
      <c r="E59" s="225" t="s">
        <v>1111</v>
      </c>
      <c r="F59" s="225" t="s">
        <v>1111</v>
      </c>
      <c r="H59" s="1" t="s">
        <v>150</v>
      </c>
      <c r="I59" s="223" t="s">
        <v>150</v>
      </c>
      <c r="J59" s="262" t="s">
        <v>150</v>
      </c>
      <c r="M59" s="262" t="s">
        <v>150</v>
      </c>
      <c r="N59" s="262" t="s">
        <v>150</v>
      </c>
      <c r="O59" s="262" t="s">
        <v>150</v>
      </c>
      <c r="P59" s="262" t="s">
        <v>150</v>
      </c>
      <c r="Q59" s="304" t="s">
        <v>150</v>
      </c>
      <c r="R59" s="262" t="s">
        <v>150</v>
      </c>
      <c r="T59" s="313" t="s">
        <v>608</v>
      </c>
      <c r="U59" s="185" t="s">
        <v>756</v>
      </c>
      <c r="V59" s="72" t="s">
        <v>608</v>
      </c>
      <c r="W59" s="376" t="s">
        <v>1432</v>
      </c>
      <c r="X59" t="s">
        <v>150</v>
      </c>
      <c r="Y59" s="225" t="s">
        <v>968</v>
      </c>
      <c r="Z59" s="225" t="s">
        <v>968</v>
      </c>
      <c r="AA59" s="433" t="s">
        <v>1427</v>
      </c>
      <c r="AB59" s="558" t="s">
        <v>150</v>
      </c>
      <c r="AC59" s="554" t="s">
        <v>150</v>
      </c>
      <c r="AD59" s="558" t="s">
        <v>150</v>
      </c>
      <c r="AE59" s="558"/>
      <c r="AF59" s="225" t="s">
        <v>150</v>
      </c>
      <c r="AG59" s="558" t="s">
        <v>1997</v>
      </c>
      <c r="AH59" s="362" t="s">
        <v>1997</v>
      </c>
      <c r="AI59" s="556" t="s">
        <v>150</v>
      </c>
      <c r="AJ59" s="554" t="s">
        <v>1729</v>
      </c>
      <c r="AK59" s="556" t="s">
        <v>150</v>
      </c>
      <c r="AM59" t="s">
        <v>150</v>
      </c>
      <c r="AO59" s="304" t="s">
        <v>150</v>
      </c>
      <c r="AP59" s="417" t="s">
        <v>1427</v>
      </c>
      <c r="AQ59" s="38" t="s">
        <v>150</v>
      </c>
      <c r="AR59" s="225" t="s">
        <v>150</v>
      </c>
      <c r="AS59" s="38" t="s">
        <v>150</v>
      </c>
      <c r="AU59" s="43" t="s">
        <v>150</v>
      </c>
      <c r="AV59" s="225" t="s">
        <v>1058</v>
      </c>
      <c r="AW59" s="225" t="s">
        <v>1058</v>
      </c>
      <c r="AX59" s="373"/>
      <c r="AY59" s="313" t="s">
        <v>150</v>
      </c>
      <c r="AZ59" s="304" t="s">
        <v>150</v>
      </c>
      <c r="BA59" s="304" t="s">
        <v>150</v>
      </c>
      <c r="BB59" s="313"/>
      <c r="BC59" s="38" t="s">
        <v>150</v>
      </c>
      <c r="BD59" s="225" t="s">
        <v>150</v>
      </c>
      <c r="BE59" s="304" t="s">
        <v>150</v>
      </c>
      <c r="BF59" s="412"/>
      <c r="BG59" t="s">
        <v>150</v>
      </c>
      <c r="BH59" s="176" t="s">
        <v>148</v>
      </c>
      <c r="BI59" s="315" t="s">
        <v>150</v>
      </c>
      <c r="BJ59" s="376" t="s">
        <v>1432</v>
      </c>
      <c r="BK59" s="113" t="s">
        <v>150</v>
      </c>
      <c r="BL59" s="338" t="s">
        <v>150</v>
      </c>
      <c r="BM59" s="339" t="s">
        <v>1226</v>
      </c>
      <c r="BN59" s="340" t="s">
        <v>150</v>
      </c>
      <c r="BP59" t="s">
        <v>150</v>
      </c>
      <c r="BR59" s="315" t="s">
        <v>150</v>
      </c>
      <c r="BS59" s="376" t="s">
        <v>1429</v>
      </c>
      <c r="BT59" s="99" t="s">
        <v>148</v>
      </c>
      <c r="BU59" s="208" t="s">
        <v>148</v>
      </c>
      <c r="BV59" s="99" t="s">
        <v>148</v>
      </c>
      <c r="BX59" s="176" t="s">
        <v>148</v>
      </c>
      <c r="BY59" s="313" t="s">
        <v>1775</v>
      </c>
      <c r="BZ59" s="313" t="s">
        <v>1775</v>
      </c>
      <c r="CA59" s="84" t="s">
        <v>150</v>
      </c>
      <c r="CB59" s="176" t="s">
        <v>148</v>
      </c>
      <c r="CC59" s="368" t="s">
        <v>150</v>
      </c>
      <c r="CD59" s="392" t="s">
        <v>1432</v>
      </c>
      <c r="CE59" s="1" t="s">
        <v>150</v>
      </c>
      <c r="CJ59" s="262" t="s">
        <v>150</v>
      </c>
      <c r="CK59" s="261"/>
      <c r="CL59" s="261"/>
      <c r="CM59" s="304" t="s">
        <v>150</v>
      </c>
      <c r="CO59" s="313" t="s">
        <v>150</v>
      </c>
      <c r="CP59" s="313" t="s">
        <v>1829</v>
      </c>
      <c r="CQ59" s="313" t="s">
        <v>150</v>
      </c>
      <c r="CS59" s="1" t="s">
        <v>150</v>
      </c>
      <c r="CT59" s="38" t="s">
        <v>150</v>
      </c>
      <c r="CU59" s="262" t="s">
        <v>150</v>
      </c>
    </row>
    <row r="60" spans="1:100" ht="90" customHeight="1">
      <c r="A60" s="1" t="s">
        <v>45</v>
      </c>
      <c r="B60" s="38" t="s">
        <v>150</v>
      </c>
      <c r="F60" s="418" t="s">
        <v>150</v>
      </c>
      <c r="G60" s="417" t="s">
        <v>1427</v>
      </c>
      <c r="H60" s="1" t="s">
        <v>150</v>
      </c>
      <c r="J60" s="301" t="s">
        <v>150</v>
      </c>
      <c r="K60" s="380" t="s">
        <v>1427</v>
      </c>
      <c r="L60" s="301"/>
      <c r="M60" s="301" t="s">
        <v>150</v>
      </c>
      <c r="N60" s="301" t="s">
        <v>150</v>
      </c>
      <c r="O60" s="301" t="s">
        <v>150</v>
      </c>
      <c r="P60" s="301" t="s">
        <v>150</v>
      </c>
      <c r="Q60" s="304" t="s">
        <v>150</v>
      </c>
      <c r="R60" s="301" t="s">
        <v>150</v>
      </c>
      <c r="S60" s="301"/>
      <c r="T60" s="313" t="s">
        <v>609</v>
      </c>
      <c r="V60" s="313" t="s">
        <v>609</v>
      </c>
      <c r="X60" t="s">
        <v>150</v>
      </c>
      <c r="Y60" s="225" t="s">
        <v>969</v>
      </c>
      <c r="Z60" s="225" t="s">
        <v>969</v>
      </c>
      <c r="AA60" s="433" t="s">
        <v>1427</v>
      </c>
      <c r="AB60" s="558" t="s">
        <v>150</v>
      </c>
      <c r="AC60" s="554" t="s">
        <v>150</v>
      </c>
      <c r="AD60" s="558" t="s">
        <v>150</v>
      </c>
      <c r="AE60" s="558"/>
      <c r="AF60" s="225" t="s">
        <v>150</v>
      </c>
      <c r="AG60" s="558" t="s">
        <v>150</v>
      </c>
      <c r="AH60" s="362" t="s">
        <v>150</v>
      </c>
      <c r="AI60" s="556" t="s">
        <v>150</v>
      </c>
      <c r="AJ60" s="554" t="s">
        <v>1729</v>
      </c>
      <c r="AK60" s="556" t="s">
        <v>150</v>
      </c>
      <c r="AM60" t="s">
        <v>150</v>
      </c>
      <c r="AO60" s="304" t="s">
        <v>150</v>
      </c>
      <c r="AP60" s="417" t="s">
        <v>1427</v>
      </c>
      <c r="AQ60" s="38" t="s">
        <v>150</v>
      </c>
      <c r="AR60" s="225" t="s">
        <v>150</v>
      </c>
      <c r="AS60" s="38" t="s">
        <v>150</v>
      </c>
      <c r="AU60" s="43" t="s">
        <v>150</v>
      </c>
      <c r="AV60" s="225" t="s">
        <v>1056</v>
      </c>
      <c r="AW60" s="225" t="s">
        <v>1056</v>
      </c>
      <c r="AX60" s="373"/>
      <c r="AY60" s="313" t="s">
        <v>150</v>
      </c>
      <c r="AZ60" s="304" t="s">
        <v>150</v>
      </c>
      <c r="BA60" s="304" t="s">
        <v>150</v>
      </c>
      <c r="BB60" s="313"/>
      <c r="BC60" s="38" t="s">
        <v>150</v>
      </c>
      <c r="BE60" s="304" t="s">
        <v>150</v>
      </c>
      <c r="BG60" t="s">
        <v>150</v>
      </c>
      <c r="BH60" s="176" t="s">
        <v>148</v>
      </c>
      <c r="BI60" s="315" t="s">
        <v>150</v>
      </c>
      <c r="BJ60" s="376" t="s">
        <v>1432</v>
      </c>
      <c r="BK60" s="113" t="s">
        <v>150</v>
      </c>
      <c r="BL60" s="319" t="s">
        <v>150</v>
      </c>
      <c r="BM60" s="312" t="s">
        <v>150</v>
      </c>
      <c r="BN60" s="315" t="s">
        <v>150</v>
      </c>
      <c r="BP60" t="s">
        <v>150</v>
      </c>
      <c r="BR60" s="315" t="s">
        <v>150</v>
      </c>
      <c r="BS60" s="376" t="s">
        <v>1429</v>
      </c>
      <c r="BT60" s="99" t="s">
        <v>148</v>
      </c>
      <c r="BU60" s="208" t="s">
        <v>148</v>
      </c>
      <c r="BV60" s="99" t="s">
        <v>148</v>
      </c>
      <c r="BX60" s="176" t="s">
        <v>148</v>
      </c>
      <c r="BY60" s="313" t="s">
        <v>150</v>
      </c>
      <c r="BZ60" s="176" t="s">
        <v>150</v>
      </c>
      <c r="CA60" s="84" t="s">
        <v>150</v>
      </c>
      <c r="CB60" s="176" t="s">
        <v>148</v>
      </c>
      <c r="CC60" s="368" t="s">
        <v>150</v>
      </c>
      <c r="CD60" s="392" t="s">
        <v>1432</v>
      </c>
      <c r="CE60" s="1" t="s">
        <v>150</v>
      </c>
      <c r="CJ60" s="262" t="s">
        <v>150</v>
      </c>
      <c r="CK60" s="261"/>
      <c r="CL60" s="261"/>
      <c r="CM60" s="304" t="s">
        <v>150</v>
      </c>
      <c r="CO60" s="313" t="s">
        <v>150</v>
      </c>
      <c r="CP60" s="313" t="s">
        <v>150</v>
      </c>
      <c r="CQ60" s="313" t="s">
        <v>150</v>
      </c>
      <c r="CS60" s="1" t="s">
        <v>150</v>
      </c>
      <c r="CT60" s="38" t="s">
        <v>150</v>
      </c>
      <c r="CU60" s="262" t="s">
        <v>150</v>
      </c>
    </row>
    <row r="62" spans="1:100" s="9" customFormat="1" ht="90" customHeight="1">
      <c r="A62" s="8" t="s">
        <v>46</v>
      </c>
      <c r="C62" s="73"/>
      <c r="F62" s="423"/>
      <c r="G62" s="417"/>
      <c r="H62" s="28"/>
      <c r="I62" s="232"/>
      <c r="J62" s="269"/>
      <c r="K62" s="380"/>
      <c r="L62" s="269"/>
      <c r="M62" s="269"/>
      <c r="N62" s="269"/>
      <c r="O62" s="269"/>
      <c r="P62" s="269"/>
      <c r="Q62" s="538"/>
      <c r="R62" s="269"/>
      <c r="S62" s="269"/>
      <c r="U62" s="183"/>
      <c r="V62" s="306"/>
      <c r="W62" s="376"/>
      <c r="Y62" s="246"/>
      <c r="Z62" s="305"/>
      <c r="AA62" s="417"/>
      <c r="AB62" s="305"/>
      <c r="AC62" s="305"/>
      <c r="AD62" s="305"/>
      <c r="AE62" s="305"/>
      <c r="AF62" s="305"/>
      <c r="AG62" s="558"/>
      <c r="AH62" s="306"/>
      <c r="AI62" s="305"/>
      <c r="AJ62" s="305"/>
      <c r="AK62" s="305"/>
      <c r="AL62" s="305"/>
      <c r="AN62" s="246"/>
      <c r="AO62" s="305"/>
      <c r="AP62" s="376"/>
      <c r="AW62" s="305"/>
      <c r="AX62" s="376"/>
      <c r="AY62" s="305"/>
      <c r="AZ62" s="538"/>
      <c r="BA62" s="305"/>
      <c r="BB62" s="305"/>
      <c r="BD62" s="246"/>
      <c r="BE62" s="305"/>
      <c r="BF62" s="376"/>
      <c r="BH62" s="197"/>
      <c r="BI62" s="305"/>
      <c r="BJ62" s="376"/>
      <c r="BK62" s="113"/>
      <c r="BL62" s="319"/>
      <c r="BM62" s="329"/>
      <c r="BN62" s="315"/>
      <c r="BO62" s="113"/>
      <c r="BQ62" s="232"/>
      <c r="BR62" s="305"/>
      <c r="BS62" s="376"/>
      <c r="BT62" s="104"/>
      <c r="BU62" s="213"/>
      <c r="BV62" s="104"/>
      <c r="BW62" s="386"/>
      <c r="BX62" s="197"/>
      <c r="BY62" s="525"/>
      <c r="BZ62" s="197"/>
      <c r="CA62" s="88"/>
      <c r="CB62" s="197"/>
      <c r="CC62" s="88"/>
      <c r="CD62" s="392"/>
      <c r="CE62" s="28"/>
      <c r="CJ62" s="269"/>
      <c r="CK62" s="293"/>
      <c r="CL62" s="289"/>
      <c r="CM62" s="305"/>
      <c r="CN62" s="376"/>
      <c r="CO62" s="293"/>
      <c r="CP62" s="525"/>
      <c r="CQ62" s="293"/>
      <c r="CR62" s="293"/>
      <c r="CS62" s="28"/>
      <c r="CU62" s="269"/>
      <c r="CV62" s="376"/>
    </row>
    <row r="63" spans="1:100" s="10" customFormat="1" ht="90" customHeight="1">
      <c r="A63" s="7" t="s">
        <v>136</v>
      </c>
      <c r="B63" s="38" t="s">
        <v>1337</v>
      </c>
      <c r="C63" s="73" t="s">
        <v>183</v>
      </c>
      <c r="E63" s="38" t="s">
        <v>1112</v>
      </c>
      <c r="F63" s="418" t="s">
        <v>1337</v>
      </c>
      <c r="G63" s="417" t="s">
        <v>1427</v>
      </c>
      <c r="H63" s="29" t="s">
        <v>183</v>
      </c>
      <c r="I63" s="50" t="s">
        <v>217</v>
      </c>
      <c r="J63" s="270" t="s">
        <v>183</v>
      </c>
      <c r="K63" s="380" t="s">
        <v>1427</v>
      </c>
      <c r="L63" s="270"/>
      <c r="M63" s="270" t="s">
        <v>183</v>
      </c>
      <c r="N63" s="270" t="s">
        <v>183</v>
      </c>
      <c r="O63" s="270" t="s">
        <v>183</v>
      </c>
      <c r="P63" s="270" t="s">
        <v>183</v>
      </c>
      <c r="Q63" s="304" t="s">
        <v>1907</v>
      </c>
      <c r="R63" s="304" t="s">
        <v>1907</v>
      </c>
      <c r="S63" s="270"/>
      <c r="T63" s="10" t="s">
        <v>447</v>
      </c>
      <c r="U63" s="182" t="s">
        <v>757</v>
      </c>
      <c r="V63" s="182" t="s">
        <v>757</v>
      </c>
      <c r="W63" s="376"/>
      <c r="X63" s="317" t="s">
        <v>1354</v>
      </c>
      <c r="Y63" s="38" t="s">
        <v>970</v>
      </c>
      <c r="Z63" s="316" t="s">
        <v>1354</v>
      </c>
      <c r="AA63" s="433" t="s">
        <v>1427</v>
      </c>
      <c r="AB63" s="317" t="s">
        <v>525</v>
      </c>
      <c r="AC63" s="554" t="s">
        <v>183</v>
      </c>
      <c r="AD63" s="317" t="s">
        <v>525</v>
      </c>
      <c r="AE63" s="317"/>
      <c r="AF63" s="317" t="s">
        <v>1654</v>
      </c>
      <c r="AG63" s="558" t="s">
        <v>1998</v>
      </c>
      <c r="AH63" s="362" t="s">
        <v>1998</v>
      </c>
      <c r="AI63" s="317" t="s">
        <v>2075</v>
      </c>
      <c r="AJ63" s="554" t="s">
        <v>2136</v>
      </c>
      <c r="AK63" s="72" t="s">
        <v>2075</v>
      </c>
      <c r="AL63" s="554" t="s">
        <v>2160</v>
      </c>
      <c r="AM63" s="38" t="s">
        <v>319</v>
      </c>
      <c r="AN63" s="225" t="s">
        <v>1004</v>
      </c>
      <c r="AO63" s="315" t="s">
        <v>319</v>
      </c>
      <c r="AP63" s="417" t="s">
        <v>1427</v>
      </c>
      <c r="AQ63" s="143" t="s">
        <v>525</v>
      </c>
      <c r="AR63" s="38" t="s">
        <v>906</v>
      </c>
      <c r="AS63" s="143" t="s">
        <v>525</v>
      </c>
      <c r="AT63" s="143"/>
      <c r="AU63" s="54" t="s">
        <v>512</v>
      </c>
      <c r="AV63" s="38" t="s">
        <v>1059</v>
      </c>
      <c r="AW63" s="316" t="s">
        <v>512</v>
      </c>
      <c r="AX63" s="376" t="s">
        <v>1427</v>
      </c>
      <c r="AY63" s="317" t="s">
        <v>1671</v>
      </c>
      <c r="AZ63" s="304" t="s">
        <v>1855</v>
      </c>
      <c r="BA63" s="304" t="s">
        <v>1855</v>
      </c>
      <c r="BB63" s="317"/>
      <c r="BC63" s="38" t="s">
        <v>183</v>
      </c>
      <c r="BD63" s="50" t="s">
        <v>217</v>
      </c>
      <c r="BE63" s="304" t="s">
        <v>183</v>
      </c>
      <c r="BF63" s="376"/>
      <c r="BG63" s="10" t="s">
        <v>183</v>
      </c>
      <c r="BH63" s="176"/>
      <c r="BI63" s="315" t="s">
        <v>183</v>
      </c>
      <c r="BJ63" s="376" t="s">
        <v>1432</v>
      </c>
      <c r="BK63" s="113"/>
      <c r="BL63" s="350" t="s">
        <v>1227</v>
      </c>
      <c r="BM63" s="339" t="s">
        <v>1228</v>
      </c>
      <c r="BN63" s="350" t="s">
        <v>1227</v>
      </c>
      <c r="BO63" s="113"/>
      <c r="BP63" s="10" t="s">
        <v>380</v>
      </c>
      <c r="BQ63" s="223" t="s">
        <v>1029</v>
      </c>
      <c r="BR63" s="400" t="s">
        <v>1403</v>
      </c>
      <c r="BS63" s="376" t="s">
        <v>1429</v>
      </c>
      <c r="BT63" s="105" t="s">
        <v>405</v>
      </c>
      <c r="BU63" s="208" t="s">
        <v>150</v>
      </c>
      <c r="BV63" s="105" t="s">
        <v>405</v>
      </c>
      <c r="BW63" s="386"/>
      <c r="BX63" s="176" t="s">
        <v>1687</v>
      </c>
      <c r="BY63" s="313" t="s">
        <v>1776</v>
      </c>
      <c r="BZ63" s="313" t="s">
        <v>1776</v>
      </c>
      <c r="CA63" s="115" t="s">
        <v>420</v>
      </c>
      <c r="CB63" s="176"/>
      <c r="CC63" s="370" t="s">
        <v>420</v>
      </c>
      <c r="CD63" s="391" t="s">
        <v>1432</v>
      </c>
      <c r="CE63" s="1" t="s">
        <v>178</v>
      </c>
      <c r="CJ63" s="301"/>
      <c r="CK63" s="294" t="s">
        <v>1190</v>
      </c>
      <c r="CL63" s="289"/>
      <c r="CM63" s="439" t="s">
        <v>178</v>
      </c>
      <c r="CN63" s="380" t="s">
        <v>1432</v>
      </c>
      <c r="CO63" s="317" t="s">
        <v>183</v>
      </c>
      <c r="CP63" s="313" t="s">
        <v>183</v>
      </c>
      <c r="CQ63" s="313" t="s">
        <v>183</v>
      </c>
      <c r="CR63" s="317"/>
      <c r="CS63" s="29" t="s">
        <v>583</v>
      </c>
      <c r="CT63" s="38" t="s">
        <v>1141</v>
      </c>
      <c r="CU63" s="301" t="s">
        <v>583</v>
      </c>
      <c r="CV63" s="376" t="s">
        <v>1427</v>
      </c>
    </row>
    <row r="64" spans="1:100" ht="90" customHeight="1">
      <c r="A64" s="135" t="s">
        <v>130</v>
      </c>
      <c r="B64" s="43" t="s">
        <v>560</v>
      </c>
      <c r="E64" s="225" t="s">
        <v>1113</v>
      </c>
      <c r="F64" s="225" t="s">
        <v>560</v>
      </c>
      <c r="H64" s="1" t="s">
        <v>150</v>
      </c>
      <c r="I64" s="225" t="s">
        <v>931</v>
      </c>
      <c r="J64" s="225" t="s">
        <v>931</v>
      </c>
      <c r="K64" s="380" t="s">
        <v>1427</v>
      </c>
      <c r="L64" s="225"/>
      <c r="M64" s="225" t="s">
        <v>931</v>
      </c>
      <c r="N64" s="225" t="s">
        <v>931</v>
      </c>
      <c r="O64" s="225" t="s">
        <v>931</v>
      </c>
      <c r="P64" s="225" t="s">
        <v>1623</v>
      </c>
      <c r="Q64" s="313" t="s">
        <v>1916</v>
      </c>
      <c r="R64" s="313" t="s">
        <v>1916</v>
      </c>
      <c r="S64" s="225"/>
      <c r="T64" s="43" t="s">
        <v>446</v>
      </c>
      <c r="U64" s="176" t="s">
        <v>758</v>
      </c>
      <c r="V64" s="317" t="s">
        <v>758</v>
      </c>
      <c r="W64" s="373"/>
      <c r="X64" s="40" t="s">
        <v>150</v>
      </c>
      <c r="Y64" s="225" t="s">
        <v>971</v>
      </c>
      <c r="Z64" s="225" t="s">
        <v>971</v>
      </c>
      <c r="AA64" s="433" t="s">
        <v>1427</v>
      </c>
      <c r="AB64" s="362" t="s">
        <v>2051</v>
      </c>
      <c r="AD64" s="422" t="s">
        <v>2051</v>
      </c>
      <c r="AE64" s="362" t="s">
        <v>1427</v>
      </c>
      <c r="AF64" s="362" t="s">
        <v>1652</v>
      </c>
      <c r="AG64" s="558" t="s">
        <v>1999</v>
      </c>
      <c r="AH64" s="362" t="s">
        <v>1999</v>
      </c>
      <c r="AI64" s="317" t="s">
        <v>150</v>
      </c>
      <c r="AK64" s="72" t="s">
        <v>150</v>
      </c>
      <c r="AL64" s="554" t="s">
        <v>1427</v>
      </c>
      <c r="AM64" t="s">
        <v>150</v>
      </c>
      <c r="AO64" s="304" t="s">
        <v>150</v>
      </c>
      <c r="AP64" s="417" t="s">
        <v>1427</v>
      </c>
      <c r="AQ64" s="43" t="s">
        <v>150</v>
      </c>
      <c r="AR64" s="225"/>
      <c r="AS64" s="38" t="s">
        <v>150</v>
      </c>
      <c r="AT64" s="136"/>
      <c r="AU64" s="54" t="s">
        <v>492</v>
      </c>
      <c r="AV64" s="225" t="s">
        <v>1060</v>
      </c>
      <c r="AW64" s="317" t="s">
        <v>492</v>
      </c>
      <c r="AX64" s="373"/>
      <c r="AY64" s="317" t="s">
        <v>150</v>
      </c>
      <c r="AZ64" s="304" t="s">
        <v>150</v>
      </c>
      <c r="BA64" s="304" t="s">
        <v>150</v>
      </c>
      <c r="BB64" s="317"/>
      <c r="BC64" s="38" t="s">
        <v>286</v>
      </c>
      <c r="BD64" s="223" t="s">
        <v>150</v>
      </c>
      <c r="BE64" s="227" t="s">
        <v>150</v>
      </c>
      <c r="BG64" s="40" t="s">
        <v>150</v>
      </c>
      <c r="BH64" s="176" t="s">
        <v>798</v>
      </c>
      <c r="BI64" s="316" t="s">
        <v>1287</v>
      </c>
      <c r="BJ64" s="376" t="s">
        <v>1432</v>
      </c>
      <c r="BK64" s="113" t="s">
        <v>194</v>
      </c>
      <c r="BL64" s="319" t="s">
        <v>194</v>
      </c>
      <c r="BM64" s="312" t="s">
        <v>1229</v>
      </c>
      <c r="BN64" s="312" t="s">
        <v>1230</v>
      </c>
      <c r="BP64" s="344" t="s">
        <v>150</v>
      </c>
      <c r="BR64" s="414" t="s">
        <v>150</v>
      </c>
      <c r="BS64" s="376" t="s">
        <v>1429</v>
      </c>
      <c r="BT64" s="99" t="s">
        <v>150</v>
      </c>
      <c r="BU64" s="208" t="s">
        <v>150</v>
      </c>
      <c r="BV64" s="99" t="s">
        <v>150</v>
      </c>
      <c r="BX64" s="176" t="s">
        <v>1689</v>
      </c>
      <c r="BY64" s="313" t="s">
        <v>1777</v>
      </c>
      <c r="BZ64" s="176" t="s">
        <v>1689</v>
      </c>
      <c r="CA64" s="115" t="s">
        <v>421</v>
      </c>
      <c r="CB64" s="176" t="s">
        <v>150</v>
      </c>
      <c r="CC64" s="370" t="s">
        <v>421</v>
      </c>
      <c r="CD64" s="391" t="s">
        <v>1432</v>
      </c>
      <c r="CE64" s="3" t="s">
        <v>166</v>
      </c>
      <c r="CJ64" s="263" t="s">
        <v>166</v>
      </c>
      <c r="CK64" s="277" t="s">
        <v>150</v>
      </c>
      <c r="CL64" s="288" t="s">
        <v>1191</v>
      </c>
      <c r="CM64" s="282" t="s">
        <v>1191</v>
      </c>
      <c r="CN64" s="397"/>
      <c r="CO64" s="313" t="s">
        <v>150</v>
      </c>
      <c r="CP64" s="313" t="s">
        <v>150</v>
      </c>
      <c r="CQ64" s="313" t="s">
        <v>150</v>
      </c>
      <c r="CR64" s="313"/>
      <c r="CS64" s="39" t="s">
        <v>584</v>
      </c>
      <c r="CT64" s="225" t="s">
        <v>1142</v>
      </c>
      <c r="CU64" s="225" t="s">
        <v>1142</v>
      </c>
    </row>
    <row r="65" spans="1:100" s="306" customFormat="1" ht="240" customHeight="1">
      <c r="A65" s="270" t="s">
        <v>133</v>
      </c>
      <c r="B65" s="317" t="s">
        <v>550</v>
      </c>
      <c r="E65" s="317" t="s">
        <v>1114</v>
      </c>
      <c r="F65" s="362" t="s">
        <v>1114</v>
      </c>
      <c r="G65" s="417"/>
      <c r="H65" s="270" t="s">
        <v>150</v>
      </c>
      <c r="I65" s="362" t="s">
        <v>150</v>
      </c>
      <c r="J65" s="270" t="s">
        <v>150</v>
      </c>
      <c r="K65" s="380"/>
      <c r="L65" s="270"/>
      <c r="M65" s="270" t="s">
        <v>150</v>
      </c>
      <c r="N65" s="270" t="s">
        <v>150</v>
      </c>
      <c r="O65" s="270" t="s">
        <v>150</v>
      </c>
      <c r="P65" s="270" t="s">
        <v>150</v>
      </c>
      <c r="Q65" s="304" t="s">
        <v>150</v>
      </c>
      <c r="R65" s="270" t="s">
        <v>150</v>
      </c>
      <c r="S65" s="270"/>
      <c r="T65" s="317" t="s">
        <v>456</v>
      </c>
      <c r="U65" s="361" t="s">
        <v>150</v>
      </c>
      <c r="V65" s="317" t="s">
        <v>456</v>
      </c>
      <c r="W65" s="373" t="s">
        <v>1432</v>
      </c>
      <c r="X65" s="317" t="s">
        <v>630</v>
      </c>
      <c r="Y65" s="362" t="s">
        <v>972</v>
      </c>
      <c r="Z65" s="316" t="s">
        <v>630</v>
      </c>
      <c r="AA65" s="433" t="s">
        <v>1427</v>
      </c>
      <c r="AB65" s="317" t="s">
        <v>150</v>
      </c>
      <c r="AC65" s="554" t="s">
        <v>150</v>
      </c>
      <c r="AD65" s="317" t="s">
        <v>150</v>
      </c>
      <c r="AE65" s="317"/>
      <c r="AF65" s="317" t="s">
        <v>1653</v>
      </c>
      <c r="AG65" s="558" t="s">
        <v>2000</v>
      </c>
      <c r="AH65" s="362" t="s">
        <v>2000</v>
      </c>
      <c r="AI65" s="317" t="s">
        <v>2076</v>
      </c>
      <c r="AJ65" s="556" t="s">
        <v>2137</v>
      </c>
      <c r="AK65" s="556" t="s">
        <v>2137</v>
      </c>
      <c r="AM65" s="306" t="s">
        <v>150</v>
      </c>
      <c r="AN65" s="362" t="s">
        <v>150</v>
      </c>
      <c r="AO65" s="306" t="s">
        <v>150</v>
      </c>
      <c r="AP65" s="417" t="s">
        <v>1427</v>
      </c>
      <c r="AQ65" s="306" t="s">
        <v>150</v>
      </c>
      <c r="AR65" s="362"/>
      <c r="AS65" s="306" t="s">
        <v>150</v>
      </c>
      <c r="AU65" s="317" t="s">
        <v>513</v>
      </c>
      <c r="AV65" s="362" t="s">
        <v>1061</v>
      </c>
      <c r="AW65" s="72" t="s">
        <v>513</v>
      </c>
      <c r="AX65" s="376" t="s">
        <v>1427</v>
      </c>
      <c r="AY65" s="317" t="s">
        <v>150</v>
      </c>
      <c r="AZ65" s="304" t="s">
        <v>148</v>
      </c>
      <c r="BA65" s="304" t="s">
        <v>150</v>
      </c>
      <c r="BB65" s="317"/>
      <c r="BC65" s="306" t="s">
        <v>150</v>
      </c>
      <c r="BD65" s="362" t="s">
        <v>150</v>
      </c>
      <c r="BE65" s="306" t="s">
        <v>150</v>
      </c>
      <c r="BF65" s="376"/>
      <c r="BG65" s="306" t="s">
        <v>150</v>
      </c>
      <c r="BH65" s="355" t="s">
        <v>150</v>
      </c>
      <c r="BI65" s="306" t="s">
        <v>150</v>
      </c>
      <c r="BJ65" s="376"/>
      <c r="BK65" s="344" t="s">
        <v>150</v>
      </c>
      <c r="BL65" s="344" t="s">
        <v>150</v>
      </c>
      <c r="BM65" s="346" t="s">
        <v>150</v>
      </c>
      <c r="BN65" s="306" t="s">
        <v>150</v>
      </c>
      <c r="BO65" s="344"/>
      <c r="BP65" s="306" t="s">
        <v>150</v>
      </c>
      <c r="BQ65" s="362" t="s">
        <v>150</v>
      </c>
      <c r="BR65" s="306" t="s">
        <v>150</v>
      </c>
      <c r="BS65" s="376"/>
      <c r="BT65" s="105" t="s">
        <v>150</v>
      </c>
      <c r="BU65" s="363" t="s">
        <v>150</v>
      </c>
      <c r="BV65" s="105" t="s">
        <v>150</v>
      </c>
      <c r="BW65" s="386"/>
      <c r="BX65" s="355" t="s">
        <v>1693</v>
      </c>
      <c r="BY65" s="313" t="s">
        <v>1778</v>
      </c>
      <c r="BZ65" s="313" t="s">
        <v>1778</v>
      </c>
      <c r="CA65" s="89" t="s">
        <v>480</v>
      </c>
      <c r="CB65" s="355" t="s">
        <v>831</v>
      </c>
      <c r="CC65" s="355" t="s">
        <v>831</v>
      </c>
      <c r="CD65" s="392"/>
      <c r="CE65" s="264" t="s">
        <v>165</v>
      </c>
      <c r="CJ65" s="264" t="s">
        <v>165</v>
      </c>
      <c r="CK65" s="317" t="s">
        <v>1192</v>
      </c>
      <c r="CM65" s="352" t="s">
        <v>165</v>
      </c>
      <c r="CN65" s="397" t="s">
        <v>1437</v>
      </c>
      <c r="CO65" s="317" t="s">
        <v>150</v>
      </c>
      <c r="CP65" s="313" t="s">
        <v>150</v>
      </c>
      <c r="CQ65" s="313" t="s">
        <v>150</v>
      </c>
      <c r="CR65" s="317"/>
      <c r="CS65" s="270" t="s">
        <v>150</v>
      </c>
      <c r="CT65" s="306" t="s">
        <v>150</v>
      </c>
      <c r="CU65" s="270" t="s">
        <v>150</v>
      </c>
      <c r="CV65" s="376"/>
    </row>
    <row r="66" spans="1:100" s="40" customFormat="1" ht="90" customHeight="1">
      <c r="A66" s="12" t="s">
        <v>61</v>
      </c>
      <c r="B66" s="54" t="s">
        <v>550</v>
      </c>
      <c r="E66" s="225" t="s">
        <v>1115</v>
      </c>
      <c r="F66" s="362" t="s">
        <v>550</v>
      </c>
      <c r="G66" s="417"/>
      <c r="H66" s="29" t="s">
        <v>150</v>
      </c>
      <c r="I66" s="225" t="s">
        <v>150</v>
      </c>
      <c r="J66" s="270" t="s">
        <v>150</v>
      </c>
      <c r="K66" s="380"/>
      <c r="L66" s="270"/>
      <c r="M66" s="270" t="s">
        <v>150</v>
      </c>
      <c r="N66" s="270" t="s">
        <v>150</v>
      </c>
      <c r="O66" s="270" t="s">
        <v>150</v>
      </c>
      <c r="P66" s="270" t="s">
        <v>150</v>
      </c>
      <c r="Q66" s="304" t="s">
        <v>150</v>
      </c>
      <c r="R66" s="270" t="s">
        <v>150</v>
      </c>
      <c r="S66" s="270"/>
      <c r="T66" s="40" t="s">
        <v>150</v>
      </c>
      <c r="U66" s="179" t="s">
        <v>150</v>
      </c>
      <c r="V66" s="306" t="s">
        <v>150</v>
      </c>
      <c r="W66" s="376"/>
      <c r="X66" s="306" t="s">
        <v>464</v>
      </c>
      <c r="Y66" s="225" t="s">
        <v>150</v>
      </c>
      <c r="Z66" s="306" t="s">
        <v>150</v>
      </c>
      <c r="AA66" s="417"/>
      <c r="AB66" s="306" t="s">
        <v>150</v>
      </c>
      <c r="AC66" s="554" t="s">
        <v>150</v>
      </c>
      <c r="AD66" s="306" t="s">
        <v>150</v>
      </c>
      <c r="AE66" s="306"/>
      <c r="AF66" s="306" t="s">
        <v>150</v>
      </c>
      <c r="AG66" s="558" t="s">
        <v>2000</v>
      </c>
      <c r="AH66" s="306"/>
      <c r="AI66" s="317" t="s">
        <v>2076</v>
      </c>
      <c r="AJ66" s="554" t="s">
        <v>1729</v>
      </c>
      <c r="AK66" s="72" t="s">
        <v>2076</v>
      </c>
      <c r="AL66" s="306" t="s">
        <v>1427</v>
      </c>
      <c r="AM66" s="40" t="s">
        <v>150</v>
      </c>
      <c r="AN66" s="225" t="s">
        <v>150</v>
      </c>
      <c r="AO66" s="306" t="s">
        <v>150</v>
      </c>
      <c r="AP66" s="417" t="s">
        <v>1427</v>
      </c>
      <c r="AQ66" s="38" t="s">
        <v>150</v>
      </c>
      <c r="AR66" s="38"/>
      <c r="AS66" s="38" t="s">
        <v>150</v>
      </c>
      <c r="AU66" s="54" t="s">
        <v>635</v>
      </c>
      <c r="AV66" s="225" t="s">
        <v>150</v>
      </c>
      <c r="AW66" s="72" t="s">
        <v>635</v>
      </c>
      <c r="AX66" s="376" t="s">
        <v>1427</v>
      </c>
      <c r="AY66" s="317" t="s">
        <v>150</v>
      </c>
      <c r="AZ66" s="304" t="s">
        <v>150</v>
      </c>
      <c r="BA66" s="304" t="s">
        <v>150</v>
      </c>
      <c r="BB66" s="317"/>
      <c r="BC66" s="40" t="s">
        <v>150</v>
      </c>
      <c r="BD66" s="225" t="s">
        <v>150</v>
      </c>
      <c r="BE66" s="306" t="s">
        <v>150</v>
      </c>
      <c r="BF66" s="376"/>
      <c r="BG66" s="40" t="s">
        <v>150</v>
      </c>
      <c r="BH66" s="176" t="s">
        <v>150</v>
      </c>
      <c r="BI66" s="306" t="s">
        <v>150</v>
      </c>
      <c r="BJ66" s="376"/>
      <c r="BK66" s="51" t="s">
        <v>150</v>
      </c>
      <c r="BL66" s="319" t="s">
        <v>150</v>
      </c>
      <c r="BM66" s="312" t="s">
        <v>150</v>
      </c>
      <c r="BN66" s="315" t="s">
        <v>150</v>
      </c>
      <c r="BO66" s="51"/>
      <c r="BP66" s="40" t="s">
        <v>150</v>
      </c>
      <c r="BQ66" s="225" t="s">
        <v>150</v>
      </c>
      <c r="BR66" s="306" t="s">
        <v>150</v>
      </c>
      <c r="BS66" s="376"/>
      <c r="BT66" s="105" t="s">
        <v>150</v>
      </c>
      <c r="BU66" s="208" t="s">
        <v>150</v>
      </c>
      <c r="BV66" s="105" t="s">
        <v>150</v>
      </c>
      <c r="BW66" s="386"/>
      <c r="BX66" s="176" t="s">
        <v>1693</v>
      </c>
      <c r="BY66" s="313" t="s">
        <v>1779</v>
      </c>
      <c r="BZ66" s="313" t="s">
        <v>1779</v>
      </c>
      <c r="CA66" s="115" t="s">
        <v>518</v>
      </c>
      <c r="CB66" s="176" t="s">
        <v>150</v>
      </c>
      <c r="CC66" s="370" t="s">
        <v>518</v>
      </c>
      <c r="CD66" s="391" t="s">
        <v>1432</v>
      </c>
      <c r="CE66" s="54" t="s">
        <v>636</v>
      </c>
      <c r="CJ66" s="277" t="s">
        <v>1193</v>
      </c>
      <c r="CK66" s="261"/>
      <c r="CL66" s="289" t="s">
        <v>1194</v>
      </c>
      <c r="CM66" s="72" t="s">
        <v>1442</v>
      </c>
      <c r="CN66" s="397" t="s">
        <v>1437</v>
      </c>
      <c r="CO66" s="317" t="s">
        <v>150</v>
      </c>
      <c r="CP66" s="313" t="s">
        <v>150</v>
      </c>
      <c r="CQ66" s="313" t="s">
        <v>150</v>
      </c>
      <c r="CR66" s="304"/>
      <c r="CS66" s="29" t="s">
        <v>150</v>
      </c>
      <c r="CT66" s="38" t="s">
        <v>150</v>
      </c>
      <c r="CU66" s="270" t="s">
        <v>150</v>
      </c>
      <c r="CV66" s="376"/>
    </row>
    <row r="67" spans="1:100" ht="90" customHeight="1" thickBot="1">
      <c r="A67" s="3" t="s">
        <v>131</v>
      </c>
      <c r="B67" s="43" t="s">
        <v>150</v>
      </c>
      <c r="E67" s="38" t="s">
        <v>150</v>
      </c>
      <c r="F67" s="225" t="s">
        <v>150</v>
      </c>
      <c r="H67" s="1" t="s">
        <v>150</v>
      </c>
      <c r="I67" s="225" t="s">
        <v>150</v>
      </c>
      <c r="J67" s="262" t="s">
        <v>150</v>
      </c>
      <c r="M67" s="262" t="s">
        <v>150</v>
      </c>
      <c r="N67" s="262" t="s">
        <v>150</v>
      </c>
      <c r="O67" s="262" t="s">
        <v>150</v>
      </c>
      <c r="P67" s="262" t="s">
        <v>150</v>
      </c>
      <c r="Q67" s="304" t="s">
        <v>150</v>
      </c>
      <c r="R67" s="262" t="s">
        <v>150</v>
      </c>
      <c r="T67" s="43" t="s">
        <v>607</v>
      </c>
      <c r="U67" s="179" t="s">
        <v>150</v>
      </c>
      <c r="V67" s="72" t="s">
        <v>607</v>
      </c>
      <c r="W67" s="373" t="s">
        <v>1432</v>
      </c>
      <c r="X67" s="342" t="s">
        <v>1355</v>
      </c>
      <c r="Y67" s="225" t="s">
        <v>148</v>
      </c>
      <c r="Z67" s="316" t="s">
        <v>1355</v>
      </c>
      <c r="AA67" s="433" t="s">
        <v>1427</v>
      </c>
      <c r="AB67" s="362" t="s">
        <v>2051</v>
      </c>
      <c r="AC67" s="554" t="s">
        <v>150</v>
      </c>
      <c r="AD67" s="422" t="s">
        <v>2051</v>
      </c>
      <c r="AE67" s="560" t="s">
        <v>1427</v>
      </c>
      <c r="AF67" s="560" t="s">
        <v>1973</v>
      </c>
      <c r="AG67" s="558" t="s">
        <v>1731</v>
      </c>
      <c r="AH67" s="317" t="s">
        <v>1973</v>
      </c>
      <c r="AI67" s="317" t="s">
        <v>150</v>
      </c>
      <c r="AJ67" s="554" t="s">
        <v>1729</v>
      </c>
      <c r="AK67" s="317" t="s">
        <v>150</v>
      </c>
      <c r="AM67" t="s">
        <v>150</v>
      </c>
      <c r="AN67" s="225" t="s">
        <v>150</v>
      </c>
      <c r="AO67" s="304" t="s">
        <v>150</v>
      </c>
      <c r="AP67" s="417" t="s">
        <v>1427</v>
      </c>
      <c r="AQ67" s="38" t="s">
        <v>150</v>
      </c>
      <c r="AS67" s="38" t="s">
        <v>150</v>
      </c>
      <c r="AU67" s="54" t="s">
        <v>634</v>
      </c>
      <c r="AV67" s="225" t="s">
        <v>150</v>
      </c>
      <c r="AW67" s="72" t="s">
        <v>634</v>
      </c>
      <c r="AX67" s="376" t="s">
        <v>1427</v>
      </c>
      <c r="AY67" s="317" t="s">
        <v>150</v>
      </c>
      <c r="AZ67" s="304" t="s">
        <v>150</v>
      </c>
      <c r="BA67" s="304" t="s">
        <v>150</v>
      </c>
      <c r="BB67" s="317"/>
      <c r="BC67" s="38" t="s">
        <v>150</v>
      </c>
      <c r="BD67" s="225" t="s">
        <v>150</v>
      </c>
      <c r="BE67" s="304" t="s">
        <v>150</v>
      </c>
      <c r="BG67" s="40" t="s">
        <v>150</v>
      </c>
      <c r="BH67" s="176" t="s">
        <v>150</v>
      </c>
      <c r="BI67" s="306" t="s">
        <v>150</v>
      </c>
      <c r="BK67" s="113" t="s">
        <v>150</v>
      </c>
      <c r="BL67" s="339" t="s">
        <v>1231</v>
      </c>
      <c r="BM67" s="339" t="s">
        <v>1232</v>
      </c>
      <c r="BN67" s="339" t="s">
        <v>1231</v>
      </c>
      <c r="BP67" t="s">
        <v>150</v>
      </c>
      <c r="BQ67" s="225" t="s">
        <v>150</v>
      </c>
      <c r="BR67" s="304" t="s">
        <v>150</v>
      </c>
      <c r="BT67" s="99" t="s">
        <v>150</v>
      </c>
      <c r="BU67" s="208" t="s">
        <v>150</v>
      </c>
      <c r="BV67" s="99" t="s">
        <v>150</v>
      </c>
      <c r="BX67" s="176" t="s">
        <v>1693</v>
      </c>
      <c r="BZ67" s="176" t="s">
        <v>1693</v>
      </c>
      <c r="CA67" s="84" t="s">
        <v>150</v>
      </c>
      <c r="CB67" s="176" t="s">
        <v>150</v>
      </c>
      <c r="CC67" s="84" t="s">
        <v>150</v>
      </c>
      <c r="CE67" s="1" t="s">
        <v>150</v>
      </c>
      <c r="CJ67" s="262" t="s">
        <v>150</v>
      </c>
      <c r="CK67" s="261"/>
      <c r="CL67" s="261"/>
      <c r="CM67" s="439" t="s">
        <v>150</v>
      </c>
      <c r="CN67" s="397" t="s">
        <v>1437</v>
      </c>
      <c r="CO67" s="483" t="s">
        <v>1732</v>
      </c>
      <c r="CP67" s="313" t="s">
        <v>150</v>
      </c>
      <c r="CQ67" s="483" t="s">
        <v>1732</v>
      </c>
      <c r="CS67" s="1" t="s">
        <v>150</v>
      </c>
      <c r="CT67" s="38" t="s">
        <v>150</v>
      </c>
      <c r="CU67" s="262" t="s">
        <v>150</v>
      </c>
    </row>
    <row r="68" spans="1:100" s="148" customFormat="1" ht="246" customHeight="1" thickBot="1">
      <c r="A68" s="35" t="s">
        <v>132</v>
      </c>
      <c r="B68" s="150" t="s">
        <v>553</v>
      </c>
      <c r="E68" s="38" t="s">
        <v>150</v>
      </c>
      <c r="F68" s="395" t="s">
        <v>553</v>
      </c>
      <c r="G68" s="417" t="s">
        <v>1427</v>
      </c>
      <c r="H68" s="135" t="s">
        <v>150</v>
      </c>
      <c r="I68" s="225" t="s">
        <v>150</v>
      </c>
      <c r="J68" s="270" t="s">
        <v>150</v>
      </c>
      <c r="K68" s="380"/>
      <c r="L68" s="270"/>
      <c r="M68" s="270" t="s">
        <v>150</v>
      </c>
      <c r="N68" s="270" t="s">
        <v>150</v>
      </c>
      <c r="O68" s="270" t="s">
        <v>150</v>
      </c>
      <c r="P68" s="549" t="s">
        <v>1951</v>
      </c>
      <c r="Q68" s="537"/>
      <c r="R68" s="549" t="s">
        <v>1951</v>
      </c>
      <c r="S68" s="270"/>
      <c r="T68" s="150" t="s">
        <v>448</v>
      </c>
      <c r="U68" s="176" t="s">
        <v>759</v>
      </c>
      <c r="V68" s="72" t="s">
        <v>448</v>
      </c>
      <c r="W68" s="373" t="s">
        <v>1432</v>
      </c>
      <c r="X68" s="150" t="s">
        <v>1355</v>
      </c>
      <c r="Y68" s="225" t="s">
        <v>150</v>
      </c>
      <c r="Z68" s="316" t="s">
        <v>1355</v>
      </c>
      <c r="AA68" s="433" t="s">
        <v>1427</v>
      </c>
      <c r="AB68" s="362" t="s">
        <v>2051</v>
      </c>
      <c r="AC68" s="340" t="s">
        <v>150</v>
      </c>
      <c r="AD68" s="422" t="s">
        <v>2051</v>
      </c>
      <c r="AE68" s="560" t="s">
        <v>1427</v>
      </c>
      <c r="AF68" s="560" t="s">
        <v>1702</v>
      </c>
      <c r="AG68" s="558" t="s">
        <v>2001</v>
      </c>
      <c r="AH68" s="362" t="s">
        <v>2001</v>
      </c>
      <c r="AI68" s="340" t="s">
        <v>150</v>
      </c>
      <c r="AJ68" s="340"/>
      <c r="AK68" s="73" t="s">
        <v>150</v>
      </c>
      <c r="AL68" s="340" t="s">
        <v>1427</v>
      </c>
      <c r="AM68" s="148" t="s">
        <v>150</v>
      </c>
      <c r="AN68" s="225" t="s">
        <v>150</v>
      </c>
      <c r="AO68" s="306" t="s">
        <v>150</v>
      </c>
      <c r="AP68" s="417" t="s">
        <v>1427</v>
      </c>
      <c r="AQ68" s="38" t="s">
        <v>150</v>
      </c>
      <c r="AR68" s="38"/>
      <c r="AS68" s="38" t="s">
        <v>150</v>
      </c>
      <c r="AU68" s="150" t="s">
        <v>1380</v>
      </c>
      <c r="AV68" s="225" t="s">
        <v>1062</v>
      </c>
      <c r="AW68" s="317" t="s">
        <v>493</v>
      </c>
      <c r="AX68" s="376" t="s">
        <v>1427</v>
      </c>
      <c r="AY68" s="342" t="s">
        <v>150</v>
      </c>
      <c r="AZ68" s="537" t="s">
        <v>150</v>
      </c>
      <c r="BA68" s="304" t="s">
        <v>150</v>
      </c>
      <c r="BB68" s="342"/>
      <c r="BC68" s="148" t="s">
        <v>150</v>
      </c>
      <c r="BD68" s="225" t="s">
        <v>150</v>
      </c>
      <c r="BE68" s="227" t="s">
        <v>150</v>
      </c>
      <c r="BF68" s="376"/>
      <c r="BG68" s="148" t="s">
        <v>150</v>
      </c>
      <c r="BH68" s="176" t="s">
        <v>150</v>
      </c>
      <c r="BI68" s="340" t="s">
        <v>150</v>
      </c>
      <c r="BJ68" s="376"/>
      <c r="BK68" s="149" t="s">
        <v>150</v>
      </c>
      <c r="BL68" s="319" t="s">
        <v>150</v>
      </c>
      <c r="BM68" s="312" t="s">
        <v>1233</v>
      </c>
      <c r="BN68" s="316" t="s">
        <v>1234</v>
      </c>
      <c r="BO68" s="149"/>
      <c r="BP68" s="148" t="s">
        <v>150</v>
      </c>
      <c r="BQ68" s="225" t="s">
        <v>150</v>
      </c>
      <c r="BR68" s="306" t="s">
        <v>150</v>
      </c>
      <c r="BS68" s="376"/>
      <c r="BT68" s="151" t="s">
        <v>150</v>
      </c>
      <c r="BU68" s="208" t="s">
        <v>150</v>
      </c>
      <c r="BV68" s="151" t="s">
        <v>150</v>
      </c>
      <c r="BW68" s="386"/>
      <c r="BX68" s="176" t="s">
        <v>1750</v>
      </c>
      <c r="BY68" s="524"/>
      <c r="BZ68" s="176" t="s">
        <v>1750</v>
      </c>
      <c r="CA68" s="152" t="s">
        <v>150</v>
      </c>
      <c r="CB68" s="176" t="s">
        <v>150</v>
      </c>
      <c r="CC68" s="152" t="s">
        <v>150</v>
      </c>
      <c r="CD68" s="392"/>
      <c r="CE68" s="35" t="s">
        <v>637</v>
      </c>
      <c r="CJ68" s="262" t="s">
        <v>150</v>
      </c>
      <c r="CK68" s="261"/>
      <c r="CL68" s="261"/>
      <c r="CM68" s="352" t="s">
        <v>637</v>
      </c>
      <c r="CN68" s="397" t="s">
        <v>1437</v>
      </c>
      <c r="CO68" s="483" t="s">
        <v>1732</v>
      </c>
      <c r="CP68" s="524"/>
      <c r="CQ68" s="483" t="s">
        <v>1732</v>
      </c>
      <c r="CR68" s="304"/>
      <c r="CS68" s="35" t="s">
        <v>573</v>
      </c>
      <c r="CT68" s="38" t="s">
        <v>150</v>
      </c>
      <c r="CU68" s="288" t="s">
        <v>573</v>
      </c>
      <c r="CV68" s="376" t="s">
        <v>1427</v>
      </c>
    </row>
    <row r="69" spans="1:100" ht="90" customHeight="1">
      <c r="A69" s="3" t="s">
        <v>177</v>
      </c>
      <c r="B69" s="43" t="s">
        <v>150</v>
      </c>
      <c r="E69" s="38" t="s">
        <v>150</v>
      </c>
      <c r="F69" s="225" t="s">
        <v>150</v>
      </c>
      <c r="H69" s="1" t="s">
        <v>150</v>
      </c>
      <c r="I69" s="225" t="s">
        <v>150</v>
      </c>
      <c r="J69" s="262" t="s">
        <v>150</v>
      </c>
      <c r="M69" s="262" t="s">
        <v>150</v>
      </c>
      <c r="N69" s="262" t="s">
        <v>150</v>
      </c>
      <c r="O69" s="262" t="s">
        <v>150</v>
      </c>
      <c r="P69" s="262" t="s">
        <v>150</v>
      </c>
      <c r="Q69" s="304" t="s">
        <v>150</v>
      </c>
      <c r="R69" s="304" t="s">
        <v>150</v>
      </c>
      <c r="T69" s="43" t="s">
        <v>150</v>
      </c>
      <c r="U69" s="179" t="s">
        <v>150</v>
      </c>
      <c r="V69" s="313" t="s">
        <v>150</v>
      </c>
      <c r="W69" s="373"/>
      <c r="X69" s="43" t="s">
        <v>150</v>
      </c>
      <c r="Y69" s="225" t="s">
        <v>150</v>
      </c>
      <c r="Z69" s="313" t="s">
        <v>150</v>
      </c>
      <c r="AA69" s="433"/>
      <c r="AB69" s="556" t="s">
        <v>150</v>
      </c>
      <c r="AC69" s="554" t="s">
        <v>150</v>
      </c>
      <c r="AD69" s="556" t="s">
        <v>150</v>
      </c>
      <c r="AE69" s="556"/>
      <c r="AF69" s="556" t="s">
        <v>150</v>
      </c>
      <c r="AG69" s="558" t="s">
        <v>150</v>
      </c>
      <c r="AH69" s="362" t="s">
        <v>150</v>
      </c>
      <c r="AI69" s="317" t="s">
        <v>150</v>
      </c>
      <c r="AJ69" s="554" t="s">
        <v>1729</v>
      </c>
      <c r="AK69" s="317" t="s">
        <v>150</v>
      </c>
      <c r="AM69" t="s">
        <v>150</v>
      </c>
      <c r="AN69" s="225" t="s">
        <v>150</v>
      </c>
      <c r="AO69" s="304" t="s">
        <v>150</v>
      </c>
      <c r="AP69" s="417" t="s">
        <v>1427</v>
      </c>
      <c r="AQ69" s="38" t="s">
        <v>150</v>
      </c>
      <c r="AS69" s="38" t="s">
        <v>150</v>
      </c>
      <c r="AU69" s="54" t="s">
        <v>633</v>
      </c>
      <c r="AV69" s="225" t="s">
        <v>150</v>
      </c>
      <c r="AW69" s="72" t="s">
        <v>633</v>
      </c>
      <c r="AX69" s="376" t="s">
        <v>1427</v>
      </c>
      <c r="AY69" s="317" t="s">
        <v>150</v>
      </c>
      <c r="AZ69" s="304" t="s">
        <v>150</v>
      </c>
      <c r="BA69" s="304" t="s">
        <v>150</v>
      </c>
      <c r="BB69" s="317"/>
      <c r="BC69" s="38" t="s">
        <v>150</v>
      </c>
      <c r="BD69" s="225" t="s">
        <v>150</v>
      </c>
      <c r="BE69" s="304" t="s">
        <v>150</v>
      </c>
      <c r="BG69" s="40" t="s">
        <v>150</v>
      </c>
      <c r="BH69" s="176" t="s">
        <v>150</v>
      </c>
      <c r="BI69" s="306" t="s">
        <v>150</v>
      </c>
      <c r="BK69" s="113" t="s">
        <v>150</v>
      </c>
      <c r="BL69" s="319" t="s">
        <v>150</v>
      </c>
      <c r="BM69" s="312" t="s">
        <v>1235</v>
      </c>
      <c r="BN69" s="316" t="s">
        <v>1236</v>
      </c>
      <c r="BP69" t="s">
        <v>150</v>
      </c>
      <c r="BQ69" s="225" t="s">
        <v>150</v>
      </c>
      <c r="BR69" s="304" t="s">
        <v>150</v>
      </c>
      <c r="BT69" s="99" t="s">
        <v>150</v>
      </c>
      <c r="BU69" s="208" t="s">
        <v>150</v>
      </c>
      <c r="BV69" s="99" t="s">
        <v>150</v>
      </c>
      <c r="BX69" s="176" t="s">
        <v>1694</v>
      </c>
      <c r="BY69" s="313" t="s">
        <v>1780</v>
      </c>
      <c r="BZ69" s="176" t="s">
        <v>1694</v>
      </c>
      <c r="CA69" s="84" t="s">
        <v>150</v>
      </c>
      <c r="CB69" s="176" t="s">
        <v>150</v>
      </c>
      <c r="CC69" s="84" t="s">
        <v>150</v>
      </c>
      <c r="CE69" s="1" t="s">
        <v>150</v>
      </c>
      <c r="CJ69" s="262" t="s">
        <v>150</v>
      </c>
      <c r="CK69" s="277" t="s">
        <v>150</v>
      </c>
      <c r="CL69" s="261"/>
      <c r="CM69" s="304" t="s">
        <v>150</v>
      </c>
      <c r="CO69" s="313" t="s">
        <v>150</v>
      </c>
      <c r="CP69" s="313" t="s">
        <v>150</v>
      </c>
      <c r="CQ69" s="313" t="s">
        <v>150</v>
      </c>
      <c r="CR69" s="313"/>
      <c r="CS69" s="1" t="s">
        <v>150</v>
      </c>
      <c r="CT69" s="38" t="s">
        <v>150</v>
      </c>
      <c r="CU69" s="262" t="s">
        <v>150</v>
      </c>
    </row>
    <row r="70" spans="1:100" ht="90" customHeight="1">
      <c r="A70" s="3" t="s">
        <v>115</v>
      </c>
      <c r="B70" s="43" t="s">
        <v>150</v>
      </c>
      <c r="E70" s="38" t="s">
        <v>150</v>
      </c>
      <c r="F70" s="225" t="s">
        <v>150</v>
      </c>
      <c r="H70" s="1" t="s">
        <v>150</v>
      </c>
      <c r="I70" s="225" t="s">
        <v>150</v>
      </c>
      <c r="J70" s="262" t="s">
        <v>150</v>
      </c>
      <c r="M70" s="262" t="s">
        <v>150</v>
      </c>
      <c r="N70" s="262" t="s">
        <v>150</v>
      </c>
      <c r="O70" s="262" t="s">
        <v>150</v>
      </c>
      <c r="P70" s="262" t="s">
        <v>150</v>
      </c>
      <c r="Q70" s="304" t="s">
        <v>150</v>
      </c>
      <c r="R70" s="304" t="s">
        <v>150</v>
      </c>
      <c r="T70" s="43" t="s">
        <v>150</v>
      </c>
      <c r="U70" s="179" t="s">
        <v>150</v>
      </c>
      <c r="V70" s="313" t="s">
        <v>150</v>
      </c>
      <c r="W70" s="373"/>
      <c r="X70" s="43" t="s">
        <v>150</v>
      </c>
      <c r="Y70" s="225" t="s">
        <v>150</v>
      </c>
      <c r="Z70" s="313" t="s">
        <v>150</v>
      </c>
      <c r="AA70" s="433"/>
      <c r="AB70" s="556" t="s">
        <v>150</v>
      </c>
      <c r="AC70" s="554" t="s">
        <v>150</v>
      </c>
      <c r="AD70" s="556" t="s">
        <v>150</v>
      </c>
      <c r="AE70" s="556"/>
      <c r="AF70" s="313" t="s">
        <v>150</v>
      </c>
      <c r="AG70" s="558" t="s">
        <v>150</v>
      </c>
      <c r="AH70" s="362" t="s">
        <v>150</v>
      </c>
      <c r="AI70" s="317" t="s">
        <v>150</v>
      </c>
      <c r="AJ70" s="556" t="s">
        <v>2138</v>
      </c>
      <c r="AK70" s="72" t="s">
        <v>150</v>
      </c>
      <c r="AL70" s="554" t="s">
        <v>1427</v>
      </c>
      <c r="AM70" t="s">
        <v>150</v>
      </c>
      <c r="AN70" s="225" t="s">
        <v>150</v>
      </c>
      <c r="AO70" s="304" t="s">
        <v>150</v>
      </c>
      <c r="AP70" s="417" t="s">
        <v>1427</v>
      </c>
      <c r="AQ70" s="38" t="s">
        <v>150</v>
      </c>
      <c r="AS70" s="38" t="s">
        <v>150</v>
      </c>
      <c r="AU70" s="54" t="s">
        <v>631</v>
      </c>
      <c r="AV70" s="225" t="s">
        <v>150</v>
      </c>
      <c r="AW70" s="72" t="s">
        <v>631</v>
      </c>
      <c r="AX70" s="376" t="s">
        <v>1427</v>
      </c>
      <c r="AY70" s="317" t="s">
        <v>150</v>
      </c>
      <c r="AZ70" s="304" t="s">
        <v>150</v>
      </c>
      <c r="BA70" s="304" t="s">
        <v>150</v>
      </c>
      <c r="BB70" s="317"/>
      <c r="BC70" s="38" t="s">
        <v>150</v>
      </c>
      <c r="BD70" s="225" t="s">
        <v>150</v>
      </c>
      <c r="BE70" s="304" t="s">
        <v>150</v>
      </c>
      <c r="BG70" s="40" t="s">
        <v>150</v>
      </c>
      <c r="BH70" s="176" t="s">
        <v>150</v>
      </c>
      <c r="BI70" s="306" t="s">
        <v>150</v>
      </c>
      <c r="BK70" s="113" t="s">
        <v>150</v>
      </c>
      <c r="BL70" s="319" t="s">
        <v>150</v>
      </c>
      <c r="BM70" s="312" t="s">
        <v>150</v>
      </c>
      <c r="BN70" s="315" t="s">
        <v>150</v>
      </c>
      <c r="BP70" t="s">
        <v>150</v>
      </c>
      <c r="BQ70" s="225" t="s">
        <v>150</v>
      </c>
      <c r="BR70" s="304" t="s">
        <v>150</v>
      </c>
      <c r="BT70" s="99" t="s">
        <v>150</v>
      </c>
      <c r="BU70" s="208" t="s">
        <v>150</v>
      </c>
      <c r="BV70" s="99" t="s">
        <v>150</v>
      </c>
      <c r="BX70" s="176" t="s">
        <v>1964</v>
      </c>
      <c r="BY70" s="313" t="s">
        <v>150</v>
      </c>
      <c r="BZ70" s="176" t="s">
        <v>1964</v>
      </c>
      <c r="CA70" s="84" t="s">
        <v>150</v>
      </c>
      <c r="CB70" s="176" t="s">
        <v>150</v>
      </c>
      <c r="CC70" s="84" t="s">
        <v>150</v>
      </c>
      <c r="CE70" s="1" t="s">
        <v>150</v>
      </c>
      <c r="CJ70" s="262" t="s">
        <v>150</v>
      </c>
      <c r="CK70" s="261"/>
      <c r="CL70" s="261"/>
      <c r="CM70" s="304" t="s">
        <v>150</v>
      </c>
      <c r="CO70" s="313" t="s">
        <v>150</v>
      </c>
      <c r="CP70" s="313" t="s">
        <v>150</v>
      </c>
      <c r="CQ70" s="313" t="s">
        <v>150</v>
      </c>
      <c r="CS70" s="1" t="s">
        <v>150</v>
      </c>
      <c r="CT70" s="38" t="s">
        <v>150</v>
      </c>
      <c r="CU70" s="262" t="s">
        <v>150</v>
      </c>
    </row>
    <row r="71" spans="1:100" ht="90" customHeight="1">
      <c r="A71" s="3" t="s">
        <v>116</v>
      </c>
      <c r="B71" s="43" t="s">
        <v>150</v>
      </c>
      <c r="E71" s="38" t="s">
        <v>150</v>
      </c>
      <c r="F71" s="225" t="s">
        <v>150</v>
      </c>
      <c r="H71" s="1" t="s">
        <v>150</v>
      </c>
      <c r="I71" s="225" t="s">
        <v>150</v>
      </c>
      <c r="J71" s="262" t="s">
        <v>150</v>
      </c>
      <c r="M71" s="262" t="s">
        <v>150</v>
      </c>
      <c r="N71" s="262" t="s">
        <v>150</v>
      </c>
      <c r="O71" s="262" t="s">
        <v>150</v>
      </c>
      <c r="P71" s="262" t="s">
        <v>150</v>
      </c>
      <c r="Q71" s="304" t="s">
        <v>150</v>
      </c>
      <c r="R71" s="304" t="s">
        <v>150</v>
      </c>
      <c r="T71" s="43" t="s">
        <v>150</v>
      </c>
      <c r="U71" s="179" t="s">
        <v>150</v>
      </c>
      <c r="V71" s="313" t="s">
        <v>150</v>
      </c>
      <c r="W71" s="373"/>
      <c r="X71" s="43" t="s">
        <v>150</v>
      </c>
      <c r="Y71" s="225" t="s">
        <v>150</v>
      </c>
      <c r="Z71" s="313" t="s">
        <v>150</v>
      </c>
      <c r="AA71" s="433"/>
      <c r="AB71" s="556" t="s">
        <v>150</v>
      </c>
      <c r="AC71" s="554" t="s">
        <v>150</v>
      </c>
      <c r="AD71" s="556" t="s">
        <v>150</v>
      </c>
      <c r="AE71" s="556"/>
      <c r="AF71" s="313" t="s">
        <v>150</v>
      </c>
      <c r="AG71" s="558" t="s">
        <v>150</v>
      </c>
      <c r="AH71" s="362" t="s">
        <v>150</v>
      </c>
      <c r="AI71" s="317" t="s">
        <v>150</v>
      </c>
      <c r="AJ71" s="554" t="s">
        <v>1729</v>
      </c>
      <c r="AK71" s="317" t="s">
        <v>150</v>
      </c>
      <c r="AM71" t="s">
        <v>150</v>
      </c>
      <c r="AN71" s="225" t="s">
        <v>150</v>
      </c>
      <c r="AO71" s="304" t="s">
        <v>150</v>
      </c>
      <c r="AP71" s="417" t="s">
        <v>1427</v>
      </c>
      <c r="AQ71" s="38" t="s">
        <v>150</v>
      </c>
      <c r="AS71" s="38" t="s">
        <v>150</v>
      </c>
      <c r="AU71" s="54" t="s">
        <v>633</v>
      </c>
      <c r="AV71" s="225" t="s">
        <v>150</v>
      </c>
      <c r="AW71" s="72" t="s">
        <v>633</v>
      </c>
      <c r="AX71" s="376" t="s">
        <v>1427</v>
      </c>
      <c r="AY71" s="317" t="s">
        <v>150</v>
      </c>
      <c r="AZ71" s="304" t="s">
        <v>150</v>
      </c>
      <c r="BA71" s="304" t="s">
        <v>150</v>
      </c>
      <c r="BB71" s="317"/>
      <c r="BC71" s="38" t="s">
        <v>150</v>
      </c>
      <c r="BD71" s="225" t="s">
        <v>150</v>
      </c>
      <c r="BE71" s="304" t="s">
        <v>150</v>
      </c>
      <c r="BG71" s="40" t="s">
        <v>150</v>
      </c>
      <c r="BH71" s="176" t="s">
        <v>150</v>
      </c>
      <c r="BI71" s="306" t="s">
        <v>150</v>
      </c>
      <c r="BK71" s="113" t="s">
        <v>150</v>
      </c>
      <c r="BL71" s="338" t="s">
        <v>150</v>
      </c>
      <c r="BM71" s="339" t="s">
        <v>1237</v>
      </c>
      <c r="BN71" s="340" t="s">
        <v>150</v>
      </c>
      <c r="BP71" t="s">
        <v>150</v>
      </c>
      <c r="BQ71" s="225" t="s">
        <v>150</v>
      </c>
      <c r="BR71" s="304" t="s">
        <v>150</v>
      </c>
      <c r="BT71" s="99" t="s">
        <v>150</v>
      </c>
      <c r="BU71" s="208" t="s">
        <v>150</v>
      </c>
      <c r="BV71" s="99" t="s">
        <v>150</v>
      </c>
      <c r="BX71" s="176" t="s">
        <v>1965</v>
      </c>
      <c r="BY71" s="313" t="s">
        <v>150</v>
      </c>
      <c r="BZ71" s="176" t="s">
        <v>1966</v>
      </c>
      <c r="CA71" s="84" t="s">
        <v>150</v>
      </c>
      <c r="CB71" s="176" t="s">
        <v>150</v>
      </c>
      <c r="CC71" s="84" t="s">
        <v>150</v>
      </c>
      <c r="CE71" s="1" t="s">
        <v>150</v>
      </c>
      <c r="CJ71" s="262" t="s">
        <v>150</v>
      </c>
      <c r="CK71" s="277" t="s">
        <v>150</v>
      </c>
      <c r="CL71" s="261"/>
      <c r="CM71" s="304" t="s">
        <v>150</v>
      </c>
      <c r="CO71" s="313" t="s">
        <v>150</v>
      </c>
      <c r="CP71" s="313" t="s">
        <v>150</v>
      </c>
      <c r="CQ71" s="313" t="s">
        <v>150</v>
      </c>
      <c r="CR71" s="313"/>
      <c r="CS71" s="1" t="s">
        <v>150</v>
      </c>
      <c r="CT71" s="38" t="s">
        <v>150</v>
      </c>
      <c r="CU71" s="262" t="s">
        <v>150</v>
      </c>
    </row>
    <row r="72" spans="1:100" ht="90" customHeight="1">
      <c r="A72" s="35" t="s">
        <v>117</v>
      </c>
      <c r="B72" s="43" t="s">
        <v>150</v>
      </c>
      <c r="E72" s="38" t="s">
        <v>150</v>
      </c>
      <c r="F72" s="225" t="s">
        <v>150</v>
      </c>
      <c r="H72" s="1" t="s">
        <v>150</v>
      </c>
      <c r="I72" s="225" t="s">
        <v>150</v>
      </c>
      <c r="J72" s="262" t="s">
        <v>150</v>
      </c>
      <c r="M72" s="262" t="s">
        <v>150</v>
      </c>
      <c r="N72" s="262" t="s">
        <v>150</v>
      </c>
      <c r="O72" s="262" t="s">
        <v>150</v>
      </c>
      <c r="P72" s="262" t="s">
        <v>150</v>
      </c>
      <c r="Q72" s="304" t="s">
        <v>150</v>
      </c>
      <c r="R72" s="304" t="s">
        <v>150</v>
      </c>
      <c r="T72" s="43" t="s">
        <v>150</v>
      </c>
      <c r="U72" s="179" t="s">
        <v>150</v>
      </c>
      <c r="V72" s="313" t="s">
        <v>150</v>
      </c>
      <c r="W72" s="373"/>
      <c r="X72" s="43" t="s">
        <v>150</v>
      </c>
      <c r="Y72" s="225" t="s">
        <v>150</v>
      </c>
      <c r="Z72" s="313" t="s">
        <v>150</v>
      </c>
      <c r="AA72" s="433"/>
      <c r="AB72" s="556" t="s">
        <v>150</v>
      </c>
      <c r="AC72" s="554" t="s">
        <v>150</v>
      </c>
      <c r="AD72" s="556" t="s">
        <v>150</v>
      </c>
      <c r="AE72" s="556"/>
      <c r="AF72" s="313" t="s">
        <v>150</v>
      </c>
      <c r="AG72" s="558" t="s">
        <v>150</v>
      </c>
      <c r="AH72" s="362" t="s">
        <v>150</v>
      </c>
      <c r="AI72" s="317" t="s">
        <v>150</v>
      </c>
      <c r="AJ72" s="554" t="s">
        <v>1729</v>
      </c>
      <c r="AK72" s="317" t="s">
        <v>150</v>
      </c>
      <c r="AM72" t="s">
        <v>150</v>
      </c>
      <c r="AN72" s="225" t="s">
        <v>150</v>
      </c>
      <c r="AO72" s="304" t="s">
        <v>150</v>
      </c>
      <c r="AP72" s="417" t="s">
        <v>1427</v>
      </c>
      <c r="AQ72" s="38" t="s">
        <v>150</v>
      </c>
      <c r="AS72" s="38" t="s">
        <v>150</v>
      </c>
      <c r="AU72" s="54" t="s">
        <v>632</v>
      </c>
      <c r="AV72" s="225" t="s">
        <v>1063</v>
      </c>
      <c r="AW72" s="316" t="s">
        <v>632</v>
      </c>
      <c r="AX72" s="376" t="s">
        <v>1427</v>
      </c>
      <c r="AY72" s="317" t="s">
        <v>150</v>
      </c>
      <c r="AZ72" s="304" t="s">
        <v>150</v>
      </c>
      <c r="BA72" s="304" t="s">
        <v>150</v>
      </c>
      <c r="BB72" s="317"/>
      <c r="BC72" s="38" t="s">
        <v>150</v>
      </c>
      <c r="BD72" s="225" t="s">
        <v>150</v>
      </c>
      <c r="BE72" s="304" t="s">
        <v>150</v>
      </c>
      <c r="BG72" s="40" t="s">
        <v>150</v>
      </c>
      <c r="BH72" s="176" t="s">
        <v>150</v>
      </c>
      <c r="BI72" s="306" t="s">
        <v>150</v>
      </c>
      <c r="BK72" s="113" t="s">
        <v>150</v>
      </c>
      <c r="BL72" s="338" t="s">
        <v>150</v>
      </c>
      <c r="BM72" s="339" t="s">
        <v>1235</v>
      </c>
      <c r="BN72" s="342" t="s">
        <v>1238</v>
      </c>
      <c r="BP72" t="s">
        <v>150</v>
      </c>
      <c r="BQ72" s="225" t="s">
        <v>150</v>
      </c>
      <c r="BR72" s="304" t="s">
        <v>150</v>
      </c>
      <c r="BT72" s="99" t="s">
        <v>150</v>
      </c>
      <c r="BU72" s="208" t="s">
        <v>150</v>
      </c>
      <c r="BV72" s="99" t="s">
        <v>150</v>
      </c>
      <c r="BX72" s="176" t="s">
        <v>150</v>
      </c>
      <c r="BY72" s="313" t="s">
        <v>150</v>
      </c>
      <c r="BZ72" s="176" t="s">
        <v>150</v>
      </c>
      <c r="CA72" s="84" t="s">
        <v>150</v>
      </c>
      <c r="CB72" s="176" t="s">
        <v>150</v>
      </c>
      <c r="CC72" s="84" t="s">
        <v>150</v>
      </c>
      <c r="CE72" s="1" t="s">
        <v>150</v>
      </c>
      <c r="CJ72" s="262" t="s">
        <v>150</v>
      </c>
      <c r="CK72" s="261"/>
      <c r="CL72" s="261"/>
      <c r="CM72" s="304" t="s">
        <v>150</v>
      </c>
      <c r="CO72" s="313" t="s">
        <v>150</v>
      </c>
      <c r="CP72" s="313" t="s">
        <v>150</v>
      </c>
      <c r="CQ72" s="313" t="s">
        <v>150</v>
      </c>
      <c r="CS72" s="1" t="s">
        <v>150</v>
      </c>
      <c r="CT72" s="38" t="s">
        <v>150</v>
      </c>
      <c r="CU72" s="262" t="s">
        <v>150</v>
      </c>
    </row>
    <row r="73" spans="1:100" ht="90" customHeight="1">
      <c r="A73" s="3" t="s">
        <v>47</v>
      </c>
      <c r="B73" s="43" t="s">
        <v>161</v>
      </c>
      <c r="E73" s="38" t="s">
        <v>150</v>
      </c>
      <c r="F73" s="395" t="s">
        <v>161</v>
      </c>
      <c r="G73" s="417" t="s">
        <v>1427</v>
      </c>
      <c r="H73" s="1" t="s">
        <v>161</v>
      </c>
      <c r="I73" s="225" t="s">
        <v>150</v>
      </c>
      <c r="J73" s="301" t="s">
        <v>161</v>
      </c>
      <c r="K73" s="380" t="s">
        <v>1427</v>
      </c>
      <c r="L73" s="301"/>
      <c r="M73" s="301" t="s">
        <v>161</v>
      </c>
      <c r="N73" s="301" t="s">
        <v>161</v>
      </c>
      <c r="O73" s="301" t="s">
        <v>161</v>
      </c>
      <c r="P73" s="301" t="s">
        <v>181</v>
      </c>
      <c r="Q73" s="304" t="s">
        <v>150</v>
      </c>
      <c r="R73" s="135" t="s">
        <v>161</v>
      </c>
      <c r="S73" s="301"/>
      <c r="T73" s="43" t="s">
        <v>161</v>
      </c>
      <c r="U73" s="179" t="s">
        <v>150</v>
      </c>
      <c r="V73" s="72" t="s">
        <v>161</v>
      </c>
      <c r="W73" s="373" t="s">
        <v>1432</v>
      </c>
      <c r="X73" s="43" t="s">
        <v>161</v>
      </c>
      <c r="Y73" s="225" t="s">
        <v>150</v>
      </c>
      <c r="Z73" s="316" t="s">
        <v>161</v>
      </c>
      <c r="AA73" s="433" t="s">
        <v>1427</v>
      </c>
      <c r="AB73" s="560" t="s">
        <v>161</v>
      </c>
      <c r="AC73" s="554" t="s">
        <v>161</v>
      </c>
      <c r="AD73" s="560" t="s">
        <v>161</v>
      </c>
      <c r="AE73" s="560"/>
      <c r="AF73" s="316" t="s">
        <v>182</v>
      </c>
      <c r="AG73" s="558" t="s">
        <v>150</v>
      </c>
      <c r="AH73" s="362" t="s">
        <v>150</v>
      </c>
      <c r="AI73" s="317" t="s">
        <v>161</v>
      </c>
      <c r="AJ73" s="554" t="s">
        <v>151</v>
      </c>
      <c r="AK73" s="317" t="s">
        <v>161</v>
      </c>
      <c r="AM73" t="s">
        <v>161</v>
      </c>
      <c r="AN73" s="225" t="s">
        <v>150</v>
      </c>
      <c r="AO73" s="315" t="s">
        <v>161</v>
      </c>
      <c r="AP73" s="417" t="s">
        <v>1427</v>
      </c>
      <c r="AQ73" s="38" t="s">
        <v>161</v>
      </c>
      <c r="AS73" s="38" t="s">
        <v>161</v>
      </c>
      <c r="AU73" s="54" t="s">
        <v>151</v>
      </c>
      <c r="AV73" s="225" t="s">
        <v>150</v>
      </c>
      <c r="AW73" s="316" t="s">
        <v>151</v>
      </c>
      <c r="AX73" s="376" t="s">
        <v>1427</v>
      </c>
      <c r="AY73" s="317" t="s">
        <v>161</v>
      </c>
      <c r="AZ73" s="304" t="s">
        <v>150</v>
      </c>
      <c r="BA73" s="317" t="s">
        <v>161</v>
      </c>
      <c r="BB73" s="317"/>
      <c r="BC73" s="38" t="s">
        <v>161</v>
      </c>
      <c r="BD73" s="225" t="s">
        <v>150</v>
      </c>
      <c r="BE73" s="315" t="s">
        <v>161</v>
      </c>
      <c r="BF73" s="376" t="s">
        <v>1427</v>
      </c>
      <c r="BG73" s="40" t="s">
        <v>161</v>
      </c>
      <c r="BH73" s="176" t="s">
        <v>150</v>
      </c>
      <c r="BI73" s="315" t="s">
        <v>161</v>
      </c>
      <c r="BJ73" s="376" t="s">
        <v>1432</v>
      </c>
      <c r="BK73" s="113" t="s">
        <v>151</v>
      </c>
      <c r="BL73" s="319" t="s">
        <v>151</v>
      </c>
      <c r="BM73" s="312" t="s">
        <v>161</v>
      </c>
      <c r="BN73" s="315" t="s">
        <v>161</v>
      </c>
      <c r="BP73" t="s">
        <v>161</v>
      </c>
      <c r="BQ73" s="225" t="s">
        <v>150</v>
      </c>
      <c r="BR73" s="315" t="s">
        <v>161</v>
      </c>
      <c r="BS73" s="376" t="s">
        <v>1429</v>
      </c>
      <c r="BT73" s="99" t="s">
        <v>161</v>
      </c>
      <c r="BU73" s="208" t="s">
        <v>150</v>
      </c>
      <c r="BV73" s="358" t="s">
        <v>161</v>
      </c>
      <c r="BW73" s="386" t="s">
        <v>1432</v>
      </c>
      <c r="BX73" s="176" t="s">
        <v>161</v>
      </c>
      <c r="BY73" s="313" t="s">
        <v>1774</v>
      </c>
      <c r="BZ73" s="176" t="s">
        <v>161</v>
      </c>
      <c r="CA73" s="84" t="s">
        <v>161</v>
      </c>
      <c r="CB73" s="176" t="s">
        <v>150</v>
      </c>
      <c r="CC73" s="368" t="s">
        <v>161</v>
      </c>
      <c r="CD73" s="392" t="s">
        <v>1432</v>
      </c>
      <c r="CE73" s="1" t="s">
        <v>161</v>
      </c>
      <c r="CJ73" s="262" t="s">
        <v>161</v>
      </c>
      <c r="CK73" s="277" t="s">
        <v>161</v>
      </c>
      <c r="CL73" s="261"/>
      <c r="CM73" s="304" t="s">
        <v>161</v>
      </c>
      <c r="CO73" s="313" t="s">
        <v>150</v>
      </c>
      <c r="CP73" s="313" t="s">
        <v>150</v>
      </c>
      <c r="CQ73" s="313" t="s">
        <v>150</v>
      </c>
      <c r="CR73" s="313"/>
      <c r="CS73" s="1" t="s">
        <v>161</v>
      </c>
      <c r="CT73" s="38" t="s">
        <v>150</v>
      </c>
      <c r="CU73" s="301" t="s">
        <v>161</v>
      </c>
      <c r="CV73" s="376" t="s">
        <v>1427</v>
      </c>
    </row>
    <row r="74" spans="1:100" ht="153" customHeight="1">
      <c r="A74" s="1" t="s">
        <v>48</v>
      </c>
      <c r="B74" s="43" t="s">
        <v>150</v>
      </c>
      <c r="E74" s="38" t="s">
        <v>150</v>
      </c>
      <c r="F74" s="225" t="s">
        <v>150</v>
      </c>
      <c r="H74" s="43" t="s">
        <v>262</v>
      </c>
      <c r="I74" s="225" t="s">
        <v>150</v>
      </c>
      <c r="J74" s="316" t="s">
        <v>262</v>
      </c>
      <c r="K74" s="380" t="s">
        <v>1427</v>
      </c>
      <c r="L74" s="316"/>
      <c r="M74" s="316" t="s">
        <v>262</v>
      </c>
      <c r="N74" s="316" t="s">
        <v>262</v>
      </c>
      <c r="O74" s="316" t="s">
        <v>262</v>
      </c>
      <c r="P74" s="316" t="s">
        <v>150</v>
      </c>
      <c r="Q74" s="313" t="s">
        <v>1917</v>
      </c>
      <c r="R74" s="342" t="s">
        <v>150</v>
      </c>
      <c r="S74" s="316"/>
      <c r="T74" s="43" t="s">
        <v>150</v>
      </c>
      <c r="U74" s="179" t="s">
        <v>150</v>
      </c>
      <c r="V74" s="313" t="s">
        <v>150</v>
      </c>
      <c r="W74" s="373"/>
      <c r="X74" s="43" t="s">
        <v>150</v>
      </c>
      <c r="Y74" s="225" t="s">
        <v>150</v>
      </c>
      <c r="Z74" s="313" t="s">
        <v>150</v>
      </c>
      <c r="AA74" s="433"/>
      <c r="AB74" s="556" t="s">
        <v>150</v>
      </c>
      <c r="AC74" s="554" t="s">
        <v>150</v>
      </c>
      <c r="AD74" s="556" t="s">
        <v>150</v>
      </c>
      <c r="AE74" s="556"/>
      <c r="AF74" s="313" t="s">
        <v>150</v>
      </c>
      <c r="AG74" s="558" t="s">
        <v>150</v>
      </c>
      <c r="AH74" s="362" t="s">
        <v>150</v>
      </c>
      <c r="AI74" s="317" t="s">
        <v>150</v>
      </c>
      <c r="AJ74" s="554" t="s">
        <v>1729</v>
      </c>
      <c r="AK74" s="317" t="s">
        <v>150</v>
      </c>
      <c r="AM74" t="s">
        <v>150</v>
      </c>
      <c r="AN74" s="225" t="s">
        <v>150</v>
      </c>
      <c r="AO74" s="304" t="s">
        <v>150</v>
      </c>
      <c r="AP74" s="417" t="s">
        <v>1427</v>
      </c>
      <c r="AQ74" s="38" t="s">
        <v>150</v>
      </c>
      <c r="AS74" s="38" t="s">
        <v>150</v>
      </c>
      <c r="AU74" s="43" t="s">
        <v>150</v>
      </c>
      <c r="AV74" s="225" t="s">
        <v>150</v>
      </c>
      <c r="AW74" s="313" t="s">
        <v>150</v>
      </c>
      <c r="AX74" s="373"/>
      <c r="AY74" s="313" t="s">
        <v>150</v>
      </c>
      <c r="AZ74" s="313" t="s">
        <v>1861</v>
      </c>
      <c r="BA74" s="313" t="s">
        <v>1861</v>
      </c>
      <c r="BB74" s="313"/>
      <c r="BC74" s="38" t="s">
        <v>150</v>
      </c>
      <c r="BD74" s="225" t="s">
        <v>150</v>
      </c>
      <c r="BE74" s="304" t="s">
        <v>150</v>
      </c>
      <c r="BG74" s="43" t="s">
        <v>356</v>
      </c>
      <c r="BH74" s="176" t="s">
        <v>799</v>
      </c>
      <c r="BI74" s="176" t="s">
        <v>799</v>
      </c>
      <c r="BJ74" s="373"/>
      <c r="BK74" s="113" t="s">
        <v>195</v>
      </c>
      <c r="BL74" s="338" t="s">
        <v>195</v>
      </c>
      <c r="BM74" s="339" t="s">
        <v>150</v>
      </c>
      <c r="BN74" s="338" t="s">
        <v>195</v>
      </c>
      <c r="BP74" t="s">
        <v>150</v>
      </c>
      <c r="BQ74" s="225" t="s">
        <v>150</v>
      </c>
      <c r="BR74" s="304" t="s">
        <v>150</v>
      </c>
      <c r="BT74" s="99" t="s">
        <v>150</v>
      </c>
      <c r="BU74" s="208" t="s">
        <v>150</v>
      </c>
      <c r="BV74" s="99" t="s">
        <v>150</v>
      </c>
      <c r="BX74" s="176" t="s">
        <v>1729</v>
      </c>
      <c r="BY74" s="313" t="s">
        <v>1781</v>
      </c>
      <c r="BZ74" s="313" t="s">
        <v>1781</v>
      </c>
      <c r="CA74" s="84" t="s">
        <v>150</v>
      </c>
      <c r="CB74" s="176" t="s">
        <v>148</v>
      </c>
      <c r="CC74" s="368" t="s">
        <v>150</v>
      </c>
      <c r="CD74" s="392" t="s">
        <v>1432</v>
      </c>
      <c r="CE74" s="1" t="s">
        <v>150</v>
      </c>
      <c r="CJ74" s="262" t="s">
        <v>150</v>
      </c>
      <c r="CK74" s="261"/>
      <c r="CL74" s="261"/>
      <c r="CM74" s="73" t="s">
        <v>150</v>
      </c>
      <c r="CN74" s="376" t="s">
        <v>1437</v>
      </c>
      <c r="CO74" s="313" t="s">
        <v>150</v>
      </c>
      <c r="CP74" s="313" t="s">
        <v>150</v>
      </c>
      <c r="CQ74" s="313" t="s">
        <v>150</v>
      </c>
      <c r="CS74" s="1" t="s">
        <v>150</v>
      </c>
      <c r="CT74" s="38" t="s">
        <v>150</v>
      </c>
      <c r="CU74" s="262" t="s">
        <v>150</v>
      </c>
    </row>
    <row r="75" spans="1:100" ht="177.6" customHeight="1">
      <c r="A75" s="3" t="s">
        <v>113</v>
      </c>
      <c r="B75" s="43" t="s">
        <v>150</v>
      </c>
      <c r="E75" s="38" t="s">
        <v>150</v>
      </c>
      <c r="F75" s="225" t="s">
        <v>150</v>
      </c>
      <c r="H75" s="1" t="s">
        <v>148</v>
      </c>
      <c r="I75" s="225" t="s">
        <v>150</v>
      </c>
      <c r="J75" s="301" t="s">
        <v>148</v>
      </c>
      <c r="K75" s="380" t="s">
        <v>1427</v>
      </c>
      <c r="L75" s="301"/>
      <c r="M75" s="301" t="s">
        <v>148</v>
      </c>
      <c r="N75" s="301" t="s">
        <v>148</v>
      </c>
      <c r="O75" s="301" t="s">
        <v>148</v>
      </c>
      <c r="P75" s="301" t="s">
        <v>148</v>
      </c>
      <c r="Q75" s="313" t="s">
        <v>1918</v>
      </c>
      <c r="R75" s="313" t="s">
        <v>219</v>
      </c>
      <c r="S75" s="301"/>
      <c r="T75" s="43" t="s">
        <v>148</v>
      </c>
      <c r="U75" s="179" t="s">
        <v>150</v>
      </c>
      <c r="V75" s="72" t="s">
        <v>148</v>
      </c>
      <c r="W75" s="373" t="s">
        <v>1432</v>
      </c>
      <c r="X75" s="43" t="s">
        <v>148</v>
      </c>
      <c r="Y75" s="225" t="s">
        <v>150</v>
      </c>
      <c r="Z75" s="316" t="s">
        <v>148</v>
      </c>
      <c r="AA75" s="433" t="s">
        <v>1427</v>
      </c>
      <c r="AB75" s="560" t="s">
        <v>148</v>
      </c>
      <c r="AC75" s="554" t="s">
        <v>150</v>
      </c>
      <c r="AD75" s="560" t="s">
        <v>148</v>
      </c>
      <c r="AE75" s="560"/>
      <c r="AF75" s="316" t="s">
        <v>148</v>
      </c>
      <c r="AG75" s="558" t="s">
        <v>150</v>
      </c>
      <c r="AH75" s="362" t="s">
        <v>150</v>
      </c>
      <c r="AI75" s="317" t="s">
        <v>148</v>
      </c>
      <c r="AJ75" s="554" t="s">
        <v>1729</v>
      </c>
      <c r="AK75" s="72" t="s">
        <v>148</v>
      </c>
      <c r="AL75" s="554" t="s">
        <v>1427</v>
      </c>
      <c r="AM75" t="s">
        <v>150</v>
      </c>
      <c r="AN75" s="225" t="s">
        <v>150</v>
      </c>
      <c r="AO75" s="304" t="s">
        <v>150</v>
      </c>
      <c r="AQ75" s="38" t="s">
        <v>148</v>
      </c>
      <c r="AS75" s="38" t="s">
        <v>148</v>
      </c>
      <c r="AU75" s="54" t="s">
        <v>148</v>
      </c>
      <c r="AV75" s="225" t="s">
        <v>150</v>
      </c>
      <c r="AW75" s="225" t="s">
        <v>150</v>
      </c>
      <c r="AX75" s="373"/>
      <c r="AY75" s="317" t="s">
        <v>148</v>
      </c>
      <c r="AZ75" s="304" t="s">
        <v>150</v>
      </c>
      <c r="BA75" s="317" t="s">
        <v>148</v>
      </c>
      <c r="BB75" s="317"/>
      <c r="BC75" s="38" t="s">
        <v>150</v>
      </c>
      <c r="BD75" s="225" t="s">
        <v>150</v>
      </c>
      <c r="BE75" s="304" t="s">
        <v>150</v>
      </c>
      <c r="BG75" s="40" t="s">
        <v>148</v>
      </c>
      <c r="BH75" s="176" t="s">
        <v>150</v>
      </c>
      <c r="BI75" s="315" t="s">
        <v>148</v>
      </c>
      <c r="BJ75" s="376" t="s">
        <v>1432</v>
      </c>
      <c r="BK75" s="113" t="s">
        <v>148</v>
      </c>
      <c r="BL75" s="338" t="s">
        <v>1239</v>
      </c>
      <c r="BM75" s="339" t="s">
        <v>1240</v>
      </c>
      <c r="BN75" s="338" t="s">
        <v>1239</v>
      </c>
      <c r="BP75" t="s">
        <v>150</v>
      </c>
      <c r="BQ75" s="225" t="s">
        <v>150</v>
      </c>
      <c r="BR75" s="304" t="s">
        <v>150</v>
      </c>
      <c r="BT75" s="99" t="s">
        <v>148</v>
      </c>
      <c r="BU75" s="208" t="s">
        <v>150</v>
      </c>
      <c r="BV75" s="99" t="s">
        <v>148</v>
      </c>
      <c r="BX75" s="176" t="s">
        <v>219</v>
      </c>
      <c r="BY75" s="313" t="s">
        <v>148</v>
      </c>
      <c r="BZ75" s="176" t="s">
        <v>148</v>
      </c>
      <c r="CA75" s="84" t="s">
        <v>150</v>
      </c>
      <c r="CB75" s="176" t="s">
        <v>148</v>
      </c>
      <c r="CC75" s="84" t="s">
        <v>148</v>
      </c>
      <c r="CE75" s="1" t="s">
        <v>148</v>
      </c>
      <c r="CJ75" s="262" t="s">
        <v>148</v>
      </c>
      <c r="CK75" s="277" t="s">
        <v>148</v>
      </c>
      <c r="CL75" s="261"/>
      <c r="CM75" s="304" t="s">
        <v>148</v>
      </c>
      <c r="CO75" s="313" t="s">
        <v>150</v>
      </c>
      <c r="CP75" s="313" t="s">
        <v>1830</v>
      </c>
      <c r="CQ75" s="313" t="s">
        <v>150</v>
      </c>
      <c r="CR75" s="313"/>
      <c r="CS75" s="1" t="s">
        <v>148</v>
      </c>
      <c r="CT75" s="38" t="s">
        <v>150</v>
      </c>
      <c r="CU75" s="262" t="s">
        <v>150</v>
      </c>
    </row>
    <row r="76" spans="1:100" ht="90" customHeight="1">
      <c r="A76" s="35" t="s">
        <v>114</v>
      </c>
      <c r="B76" s="43" t="s">
        <v>148</v>
      </c>
      <c r="E76" s="38" t="s">
        <v>150</v>
      </c>
      <c r="F76" s="395" t="s">
        <v>148</v>
      </c>
      <c r="G76" s="417" t="s">
        <v>1427</v>
      </c>
      <c r="H76" s="1" t="s">
        <v>148</v>
      </c>
      <c r="I76" s="225" t="s">
        <v>150</v>
      </c>
      <c r="J76" s="301" t="s">
        <v>148</v>
      </c>
      <c r="K76" s="380" t="s">
        <v>1427</v>
      </c>
      <c r="L76" s="301"/>
      <c r="M76" s="301" t="s">
        <v>148</v>
      </c>
      <c r="N76" s="301" t="s">
        <v>148</v>
      </c>
      <c r="O76" s="301" t="s">
        <v>148</v>
      </c>
      <c r="P76" s="301" t="s">
        <v>148</v>
      </c>
      <c r="Q76" s="304" t="s">
        <v>148</v>
      </c>
      <c r="R76" s="301" t="s">
        <v>219</v>
      </c>
      <c r="S76" s="301"/>
      <c r="T76" s="43" t="s">
        <v>148</v>
      </c>
      <c r="U76" s="179" t="s">
        <v>150</v>
      </c>
      <c r="V76" s="72" t="s">
        <v>148</v>
      </c>
      <c r="W76" s="373" t="s">
        <v>1432</v>
      </c>
      <c r="X76" s="43" t="s">
        <v>148</v>
      </c>
      <c r="Y76" s="225" t="s">
        <v>150</v>
      </c>
      <c r="Z76" s="225" t="s">
        <v>150</v>
      </c>
      <c r="AA76" s="433"/>
      <c r="AB76" s="558" t="s">
        <v>148</v>
      </c>
      <c r="AC76" s="554" t="s">
        <v>148</v>
      </c>
      <c r="AD76" s="558" t="s">
        <v>148</v>
      </c>
      <c r="AE76" s="558"/>
      <c r="AF76" s="225" t="s">
        <v>148</v>
      </c>
      <c r="AG76" s="558" t="s">
        <v>150</v>
      </c>
      <c r="AH76" s="362" t="s">
        <v>150</v>
      </c>
      <c r="AI76" s="317" t="s">
        <v>148</v>
      </c>
      <c r="AJ76" s="554" t="s">
        <v>219</v>
      </c>
      <c r="AK76" s="317" t="s">
        <v>148</v>
      </c>
      <c r="AM76" t="s">
        <v>150</v>
      </c>
      <c r="AN76" s="225" t="s">
        <v>150</v>
      </c>
      <c r="AO76" s="304" t="s">
        <v>150</v>
      </c>
      <c r="AQ76" s="38" t="s">
        <v>148</v>
      </c>
      <c r="AS76" s="38" t="s">
        <v>148</v>
      </c>
      <c r="AU76" s="54" t="s">
        <v>148</v>
      </c>
      <c r="AV76" s="225" t="s">
        <v>150</v>
      </c>
      <c r="AW76" s="316" t="s">
        <v>148</v>
      </c>
      <c r="AX76" s="376" t="s">
        <v>1427</v>
      </c>
      <c r="AY76" s="317" t="s">
        <v>148</v>
      </c>
      <c r="AZ76" s="304" t="s">
        <v>148</v>
      </c>
      <c r="BA76" s="317" t="s">
        <v>148</v>
      </c>
      <c r="BB76" s="317"/>
      <c r="BC76" s="38" t="s">
        <v>150</v>
      </c>
      <c r="BD76" s="225" t="s">
        <v>150</v>
      </c>
      <c r="BE76" s="304" t="s">
        <v>150</v>
      </c>
      <c r="BG76" s="40" t="s">
        <v>148</v>
      </c>
      <c r="BH76" s="176" t="s">
        <v>150</v>
      </c>
      <c r="BI76" s="315" t="s">
        <v>148</v>
      </c>
      <c r="BJ76" s="376" t="s">
        <v>1432</v>
      </c>
      <c r="BK76" s="113" t="s">
        <v>150</v>
      </c>
      <c r="BL76" s="319" t="s">
        <v>150</v>
      </c>
      <c r="BM76" s="312" t="s">
        <v>1241</v>
      </c>
      <c r="BN76" s="315" t="s">
        <v>150</v>
      </c>
      <c r="BP76" t="s">
        <v>150</v>
      </c>
      <c r="BQ76" s="225" t="s">
        <v>150</v>
      </c>
      <c r="BR76" s="304" t="s">
        <v>150</v>
      </c>
      <c r="BT76" s="99" t="s">
        <v>150</v>
      </c>
      <c r="BU76" s="208" t="s">
        <v>150</v>
      </c>
      <c r="BV76" s="99" t="s">
        <v>150</v>
      </c>
      <c r="BX76" s="176" t="s">
        <v>219</v>
      </c>
      <c r="BY76" s="313" t="s">
        <v>148</v>
      </c>
      <c r="BZ76" s="176" t="s">
        <v>148</v>
      </c>
      <c r="CA76" s="84" t="s">
        <v>150</v>
      </c>
      <c r="CB76" s="176" t="s">
        <v>148</v>
      </c>
      <c r="CC76" s="84" t="s">
        <v>148</v>
      </c>
      <c r="CE76" s="1" t="s">
        <v>150</v>
      </c>
      <c r="CJ76" s="262" t="s">
        <v>150</v>
      </c>
      <c r="CK76" s="261"/>
      <c r="CL76" s="261"/>
      <c r="CM76" s="73" t="s">
        <v>148</v>
      </c>
      <c r="CN76" s="376" t="s">
        <v>1432</v>
      </c>
      <c r="CO76" s="313" t="s">
        <v>148</v>
      </c>
      <c r="CP76" s="313" t="s">
        <v>148</v>
      </c>
      <c r="CQ76" s="313" t="s">
        <v>148</v>
      </c>
      <c r="CS76" s="1" t="s">
        <v>148</v>
      </c>
      <c r="CT76" s="38" t="s">
        <v>150</v>
      </c>
      <c r="CU76" s="301" t="s">
        <v>148</v>
      </c>
      <c r="CV76" s="376" t="s">
        <v>1427</v>
      </c>
    </row>
    <row r="77" spans="1:100" ht="90" customHeight="1">
      <c r="A77" s="3" t="s">
        <v>134</v>
      </c>
      <c r="B77" s="43" t="s">
        <v>567</v>
      </c>
      <c r="E77" s="38" t="s">
        <v>150</v>
      </c>
      <c r="F77" s="395" t="s">
        <v>567</v>
      </c>
      <c r="G77" s="417" t="s">
        <v>1427</v>
      </c>
      <c r="H77" s="1" t="s">
        <v>150</v>
      </c>
      <c r="I77" s="225" t="s">
        <v>150</v>
      </c>
      <c r="J77" s="262" t="s">
        <v>150</v>
      </c>
      <c r="M77" s="262" t="s">
        <v>150</v>
      </c>
      <c r="N77" s="262" t="s">
        <v>150</v>
      </c>
      <c r="O77" s="262" t="s">
        <v>150</v>
      </c>
      <c r="P77" s="262" t="s">
        <v>148</v>
      </c>
      <c r="Q77" s="304" t="s">
        <v>1904</v>
      </c>
      <c r="R77" s="304" t="s">
        <v>1904</v>
      </c>
      <c r="T77" s="43" t="s">
        <v>457</v>
      </c>
      <c r="U77" s="179" t="s">
        <v>443</v>
      </c>
      <c r="V77" s="72" t="s">
        <v>1279</v>
      </c>
      <c r="W77" s="373" t="s">
        <v>1432</v>
      </c>
      <c r="X77" s="43" t="s">
        <v>314</v>
      </c>
      <c r="Y77" s="225" t="s">
        <v>150</v>
      </c>
      <c r="Z77" s="316" t="s">
        <v>314</v>
      </c>
      <c r="AA77" s="433" t="s">
        <v>1427</v>
      </c>
      <c r="AB77" s="560" t="s">
        <v>215</v>
      </c>
      <c r="AC77" s="554" t="s">
        <v>791</v>
      </c>
      <c r="AD77" s="560" t="s">
        <v>215</v>
      </c>
      <c r="AE77" s="560"/>
      <c r="AF77" s="316" t="s">
        <v>1974</v>
      </c>
      <c r="AG77" s="558" t="s">
        <v>2002</v>
      </c>
      <c r="AH77" s="362" t="s">
        <v>2002</v>
      </c>
      <c r="AI77" s="556" t="s">
        <v>150</v>
      </c>
      <c r="AJ77" s="554" t="s">
        <v>2139</v>
      </c>
      <c r="AK77" s="554" t="s">
        <v>2139</v>
      </c>
      <c r="AL77" s="556"/>
      <c r="AM77" s="43" t="s">
        <v>337</v>
      </c>
      <c r="AN77" s="225" t="s">
        <v>150</v>
      </c>
      <c r="AO77" s="313" t="s">
        <v>150</v>
      </c>
      <c r="AQ77" s="38" t="s">
        <v>533</v>
      </c>
      <c r="AS77" s="38" t="s">
        <v>533</v>
      </c>
      <c r="AU77" s="54" t="s">
        <v>494</v>
      </c>
      <c r="AV77" s="225" t="s">
        <v>1064</v>
      </c>
      <c r="AW77" s="316" t="s">
        <v>494</v>
      </c>
      <c r="AX77" s="376" t="s">
        <v>1427</v>
      </c>
      <c r="AY77" s="317" t="s">
        <v>148</v>
      </c>
      <c r="AZ77" s="304" t="s">
        <v>150</v>
      </c>
      <c r="BA77" s="317" t="s">
        <v>148</v>
      </c>
      <c r="BB77" s="317"/>
      <c r="BC77" s="38" t="s">
        <v>150</v>
      </c>
      <c r="BD77" s="225" t="s">
        <v>150</v>
      </c>
      <c r="BE77" s="304" t="s">
        <v>150</v>
      </c>
      <c r="BG77" s="40" t="s">
        <v>150</v>
      </c>
      <c r="BH77" s="176" t="s">
        <v>800</v>
      </c>
      <c r="BI77" s="315" t="s">
        <v>150</v>
      </c>
      <c r="BJ77" s="376" t="s">
        <v>1432</v>
      </c>
      <c r="BK77" s="113" t="s">
        <v>150</v>
      </c>
      <c r="BL77" s="319" t="s">
        <v>150</v>
      </c>
      <c r="BM77" s="312" t="s">
        <v>150</v>
      </c>
      <c r="BN77" s="312" t="s">
        <v>150</v>
      </c>
      <c r="BP77" t="s">
        <v>381</v>
      </c>
      <c r="BQ77" s="225" t="s">
        <v>150</v>
      </c>
      <c r="BR77" s="315" t="s">
        <v>381</v>
      </c>
      <c r="BS77" s="376" t="s">
        <v>1429</v>
      </c>
      <c r="BT77" s="56" t="s">
        <v>394</v>
      </c>
      <c r="BV77" s="285" t="s">
        <v>394</v>
      </c>
      <c r="BW77" s="382" t="s">
        <v>1432</v>
      </c>
      <c r="BX77" s="176" t="s">
        <v>1751</v>
      </c>
      <c r="BY77" s="313" t="s">
        <v>1782</v>
      </c>
      <c r="BZ77" s="313" t="s">
        <v>1692</v>
      </c>
      <c r="CA77" s="84" t="s">
        <v>422</v>
      </c>
      <c r="CB77" s="176" t="s">
        <v>422</v>
      </c>
      <c r="CC77" s="84" t="s">
        <v>422</v>
      </c>
      <c r="CE77" s="48" t="s">
        <v>148</v>
      </c>
      <c r="CJ77" s="301" t="s">
        <v>148</v>
      </c>
      <c r="CK77" s="277" t="s">
        <v>144</v>
      </c>
      <c r="CL77" s="261"/>
      <c r="CM77" s="313" t="s">
        <v>144</v>
      </c>
      <c r="CO77" s="313" t="s">
        <v>1733</v>
      </c>
      <c r="CP77" s="313" t="s">
        <v>1831</v>
      </c>
      <c r="CQ77" s="313" t="s">
        <v>1831</v>
      </c>
      <c r="CS77" s="1" t="s">
        <v>150</v>
      </c>
      <c r="CT77" s="38" t="s">
        <v>150</v>
      </c>
      <c r="CU77" s="262" t="s">
        <v>150</v>
      </c>
    </row>
    <row r="78" spans="1:100" ht="90" customHeight="1">
      <c r="A78" s="3" t="s">
        <v>137</v>
      </c>
      <c r="B78" s="43" t="s">
        <v>161</v>
      </c>
      <c r="E78" s="38" t="s">
        <v>150</v>
      </c>
      <c r="F78" s="395" t="s">
        <v>161</v>
      </c>
      <c r="H78" s="1" t="s">
        <v>161</v>
      </c>
      <c r="I78" s="225" t="s">
        <v>150</v>
      </c>
      <c r="J78" s="301" t="s">
        <v>161</v>
      </c>
      <c r="K78" s="380" t="s">
        <v>1427</v>
      </c>
      <c r="L78" s="301"/>
      <c r="M78" s="301" t="s">
        <v>161</v>
      </c>
      <c r="N78" s="301" t="s">
        <v>161</v>
      </c>
      <c r="O78" s="301" t="s">
        <v>161</v>
      </c>
      <c r="P78" s="301" t="s">
        <v>181</v>
      </c>
      <c r="Q78" s="304" t="s">
        <v>150</v>
      </c>
      <c r="R78" s="550" t="s">
        <v>161</v>
      </c>
      <c r="S78" s="301"/>
      <c r="T78" s="43" t="s">
        <v>161</v>
      </c>
      <c r="U78" s="179" t="s">
        <v>150</v>
      </c>
      <c r="V78" s="72" t="s">
        <v>161</v>
      </c>
      <c r="W78" s="373" t="s">
        <v>1432</v>
      </c>
      <c r="X78" s="43" t="s">
        <v>151</v>
      </c>
      <c r="Y78" s="225" t="s">
        <v>150</v>
      </c>
      <c r="Z78" s="316" t="s">
        <v>151</v>
      </c>
      <c r="AA78" s="433" t="s">
        <v>1427</v>
      </c>
      <c r="AB78" s="560" t="s">
        <v>161</v>
      </c>
      <c r="AC78" s="554" t="s">
        <v>161</v>
      </c>
      <c r="AD78" s="560" t="s">
        <v>161</v>
      </c>
      <c r="AE78" s="560"/>
      <c r="AF78" s="316" t="s">
        <v>182</v>
      </c>
      <c r="AG78" s="558" t="s">
        <v>150</v>
      </c>
      <c r="AH78" s="362" t="s">
        <v>150</v>
      </c>
      <c r="AI78" s="556" t="s">
        <v>161</v>
      </c>
      <c r="AJ78" s="554" t="s">
        <v>151</v>
      </c>
      <c r="AK78" s="556" t="s">
        <v>161</v>
      </c>
      <c r="AM78" t="s">
        <v>182</v>
      </c>
      <c r="AN78" s="225" t="s">
        <v>150</v>
      </c>
      <c r="AO78" s="315" t="s">
        <v>182</v>
      </c>
      <c r="AP78" s="417" t="s">
        <v>1427</v>
      </c>
      <c r="AQ78" s="38" t="s">
        <v>151</v>
      </c>
      <c r="AS78" s="38" t="s">
        <v>161</v>
      </c>
      <c r="AU78" s="54" t="s">
        <v>151</v>
      </c>
      <c r="AV78" s="225" t="s">
        <v>150</v>
      </c>
      <c r="AW78" s="316" t="s">
        <v>151</v>
      </c>
      <c r="AX78" s="376" t="s">
        <v>1427</v>
      </c>
      <c r="AY78" s="317" t="s">
        <v>161</v>
      </c>
      <c r="AZ78" s="304" t="s">
        <v>148</v>
      </c>
      <c r="BA78" s="317" t="s">
        <v>161</v>
      </c>
      <c r="BB78" s="317"/>
      <c r="BC78" s="38" t="s">
        <v>150</v>
      </c>
      <c r="BD78" s="225" t="s">
        <v>150</v>
      </c>
      <c r="BE78" s="304" t="s">
        <v>150</v>
      </c>
      <c r="BG78" s="40" t="s">
        <v>150</v>
      </c>
      <c r="BH78" s="176" t="s">
        <v>161</v>
      </c>
      <c r="BI78" s="306" t="s">
        <v>161</v>
      </c>
      <c r="BK78" s="113" t="s">
        <v>181</v>
      </c>
      <c r="BL78" s="319" t="s">
        <v>181</v>
      </c>
      <c r="BM78" s="312" t="s">
        <v>161</v>
      </c>
      <c r="BN78" s="312" t="s">
        <v>161</v>
      </c>
      <c r="BP78" t="s">
        <v>161</v>
      </c>
      <c r="BQ78" s="225" t="s">
        <v>150</v>
      </c>
      <c r="BR78" s="315" t="s">
        <v>161</v>
      </c>
      <c r="BS78" s="376" t="s">
        <v>1429</v>
      </c>
      <c r="BT78" s="99" t="s">
        <v>161</v>
      </c>
      <c r="BU78" s="208" t="s">
        <v>150</v>
      </c>
      <c r="BV78" s="358" t="s">
        <v>161</v>
      </c>
      <c r="BW78" s="386" t="s">
        <v>1432</v>
      </c>
      <c r="BX78" s="176" t="s">
        <v>151</v>
      </c>
      <c r="BY78" s="313" t="s">
        <v>150</v>
      </c>
      <c r="BZ78" s="176" t="s">
        <v>161</v>
      </c>
      <c r="CA78" s="84" t="s">
        <v>161</v>
      </c>
      <c r="CB78" s="176" t="s">
        <v>832</v>
      </c>
      <c r="CC78" s="368" t="s">
        <v>161</v>
      </c>
      <c r="CD78" s="392" t="s">
        <v>1432</v>
      </c>
      <c r="CE78" s="1" t="s">
        <v>151</v>
      </c>
      <c r="CJ78" s="262" t="s">
        <v>151</v>
      </c>
      <c r="CK78" s="277" t="s">
        <v>150</v>
      </c>
      <c r="CL78" s="261"/>
      <c r="CM78" s="73" t="s">
        <v>161</v>
      </c>
      <c r="CN78" s="376" t="s">
        <v>1443</v>
      </c>
      <c r="CO78" s="313" t="s">
        <v>151</v>
      </c>
      <c r="CP78" s="313" t="s">
        <v>161</v>
      </c>
      <c r="CQ78" s="313" t="s">
        <v>161</v>
      </c>
      <c r="CR78" s="313"/>
      <c r="CS78" s="1" t="s">
        <v>161</v>
      </c>
      <c r="CT78" s="38" t="s">
        <v>150</v>
      </c>
      <c r="CU78" s="301" t="s">
        <v>161</v>
      </c>
      <c r="CV78" s="376" t="s">
        <v>1427</v>
      </c>
    </row>
    <row r="79" spans="1:100" ht="90" customHeight="1">
      <c r="A79" s="3" t="s">
        <v>135</v>
      </c>
      <c r="B79" s="43" t="s">
        <v>1337</v>
      </c>
      <c r="E79" s="38" t="s">
        <v>150</v>
      </c>
      <c r="F79" s="395" t="s">
        <v>1337</v>
      </c>
      <c r="G79" s="417" t="s">
        <v>1427</v>
      </c>
      <c r="H79" s="1" t="s">
        <v>183</v>
      </c>
      <c r="I79" s="225" t="s">
        <v>150</v>
      </c>
      <c r="J79" s="301" t="s">
        <v>183</v>
      </c>
      <c r="K79" s="380" t="s">
        <v>1427</v>
      </c>
      <c r="L79" s="301"/>
      <c r="M79" s="301" t="s">
        <v>183</v>
      </c>
      <c r="N79" s="301" t="s">
        <v>183</v>
      </c>
      <c r="O79" s="301" t="s">
        <v>183</v>
      </c>
      <c r="P79" s="288" t="s">
        <v>1624</v>
      </c>
      <c r="Q79" s="304" t="s">
        <v>1907</v>
      </c>
      <c r="R79" s="304" t="s">
        <v>1907</v>
      </c>
      <c r="S79" s="301"/>
      <c r="T79" s="43" t="s">
        <v>447</v>
      </c>
      <c r="U79" s="179" t="s">
        <v>760</v>
      </c>
      <c r="V79" s="313" t="s">
        <v>447</v>
      </c>
      <c r="W79" s="373"/>
      <c r="X79" s="43" t="s">
        <v>475</v>
      </c>
      <c r="Y79" s="225" t="s">
        <v>150</v>
      </c>
      <c r="Z79" s="316" t="s">
        <v>475</v>
      </c>
      <c r="AA79" s="433" t="s">
        <v>1427</v>
      </c>
      <c r="AB79" s="560" t="s">
        <v>525</v>
      </c>
      <c r="AC79" s="554" t="s">
        <v>183</v>
      </c>
      <c r="AD79" s="560" t="s">
        <v>525</v>
      </c>
      <c r="AE79" s="560"/>
      <c r="AF79" s="316" t="s">
        <v>1654</v>
      </c>
      <c r="AG79" s="558" t="s">
        <v>150</v>
      </c>
      <c r="AH79" s="362" t="s">
        <v>150</v>
      </c>
      <c r="AI79" s="556" t="s">
        <v>2077</v>
      </c>
      <c r="AJ79" s="554" t="s">
        <v>2136</v>
      </c>
      <c r="AK79" s="72" t="s">
        <v>2077</v>
      </c>
      <c r="AL79" s="554" t="s">
        <v>1427</v>
      </c>
      <c r="AM79" t="s">
        <v>338</v>
      </c>
      <c r="AN79" s="225" t="s">
        <v>150</v>
      </c>
      <c r="AO79" s="315" t="s">
        <v>338</v>
      </c>
      <c r="AP79" s="417" t="s">
        <v>1427</v>
      </c>
      <c r="AQ79" s="38" t="s">
        <v>183</v>
      </c>
      <c r="AS79" s="38" t="s">
        <v>183</v>
      </c>
      <c r="AU79" s="54" t="s">
        <v>495</v>
      </c>
      <c r="AV79" s="225" t="s">
        <v>1065</v>
      </c>
      <c r="AW79" s="225" t="s">
        <v>1065</v>
      </c>
      <c r="AX79" s="376" t="s">
        <v>1427</v>
      </c>
      <c r="AY79" s="317" t="s">
        <v>1672</v>
      </c>
      <c r="AZ79" s="304" t="s">
        <v>1855</v>
      </c>
      <c r="BA79" s="304" t="s">
        <v>1855</v>
      </c>
      <c r="BB79" s="317"/>
      <c r="BC79" s="38" t="s">
        <v>183</v>
      </c>
      <c r="BD79" s="225" t="s">
        <v>150</v>
      </c>
      <c r="BE79" s="315" t="s">
        <v>183</v>
      </c>
      <c r="BF79" s="376" t="s">
        <v>1427</v>
      </c>
      <c r="BG79" s="40" t="s">
        <v>183</v>
      </c>
      <c r="BH79" s="176" t="s">
        <v>183</v>
      </c>
      <c r="BI79" s="306" t="s">
        <v>183</v>
      </c>
      <c r="BK79" s="113" t="s">
        <v>196</v>
      </c>
      <c r="BL79" s="319" t="s">
        <v>196</v>
      </c>
      <c r="BM79" s="312" t="s">
        <v>183</v>
      </c>
      <c r="BN79" s="319" t="s">
        <v>196</v>
      </c>
      <c r="BP79" t="s">
        <v>183</v>
      </c>
      <c r="BQ79" s="225" t="s">
        <v>150</v>
      </c>
      <c r="BR79" s="315" t="s">
        <v>183</v>
      </c>
      <c r="BS79" s="376" t="s">
        <v>1429</v>
      </c>
      <c r="BT79" s="99" t="s">
        <v>1306</v>
      </c>
      <c r="BU79" s="208" t="s">
        <v>869</v>
      </c>
      <c r="BV79" s="358" t="s">
        <v>1306</v>
      </c>
      <c r="BW79" s="386" t="s">
        <v>1432</v>
      </c>
      <c r="BX79" s="176" t="s">
        <v>1687</v>
      </c>
      <c r="BY79" s="313" t="s">
        <v>1776</v>
      </c>
      <c r="BZ79" s="313" t="s">
        <v>1776</v>
      </c>
      <c r="CA79" s="115" t="s">
        <v>420</v>
      </c>
      <c r="CB79" s="176" t="s">
        <v>833</v>
      </c>
      <c r="CC79" s="370" t="s">
        <v>420</v>
      </c>
      <c r="CD79" s="391" t="s">
        <v>1432</v>
      </c>
      <c r="CE79" s="1" t="s">
        <v>164</v>
      </c>
      <c r="CJ79" s="262" t="s">
        <v>164</v>
      </c>
      <c r="CK79" s="277" t="s">
        <v>1195</v>
      </c>
      <c r="CL79" s="261"/>
      <c r="CM79" s="439" t="s">
        <v>164</v>
      </c>
      <c r="CN79" s="376" t="s">
        <v>1427</v>
      </c>
      <c r="CO79" s="313" t="s">
        <v>183</v>
      </c>
      <c r="CP79" s="313" t="s">
        <v>183</v>
      </c>
      <c r="CQ79" s="313" t="s">
        <v>183</v>
      </c>
      <c r="CR79" s="313"/>
      <c r="CS79" s="29" t="s">
        <v>583</v>
      </c>
      <c r="CT79" s="38" t="s">
        <v>150</v>
      </c>
      <c r="CU79" s="301" t="s">
        <v>583</v>
      </c>
      <c r="CV79" s="376" t="s">
        <v>1427</v>
      </c>
    </row>
    <row r="80" spans="1:100" ht="90" customHeight="1">
      <c r="A80" s="36" t="s">
        <v>1289</v>
      </c>
      <c r="B80" s="43" t="s">
        <v>148</v>
      </c>
      <c r="E80" s="38" t="s">
        <v>150</v>
      </c>
      <c r="F80" s="225" t="s">
        <v>150</v>
      </c>
      <c r="H80" s="1" t="s">
        <v>150</v>
      </c>
      <c r="I80" s="225" t="s">
        <v>150</v>
      </c>
      <c r="J80" s="262" t="s">
        <v>150</v>
      </c>
      <c r="M80" s="262" t="s">
        <v>150</v>
      </c>
      <c r="N80" s="262" t="s">
        <v>150</v>
      </c>
      <c r="O80" s="262" t="s">
        <v>150</v>
      </c>
      <c r="P80" s="262" t="s">
        <v>148</v>
      </c>
      <c r="T80" s="43" t="s">
        <v>150</v>
      </c>
      <c r="V80" s="72" t="s">
        <v>150</v>
      </c>
      <c r="W80" s="373" t="s">
        <v>1432</v>
      </c>
      <c r="X80" s="122" t="s">
        <v>476</v>
      </c>
      <c r="Y80" s="225" t="s">
        <v>150</v>
      </c>
      <c r="Z80" s="317" t="s">
        <v>476</v>
      </c>
      <c r="AA80" s="433" t="s">
        <v>1427</v>
      </c>
      <c r="AB80" s="317"/>
      <c r="AC80" s="554" t="s">
        <v>150</v>
      </c>
      <c r="AD80" s="317" t="s">
        <v>150</v>
      </c>
      <c r="AE80" s="317"/>
      <c r="AF80" s="317"/>
      <c r="AG80" s="558" t="s">
        <v>150</v>
      </c>
      <c r="AH80" s="362" t="s">
        <v>150</v>
      </c>
      <c r="AJ80" s="554" t="s">
        <v>1729</v>
      </c>
      <c r="AK80" s="554" t="s">
        <v>1729</v>
      </c>
      <c r="AM80" t="s">
        <v>150</v>
      </c>
      <c r="AN80" s="225" t="s">
        <v>150</v>
      </c>
      <c r="AO80" s="304" t="s">
        <v>150</v>
      </c>
      <c r="AQ80" s="38" t="s">
        <v>150</v>
      </c>
      <c r="AS80" s="38" t="s">
        <v>150</v>
      </c>
      <c r="AU80" s="134" t="s">
        <v>490</v>
      </c>
      <c r="AV80" s="225" t="s">
        <v>150</v>
      </c>
      <c r="AW80" s="134" t="s">
        <v>490</v>
      </c>
      <c r="AX80" s="376" t="s">
        <v>1427</v>
      </c>
      <c r="AY80" s="134"/>
      <c r="AZ80" s="304" t="s">
        <v>148</v>
      </c>
      <c r="BA80" s="134" t="s">
        <v>219</v>
      </c>
      <c r="BB80" s="134"/>
      <c r="BC80" s="38" t="s">
        <v>150</v>
      </c>
      <c r="BD80" s="225" t="s">
        <v>150</v>
      </c>
      <c r="BE80" s="304" t="s">
        <v>150</v>
      </c>
      <c r="BG80" s="40" t="s">
        <v>150</v>
      </c>
      <c r="BH80" s="199"/>
      <c r="BI80" s="227"/>
      <c r="BK80" s="113" t="s">
        <v>150</v>
      </c>
      <c r="BL80" s="338" t="s">
        <v>150</v>
      </c>
      <c r="BM80" s="339" t="s">
        <v>1242</v>
      </c>
      <c r="BN80" s="342" t="s">
        <v>1243</v>
      </c>
      <c r="BP80" t="s">
        <v>150</v>
      </c>
      <c r="BQ80" s="225" t="s">
        <v>150</v>
      </c>
      <c r="BR80" s="304" t="s">
        <v>150</v>
      </c>
      <c r="BT80" s="99" t="s">
        <v>150</v>
      </c>
      <c r="BV80" s="99" t="s">
        <v>150</v>
      </c>
      <c r="BX80" s="199"/>
      <c r="BY80" s="313" t="s">
        <v>148</v>
      </c>
      <c r="BZ80" s="199" t="s">
        <v>148</v>
      </c>
      <c r="CA80" s="84" t="s">
        <v>150</v>
      </c>
      <c r="CB80" s="199"/>
      <c r="CC80" s="84" t="s">
        <v>150</v>
      </c>
      <c r="CE80" s="3" t="s">
        <v>172</v>
      </c>
      <c r="CJ80" s="263" t="s">
        <v>172</v>
      </c>
      <c r="CK80" s="282"/>
      <c r="CL80" s="288" t="s">
        <v>172</v>
      </c>
      <c r="CM80" s="282" t="s">
        <v>172</v>
      </c>
      <c r="CO80" s="282"/>
      <c r="CQ80" s="282"/>
      <c r="CR80" s="282"/>
      <c r="CS80" s="1" t="s">
        <v>150</v>
      </c>
      <c r="CT80" s="38" t="s">
        <v>150</v>
      </c>
      <c r="CU80" s="262" t="s">
        <v>150</v>
      </c>
    </row>
    <row r="81" spans="1:100" s="9" customFormat="1" ht="90" customHeight="1">
      <c r="A81" s="8" t="s">
        <v>49</v>
      </c>
      <c r="C81" s="73"/>
      <c r="F81" s="423"/>
      <c r="G81" s="417"/>
      <c r="H81" s="28"/>
      <c r="I81" s="232"/>
      <c r="J81" s="269"/>
      <c r="K81" s="380"/>
      <c r="L81" s="269"/>
      <c r="M81" s="269"/>
      <c r="N81" s="269"/>
      <c r="O81" s="269"/>
      <c r="P81" s="269"/>
      <c r="Q81" s="538"/>
      <c r="R81" s="269"/>
      <c r="S81" s="269"/>
      <c r="U81" s="183"/>
      <c r="V81" s="305"/>
      <c r="W81" s="376"/>
      <c r="X81" s="9" t="s">
        <v>467</v>
      </c>
      <c r="Y81" s="246"/>
      <c r="Z81" s="305" t="s">
        <v>467</v>
      </c>
      <c r="AA81" s="417"/>
      <c r="AB81" s="305"/>
      <c r="AC81" s="305"/>
      <c r="AD81" s="305"/>
      <c r="AE81" s="305"/>
      <c r="AF81" s="305"/>
      <c r="AG81" s="558"/>
      <c r="AH81" s="569"/>
      <c r="AI81" s="82"/>
      <c r="AJ81" s="305"/>
      <c r="AK81" s="82"/>
      <c r="AL81" s="82"/>
      <c r="AM81" s="82" t="s">
        <v>342</v>
      </c>
      <c r="AN81" s="246"/>
      <c r="AO81" s="82" t="s">
        <v>342</v>
      </c>
      <c r="AP81" s="376"/>
      <c r="AW81" s="305"/>
      <c r="AX81" s="376"/>
      <c r="AY81" s="305"/>
      <c r="AZ81" s="538"/>
      <c r="BA81" s="305"/>
      <c r="BB81" s="305"/>
      <c r="BD81" s="246"/>
      <c r="BE81" s="305"/>
      <c r="BF81" s="376"/>
      <c r="BH81" s="197"/>
      <c r="BI81" s="305"/>
      <c r="BJ81" s="376"/>
      <c r="BK81" s="113"/>
      <c r="BL81" s="319"/>
      <c r="BM81" s="329"/>
      <c r="BN81" s="315"/>
      <c r="BO81" s="113"/>
      <c r="BP81" s="104" t="s">
        <v>517</v>
      </c>
      <c r="BQ81" s="232"/>
      <c r="BR81" s="104" t="s">
        <v>517</v>
      </c>
      <c r="BS81" s="386"/>
      <c r="BT81" s="104"/>
      <c r="BU81" s="213"/>
      <c r="BV81" s="104"/>
      <c r="BW81" s="386"/>
      <c r="BX81" s="197"/>
      <c r="BY81" s="525"/>
      <c r="BZ81" s="197"/>
      <c r="CA81" s="116" t="s">
        <v>423</v>
      </c>
      <c r="CB81" s="197"/>
      <c r="CC81" s="116" t="s">
        <v>423</v>
      </c>
      <c r="CD81" s="391"/>
      <c r="CE81" s="28"/>
      <c r="CJ81" s="269"/>
      <c r="CK81" s="293" t="s">
        <v>1196</v>
      </c>
      <c r="CL81" s="289"/>
      <c r="CM81" s="305"/>
      <c r="CN81" s="376"/>
      <c r="CO81" s="293"/>
      <c r="CP81" s="525"/>
      <c r="CQ81" s="293"/>
      <c r="CR81" s="293"/>
      <c r="CS81" s="28"/>
      <c r="CU81" s="269"/>
      <c r="CV81" s="376"/>
    </row>
    <row r="82" spans="1:100" s="40" customFormat="1" ht="169.95" customHeight="1">
      <c r="A82" s="135" t="s">
        <v>50</v>
      </c>
      <c r="B82" s="40" t="s">
        <v>551</v>
      </c>
      <c r="C82" s="167" t="s">
        <v>306</v>
      </c>
      <c r="E82" s="43" t="s">
        <v>1116</v>
      </c>
      <c r="F82" s="421" t="s">
        <v>551</v>
      </c>
      <c r="G82" s="417"/>
      <c r="H82" s="12" t="s">
        <v>267</v>
      </c>
      <c r="I82" s="223" t="s">
        <v>932</v>
      </c>
      <c r="J82" s="223" t="s">
        <v>932</v>
      </c>
      <c r="K82" s="397"/>
      <c r="L82" s="223"/>
      <c r="M82" s="223" t="s">
        <v>932</v>
      </c>
      <c r="N82" s="223" t="s">
        <v>932</v>
      </c>
      <c r="O82" s="223" t="s">
        <v>932</v>
      </c>
      <c r="P82" s="223" t="s">
        <v>1625</v>
      </c>
      <c r="Q82" s="304">
        <v>80.599999999999994</v>
      </c>
      <c r="R82" s="547" t="s">
        <v>1625</v>
      </c>
      <c r="S82" s="223"/>
      <c r="T82" s="54" t="s">
        <v>656</v>
      </c>
      <c r="U82" s="176" t="s">
        <v>761</v>
      </c>
      <c r="V82" s="72" t="s">
        <v>656</v>
      </c>
      <c r="W82" s="373" t="s">
        <v>1432</v>
      </c>
      <c r="X82" s="54" t="s">
        <v>664</v>
      </c>
      <c r="Y82" s="225" t="s">
        <v>973</v>
      </c>
      <c r="Z82" s="316" t="s">
        <v>664</v>
      </c>
      <c r="AA82" s="433" t="s">
        <v>1427</v>
      </c>
      <c r="AB82" s="560" t="s">
        <v>2053</v>
      </c>
      <c r="AC82" s="556" t="s">
        <v>2107</v>
      </c>
      <c r="AD82" s="72" t="s">
        <v>2053</v>
      </c>
      <c r="AE82" s="560" t="s">
        <v>1427</v>
      </c>
      <c r="AF82" s="316" t="s">
        <v>1975</v>
      </c>
      <c r="AG82" s="558" t="s">
        <v>2003</v>
      </c>
      <c r="AH82" s="317" t="s">
        <v>1975</v>
      </c>
      <c r="AI82" s="317" t="s">
        <v>2078</v>
      </c>
      <c r="AJ82" s="558" t="s">
        <v>2140</v>
      </c>
      <c r="AK82" s="558" t="s">
        <v>2140</v>
      </c>
      <c r="AL82" s="317"/>
      <c r="AM82" s="54" t="s">
        <v>668</v>
      </c>
      <c r="AN82" s="225" t="s">
        <v>1005</v>
      </c>
      <c r="AO82" s="316" t="s">
        <v>1367</v>
      </c>
      <c r="AP82" s="417" t="s">
        <v>1427</v>
      </c>
      <c r="AQ82" s="43" t="s">
        <v>534</v>
      </c>
      <c r="AR82" s="225" t="s">
        <v>907</v>
      </c>
      <c r="AS82" s="43" t="s">
        <v>534</v>
      </c>
      <c r="AT82" s="54"/>
      <c r="AU82" s="54" t="s">
        <v>673</v>
      </c>
      <c r="AV82" s="225" t="s">
        <v>1066</v>
      </c>
      <c r="AW82" s="316" t="s">
        <v>1381</v>
      </c>
      <c r="AX82" s="376" t="s">
        <v>1427</v>
      </c>
      <c r="AY82" s="317" t="s">
        <v>1673</v>
      </c>
      <c r="AZ82" s="313" t="s">
        <v>1957</v>
      </c>
      <c r="BA82" s="317" t="s">
        <v>1673</v>
      </c>
      <c r="BB82" s="317"/>
      <c r="BC82" s="54" t="s">
        <v>676</v>
      </c>
      <c r="BD82" s="225" t="s">
        <v>949</v>
      </c>
      <c r="BE82" s="316" t="s">
        <v>676</v>
      </c>
      <c r="BF82" s="376" t="s">
        <v>1427</v>
      </c>
      <c r="BG82" s="54" t="s">
        <v>680</v>
      </c>
      <c r="BH82" s="176" t="s">
        <v>801</v>
      </c>
      <c r="BI82" s="72" t="s">
        <v>680</v>
      </c>
      <c r="BJ82" s="373" t="s">
        <v>1432</v>
      </c>
      <c r="BK82" s="51" t="s">
        <v>687</v>
      </c>
      <c r="BL82" s="338" t="s">
        <v>1244</v>
      </c>
      <c r="BM82" s="339" t="s">
        <v>1245</v>
      </c>
      <c r="BN82" s="338" t="s">
        <v>1246</v>
      </c>
      <c r="BO82" s="51"/>
      <c r="BP82" s="163" t="s">
        <v>688</v>
      </c>
      <c r="BQ82" s="223" t="s">
        <v>1030</v>
      </c>
      <c r="BR82" s="285" t="s">
        <v>1404</v>
      </c>
      <c r="BS82" s="376" t="s">
        <v>1429</v>
      </c>
      <c r="BT82" s="163" t="s">
        <v>516</v>
      </c>
      <c r="BU82" s="210" t="s">
        <v>878</v>
      </c>
      <c r="BV82" s="210" t="s">
        <v>878</v>
      </c>
      <c r="BW82" s="382"/>
      <c r="BX82" s="482" t="s">
        <v>1752</v>
      </c>
      <c r="BY82" s="313">
        <v>78.2</v>
      </c>
      <c r="BZ82" s="482" t="s">
        <v>1752</v>
      </c>
      <c r="CA82" s="115" t="s">
        <v>481</v>
      </c>
      <c r="CB82" s="176" t="s">
        <v>834</v>
      </c>
      <c r="CC82" s="176" t="s">
        <v>834</v>
      </c>
      <c r="CD82" s="391"/>
      <c r="CE82" s="12" t="s">
        <v>698</v>
      </c>
      <c r="CJ82" s="263" t="s">
        <v>1197</v>
      </c>
      <c r="CK82" s="277" t="s">
        <v>1198</v>
      </c>
      <c r="CL82" s="288" t="s">
        <v>1197</v>
      </c>
      <c r="CM82" s="72" t="s">
        <v>1444</v>
      </c>
      <c r="CN82" s="376" t="s">
        <v>1432</v>
      </c>
      <c r="CO82" s="313" t="s">
        <v>1734</v>
      </c>
      <c r="CP82" s="313" t="s">
        <v>1832</v>
      </c>
      <c r="CQ82" s="72" t="s">
        <v>1832</v>
      </c>
      <c r="CR82" s="313"/>
      <c r="CS82" s="12" t="s">
        <v>574</v>
      </c>
      <c r="CT82" s="225" t="s">
        <v>1143</v>
      </c>
      <c r="CU82" s="288" t="s">
        <v>574</v>
      </c>
      <c r="CV82" s="376" t="s">
        <v>1427</v>
      </c>
    </row>
    <row r="83" spans="1:100" s="40" customFormat="1" ht="203.4" customHeight="1">
      <c r="A83" s="135" t="s">
        <v>118</v>
      </c>
      <c r="B83" s="317" t="s">
        <v>561</v>
      </c>
      <c r="C83" s="40" t="s">
        <v>307</v>
      </c>
      <c r="E83" s="43" t="s">
        <v>1117</v>
      </c>
      <c r="F83" s="395" t="s">
        <v>561</v>
      </c>
      <c r="G83" s="417" t="s">
        <v>1427</v>
      </c>
      <c r="H83" s="264" t="s">
        <v>268</v>
      </c>
      <c r="I83" s="223" t="s">
        <v>933</v>
      </c>
      <c r="J83" s="223" t="s">
        <v>933</v>
      </c>
      <c r="K83" s="380"/>
      <c r="L83" s="223"/>
      <c r="M83" s="223" t="s">
        <v>933</v>
      </c>
      <c r="N83" s="223" t="s">
        <v>933</v>
      </c>
      <c r="O83" s="223" t="s">
        <v>933</v>
      </c>
      <c r="P83" s="223" t="s">
        <v>1626</v>
      </c>
      <c r="Q83" s="304" t="s">
        <v>1919</v>
      </c>
      <c r="R83" s="547" t="s">
        <v>1626</v>
      </c>
      <c r="S83" s="223"/>
      <c r="T83" s="54" t="s">
        <v>1280</v>
      </c>
      <c r="U83" s="179" t="s">
        <v>150</v>
      </c>
      <c r="V83" s="72" t="s">
        <v>1280</v>
      </c>
      <c r="W83" s="373" t="s">
        <v>1432</v>
      </c>
      <c r="X83" s="317" t="s">
        <v>665</v>
      </c>
      <c r="Y83" s="225" t="s">
        <v>974</v>
      </c>
      <c r="Z83" s="316" t="s">
        <v>1358</v>
      </c>
      <c r="AA83" s="433" t="s">
        <v>1427</v>
      </c>
      <c r="AB83" s="560" t="s">
        <v>2054</v>
      </c>
      <c r="AC83" s="556" t="s">
        <v>2108</v>
      </c>
      <c r="AD83" s="72" t="s">
        <v>2054</v>
      </c>
      <c r="AE83" s="560" t="s">
        <v>1427</v>
      </c>
      <c r="AF83" s="316" t="s">
        <v>1976</v>
      </c>
      <c r="AG83" s="558" t="s">
        <v>2004</v>
      </c>
      <c r="AH83" s="317" t="s">
        <v>1976</v>
      </c>
      <c r="AI83" s="317" t="s">
        <v>480</v>
      </c>
      <c r="AJ83" s="223" t="s">
        <v>2141</v>
      </c>
      <c r="AK83" s="223" t="s">
        <v>2141</v>
      </c>
      <c r="AL83" s="317"/>
      <c r="AM83" s="54" t="s">
        <v>669</v>
      </c>
      <c r="AN83" s="225" t="s">
        <v>1006</v>
      </c>
      <c r="AO83" s="316" t="s">
        <v>1368</v>
      </c>
      <c r="AP83" s="417" t="s">
        <v>1427</v>
      </c>
      <c r="AQ83" s="43" t="s">
        <v>535</v>
      </c>
      <c r="AR83" s="225" t="s">
        <v>908</v>
      </c>
      <c r="AS83" s="43" t="s">
        <v>535</v>
      </c>
      <c r="AT83" s="54"/>
      <c r="AU83" s="54" t="s">
        <v>498</v>
      </c>
      <c r="AV83" s="225" t="s">
        <v>1067</v>
      </c>
      <c r="AW83" s="395" t="s">
        <v>1382</v>
      </c>
      <c r="AX83" s="376" t="s">
        <v>1427</v>
      </c>
      <c r="AY83" s="317" t="s">
        <v>1674</v>
      </c>
      <c r="AZ83" s="526" t="s">
        <v>1862</v>
      </c>
      <c r="BA83" s="526" t="s">
        <v>1862</v>
      </c>
      <c r="BB83" s="317"/>
      <c r="BC83" s="40" t="s">
        <v>150</v>
      </c>
      <c r="BD83" s="225"/>
      <c r="BE83" s="315" t="s">
        <v>150</v>
      </c>
      <c r="BF83" s="376" t="s">
        <v>1427</v>
      </c>
      <c r="BG83" s="54" t="s">
        <v>681</v>
      </c>
      <c r="BH83" s="176" t="s">
        <v>150</v>
      </c>
      <c r="BI83" s="72" t="s">
        <v>681</v>
      </c>
      <c r="BJ83" s="373" t="s">
        <v>1432</v>
      </c>
      <c r="BK83" s="51" t="s">
        <v>184</v>
      </c>
      <c r="BL83" s="338" t="s">
        <v>184</v>
      </c>
      <c r="BM83" s="339" t="s">
        <v>1247</v>
      </c>
      <c r="BN83" s="338" t="s">
        <v>184</v>
      </c>
      <c r="BO83" s="51"/>
      <c r="BP83" s="105" t="s">
        <v>184</v>
      </c>
      <c r="BQ83" s="223" t="s">
        <v>1031</v>
      </c>
      <c r="BR83" s="285" t="s">
        <v>1405</v>
      </c>
      <c r="BS83" s="376" t="s">
        <v>1429</v>
      </c>
      <c r="BT83" s="163"/>
      <c r="BU83" s="208"/>
      <c r="BV83" s="163"/>
      <c r="BW83" s="382"/>
      <c r="BX83" s="207" t="s">
        <v>184</v>
      </c>
      <c r="BY83" s="313" t="s">
        <v>1783</v>
      </c>
      <c r="BZ83" s="313" t="s">
        <v>1783</v>
      </c>
      <c r="CA83" s="115" t="s">
        <v>519</v>
      </c>
      <c r="CB83" s="207" t="s">
        <v>835</v>
      </c>
      <c r="CC83" s="370" t="s">
        <v>1312</v>
      </c>
      <c r="CD83" s="391" t="s">
        <v>1432</v>
      </c>
      <c r="CE83" s="12" t="s">
        <v>158</v>
      </c>
      <c r="CJ83" s="263" t="s">
        <v>158</v>
      </c>
      <c r="CK83" s="277" t="s">
        <v>1199</v>
      </c>
      <c r="CL83" s="261"/>
      <c r="CM83" s="72" t="s">
        <v>1445</v>
      </c>
      <c r="CN83" s="376" t="s">
        <v>1432</v>
      </c>
      <c r="CO83" s="313" t="s">
        <v>184</v>
      </c>
      <c r="CP83" s="313"/>
      <c r="CQ83" s="313"/>
      <c r="CR83" s="313"/>
      <c r="CS83" s="29" t="s">
        <v>184</v>
      </c>
      <c r="CT83" s="225" t="s">
        <v>1144</v>
      </c>
      <c r="CU83" s="288" t="s">
        <v>1419</v>
      </c>
      <c r="CV83" s="376" t="s">
        <v>1427</v>
      </c>
    </row>
    <row r="84" spans="1:100" s="40" customFormat="1" ht="90" customHeight="1">
      <c r="A84" s="135" t="s">
        <v>51</v>
      </c>
      <c r="B84" s="54" t="s">
        <v>561</v>
      </c>
      <c r="C84" s="40" t="s">
        <v>307</v>
      </c>
      <c r="E84" s="43" t="s">
        <v>1118</v>
      </c>
      <c r="F84" s="395" t="s">
        <v>561</v>
      </c>
      <c r="G84" s="417" t="s">
        <v>1427</v>
      </c>
      <c r="H84" s="12" t="s">
        <v>268</v>
      </c>
      <c r="I84" s="223" t="s">
        <v>933</v>
      </c>
      <c r="J84" s="223" t="s">
        <v>933</v>
      </c>
      <c r="K84" s="397"/>
      <c r="L84" s="223"/>
      <c r="M84" s="223" t="s">
        <v>933</v>
      </c>
      <c r="N84" s="223" t="s">
        <v>933</v>
      </c>
      <c r="O84" s="223" t="s">
        <v>933</v>
      </c>
      <c r="P84" s="223" t="s">
        <v>1626</v>
      </c>
      <c r="Q84" s="304" t="s">
        <v>1920</v>
      </c>
      <c r="R84" s="223" t="s">
        <v>1626</v>
      </c>
      <c r="S84" s="223"/>
      <c r="T84" s="54" t="s">
        <v>657</v>
      </c>
      <c r="U84" s="176" t="s">
        <v>762</v>
      </c>
      <c r="V84" s="72" t="s">
        <v>657</v>
      </c>
      <c r="W84" s="373" t="s">
        <v>1432</v>
      </c>
      <c r="X84" s="54" t="s">
        <v>665</v>
      </c>
      <c r="Y84" s="253">
        <v>0.54600000000000004</v>
      </c>
      <c r="Z84" s="316" t="s">
        <v>1357</v>
      </c>
      <c r="AA84" s="433" t="s">
        <v>1427</v>
      </c>
      <c r="AB84" s="560" t="s">
        <v>2054</v>
      </c>
      <c r="AC84" s="556" t="s">
        <v>2108</v>
      </c>
      <c r="AD84" s="72" t="s">
        <v>2054</v>
      </c>
      <c r="AE84" s="560" t="s">
        <v>1427</v>
      </c>
      <c r="AF84" s="316" t="s">
        <v>1976</v>
      </c>
      <c r="AG84" s="559">
        <v>0.60899999999999999</v>
      </c>
      <c r="AH84" s="570">
        <v>0.60899999999999999</v>
      </c>
      <c r="AI84" s="317" t="s">
        <v>2079</v>
      </c>
      <c r="AJ84" s="223" t="s">
        <v>2142</v>
      </c>
      <c r="AK84" s="576" t="s">
        <v>2141</v>
      </c>
      <c r="AL84" s="306" t="s">
        <v>1427</v>
      </c>
      <c r="AM84" s="40">
        <v>58</v>
      </c>
      <c r="AN84" s="225" t="s">
        <v>1006</v>
      </c>
      <c r="AO84" s="316" t="s">
        <v>1368</v>
      </c>
      <c r="AP84" s="417" t="s">
        <v>1427</v>
      </c>
      <c r="AQ84" s="43" t="s">
        <v>535</v>
      </c>
      <c r="AR84" s="57">
        <v>0.67</v>
      </c>
      <c r="AS84" s="43" t="s">
        <v>535</v>
      </c>
      <c r="AT84" s="54"/>
      <c r="AU84" s="164" t="s">
        <v>674</v>
      </c>
      <c r="AV84" s="258">
        <v>4.0000000000000001E-3</v>
      </c>
      <c r="AW84" s="409" t="s">
        <v>1383</v>
      </c>
      <c r="AX84" s="376" t="s">
        <v>1427</v>
      </c>
      <c r="AY84" s="164" t="s">
        <v>1674</v>
      </c>
      <c r="AZ84" s="526" t="s">
        <v>1863</v>
      </c>
      <c r="BA84" s="526" t="s">
        <v>1863</v>
      </c>
      <c r="BB84" s="164"/>
      <c r="BC84" s="54" t="s">
        <v>289</v>
      </c>
      <c r="BD84" s="225"/>
      <c r="BE84" s="316" t="s">
        <v>289</v>
      </c>
      <c r="BF84" s="376" t="s">
        <v>1427</v>
      </c>
      <c r="BG84" s="40" t="s">
        <v>682</v>
      </c>
      <c r="BH84" s="176" t="s">
        <v>802</v>
      </c>
      <c r="BI84" s="315" t="s">
        <v>682</v>
      </c>
      <c r="BJ84" s="376" t="s">
        <v>1432</v>
      </c>
      <c r="BK84" s="51" t="s">
        <v>689</v>
      </c>
      <c r="BL84" s="338" t="s">
        <v>1248</v>
      </c>
      <c r="BM84" s="339" t="s">
        <v>1249</v>
      </c>
      <c r="BN84" s="338" t="s">
        <v>1248</v>
      </c>
      <c r="BO84" s="51"/>
      <c r="BP84" s="163" t="s">
        <v>693</v>
      </c>
      <c r="BQ84" s="223" t="s">
        <v>1032</v>
      </c>
      <c r="BR84" s="285" t="s">
        <v>1405</v>
      </c>
      <c r="BS84" s="376" t="s">
        <v>1429</v>
      </c>
      <c r="BT84" s="163" t="s">
        <v>411</v>
      </c>
      <c r="BU84" s="210" t="s">
        <v>879</v>
      </c>
      <c r="BV84" s="210" t="s">
        <v>879</v>
      </c>
      <c r="BW84" s="382"/>
      <c r="BX84" s="176" t="s">
        <v>1753</v>
      </c>
      <c r="BY84" s="526" t="s">
        <v>1784</v>
      </c>
      <c r="BZ84" s="526" t="s">
        <v>1784</v>
      </c>
      <c r="CA84" s="89" t="s">
        <v>325</v>
      </c>
      <c r="CB84" s="176" t="s">
        <v>150</v>
      </c>
      <c r="CC84" s="89" t="s">
        <v>150</v>
      </c>
      <c r="CD84" s="392"/>
      <c r="CE84" s="12" t="s">
        <v>157</v>
      </c>
      <c r="CJ84" s="263" t="s">
        <v>157</v>
      </c>
      <c r="CK84" s="277" t="s">
        <v>1200</v>
      </c>
      <c r="CL84" s="261"/>
      <c r="CM84" s="72" t="s">
        <v>1445</v>
      </c>
      <c r="CN84" s="376" t="s">
        <v>1446</v>
      </c>
      <c r="CO84" s="313" t="s">
        <v>1735</v>
      </c>
      <c r="CP84" s="526" t="s">
        <v>1833</v>
      </c>
      <c r="CQ84" s="552" t="s">
        <v>1833</v>
      </c>
      <c r="CR84" s="313"/>
      <c r="CS84" s="12" t="s">
        <v>1419</v>
      </c>
      <c r="CT84" s="258">
        <v>0.64400000000000002</v>
      </c>
      <c r="CU84" s="288" t="s">
        <v>1419</v>
      </c>
      <c r="CV84" s="376" t="s">
        <v>1427</v>
      </c>
    </row>
    <row r="85" spans="1:100" s="40" customFormat="1" ht="409.6">
      <c r="A85" s="135" t="s">
        <v>52</v>
      </c>
      <c r="B85" s="40" t="s">
        <v>150</v>
      </c>
      <c r="C85" s="40" t="s">
        <v>307</v>
      </c>
      <c r="E85" s="43" t="s">
        <v>150</v>
      </c>
      <c r="F85" s="421" t="s">
        <v>150</v>
      </c>
      <c r="G85" s="417"/>
      <c r="H85" s="12" t="s">
        <v>599</v>
      </c>
      <c r="I85" s="223" t="s">
        <v>934</v>
      </c>
      <c r="J85" s="223" t="s">
        <v>934</v>
      </c>
      <c r="K85" s="397"/>
      <c r="L85" s="223"/>
      <c r="M85" s="223" t="s">
        <v>934</v>
      </c>
      <c r="N85" s="223" t="s">
        <v>934</v>
      </c>
      <c r="O85" s="223" t="s">
        <v>934</v>
      </c>
      <c r="P85" s="223" t="s">
        <v>1627</v>
      </c>
      <c r="Q85" s="313" t="s">
        <v>1921</v>
      </c>
      <c r="R85" s="223" t="s">
        <v>1627</v>
      </c>
      <c r="S85" s="223"/>
      <c r="T85" s="40" t="s">
        <v>150</v>
      </c>
      <c r="U85" s="179" t="s">
        <v>150</v>
      </c>
      <c r="V85" s="306" t="s">
        <v>150</v>
      </c>
      <c r="W85" s="376"/>
      <c r="X85" s="54" t="s">
        <v>666</v>
      </c>
      <c r="Y85" s="43" t="s">
        <v>975</v>
      </c>
      <c r="Z85" s="316" t="s">
        <v>1356</v>
      </c>
      <c r="AA85" s="433" t="s">
        <v>1427</v>
      </c>
      <c r="AB85" s="560"/>
      <c r="AC85" s="556" t="s">
        <v>2109</v>
      </c>
      <c r="AD85" s="72" t="s">
        <v>2149</v>
      </c>
      <c r="AE85" s="560" t="s">
        <v>1427</v>
      </c>
      <c r="AF85" s="316" t="s">
        <v>150</v>
      </c>
      <c r="AG85" s="558" t="s">
        <v>150</v>
      </c>
      <c r="AH85" s="362" t="s">
        <v>150</v>
      </c>
      <c r="AI85" s="317" t="s">
        <v>2080</v>
      </c>
      <c r="AJ85" s="556" t="s">
        <v>2143</v>
      </c>
      <c r="AK85" s="556" t="s">
        <v>2143</v>
      </c>
      <c r="AL85" s="317"/>
      <c r="AM85" s="54" t="s">
        <v>670</v>
      </c>
      <c r="AN85" s="225" t="s">
        <v>1007</v>
      </c>
      <c r="AO85" s="317" t="s">
        <v>1369</v>
      </c>
      <c r="AP85" s="376"/>
      <c r="AQ85" s="43" t="s">
        <v>150</v>
      </c>
      <c r="AR85" s="38" t="s">
        <v>150</v>
      </c>
      <c r="AS85" s="38" t="s">
        <v>150</v>
      </c>
      <c r="AT85" s="54"/>
      <c r="AU85" s="40" t="s">
        <v>150</v>
      </c>
      <c r="AV85" s="38" t="s">
        <v>150</v>
      </c>
      <c r="AW85" s="306" t="s">
        <v>150</v>
      </c>
      <c r="AX85" s="376"/>
      <c r="AY85" s="482" t="s">
        <v>1675</v>
      </c>
      <c r="AZ85" s="526" t="s">
        <v>1864</v>
      </c>
      <c r="BA85" s="526" t="s">
        <v>1864</v>
      </c>
      <c r="BB85" s="306"/>
      <c r="BC85" s="40" t="s">
        <v>150</v>
      </c>
      <c r="BD85" s="225"/>
      <c r="BE85" s="315" t="s">
        <v>150</v>
      </c>
      <c r="BF85" s="376" t="s">
        <v>1427</v>
      </c>
      <c r="BG85" s="54" t="s">
        <v>683</v>
      </c>
      <c r="BH85" s="179" t="s">
        <v>803</v>
      </c>
      <c r="BI85" s="316" t="s">
        <v>683</v>
      </c>
      <c r="BJ85" s="373" t="s">
        <v>1432</v>
      </c>
      <c r="BK85" s="51" t="s">
        <v>690</v>
      </c>
      <c r="BL85" s="338" t="s">
        <v>1250</v>
      </c>
      <c r="BM85" s="339"/>
      <c r="BN85" s="338" t="s">
        <v>1251</v>
      </c>
      <c r="BO85" s="51"/>
      <c r="BP85" s="163" t="s">
        <v>694</v>
      </c>
      <c r="BQ85" s="223" t="s">
        <v>1033</v>
      </c>
      <c r="BR85" s="285" t="s">
        <v>1406</v>
      </c>
      <c r="BS85" s="376" t="s">
        <v>1429</v>
      </c>
      <c r="BT85" s="163" t="s">
        <v>412</v>
      </c>
      <c r="BU85" s="210" t="s">
        <v>880</v>
      </c>
      <c r="BV85" s="210" t="s">
        <v>880</v>
      </c>
      <c r="BW85" s="382"/>
      <c r="BX85" s="176" t="s">
        <v>1729</v>
      </c>
      <c r="BY85" s="313" t="s">
        <v>150</v>
      </c>
      <c r="BZ85" s="313" t="s">
        <v>150</v>
      </c>
      <c r="CA85" s="89" t="s">
        <v>150</v>
      </c>
      <c r="CB85" s="176" t="s">
        <v>150</v>
      </c>
      <c r="CC85" s="89" t="s">
        <v>150</v>
      </c>
      <c r="CD85" s="392"/>
      <c r="CE85" s="29" t="s">
        <v>150</v>
      </c>
      <c r="CJ85" s="262" t="s">
        <v>150</v>
      </c>
      <c r="CK85" s="277" t="s">
        <v>150</v>
      </c>
      <c r="CL85" s="261"/>
      <c r="CM85" s="124" t="s">
        <v>150</v>
      </c>
      <c r="CN85" s="376"/>
      <c r="CO85" s="313" t="s">
        <v>1736</v>
      </c>
      <c r="CP85" s="526" t="s">
        <v>1834</v>
      </c>
      <c r="CQ85" s="552" t="s">
        <v>1834</v>
      </c>
      <c r="CR85" s="313"/>
      <c r="CS85" s="264" t="s">
        <v>1420</v>
      </c>
      <c r="CT85" s="38" t="s">
        <v>1145</v>
      </c>
      <c r="CU85" s="288" t="s">
        <v>1420</v>
      </c>
      <c r="CV85" s="376" t="s">
        <v>1427</v>
      </c>
    </row>
    <row r="86" spans="1:100" ht="90" customHeight="1">
      <c r="A86" s="1" t="s">
        <v>53</v>
      </c>
      <c r="B86" s="38" t="s">
        <v>150</v>
      </c>
      <c r="C86" s="73" t="s">
        <v>307</v>
      </c>
      <c r="E86" s="43" t="s">
        <v>150</v>
      </c>
      <c r="F86" s="224" t="s">
        <v>150</v>
      </c>
      <c r="H86" s="1" t="s">
        <v>150</v>
      </c>
      <c r="J86" s="301" t="s">
        <v>150</v>
      </c>
      <c r="K86" s="380" t="s">
        <v>1427</v>
      </c>
      <c r="L86" s="301"/>
      <c r="M86" s="301" t="s">
        <v>150</v>
      </c>
      <c r="N86" s="301" t="s">
        <v>150</v>
      </c>
      <c r="O86" s="301" t="s">
        <v>150</v>
      </c>
      <c r="P86" s="301" t="s">
        <v>150</v>
      </c>
      <c r="Q86" s="304" t="s">
        <v>150</v>
      </c>
      <c r="R86" s="550" t="s">
        <v>150</v>
      </c>
      <c r="S86" s="301"/>
      <c r="T86" t="s">
        <v>150</v>
      </c>
      <c r="U86" s="179" t="s">
        <v>150</v>
      </c>
      <c r="V86" s="304" t="s">
        <v>150</v>
      </c>
      <c r="X86" t="s">
        <v>150</v>
      </c>
      <c r="Y86" s="225" t="s">
        <v>976</v>
      </c>
      <c r="Z86" s="316" t="s">
        <v>1359</v>
      </c>
      <c r="AA86" s="433" t="s">
        <v>1427</v>
      </c>
      <c r="AB86" s="560" t="s">
        <v>2055</v>
      </c>
      <c r="AC86" s="556" t="s">
        <v>150</v>
      </c>
      <c r="AD86" s="560" t="s">
        <v>150</v>
      </c>
      <c r="AE86" s="560"/>
      <c r="AF86" s="316" t="s">
        <v>150</v>
      </c>
      <c r="AG86" s="558" t="s">
        <v>150</v>
      </c>
      <c r="AH86" s="362" t="s">
        <v>150</v>
      </c>
      <c r="AI86" s="556" t="s">
        <v>150</v>
      </c>
      <c r="AJ86" s="556" t="s">
        <v>2144</v>
      </c>
      <c r="AK86" s="556" t="s">
        <v>2144</v>
      </c>
      <c r="AL86" s="556"/>
      <c r="AM86" s="43" t="s">
        <v>150</v>
      </c>
      <c r="AO86" s="316" t="s">
        <v>150</v>
      </c>
      <c r="AP86" s="417" t="s">
        <v>1427</v>
      </c>
      <c r="AQ86" s="43" t="s">
        <v>150</v>
      </c>
      <c r="AR86" s="38" t="s">
        <v>150</v>
      </c>
      <c r="AS86" s="38" t="s">
        <v>150</v>
      </c>
      <c r="AT86" s="43"/>
      <c r="AU86" s="40" t="s">
        <v>150</v>
      </c>
      <c r="AV86" s="38" t="s">
        <v>150</v>
      </c>
      <c r="AW86" s="306" t="s">
        <v>150</v>
      </c>
      <c r="AY86" s="306" t="s">
        <v>150</v>
      </c>
      <c r="AZ86" s="526" t="s">
        <v>1865</v>
      </c>
      <c r="BA86" s="526" t="s">
        <v>1865</v>
      </c>
      <c r="BB86" s="306"/>
      <c r="BC86" s="38" t="s">
        <v>150</v>
      </c>
      <c r="BE86" s="315" t="s">
        <v>150</v>
      </c>
      <c r="BF86" s="376" t="s">
        <v>1427</v>
      </c>
      <c r="BG86" s="40" t="s">
        <v>684</v>
      </c>
      <c r="BH86" s="176" t="s">
        <v>150</v>
      </c>
      <c r="BI86" s="316" t="s">
        <v>1290</v>
      </c>
      <c r="BJ86" s="376" t="s">
        <v>1432</v>
      </c>
      <c r="BK86" s="113" t="s">
        <v>150</v>
      </c>
      <c r="BL86" s="338" t="s">
        <v>150</v>
      </c>
      <c r="BM86" s="339" t="s">
        <v>1252</v>
      </c>
      <c r="BN86" s="340" t="s">
        <v>1253</v>
      </c>
      <c r="BP86" s="99" t="s">
        <v>150</v>
      </c>
      <c r="BR86" s="358" t="s">
        <v>150</v>
      </c>
      <c r="BS86" s="376" t="s">
        <v>1429</v>
      </c>
      <c r="BT86" s="99" t="s">
        <v>150</v>
      </c>
      <c r="BU86" s="208" t="s">
        <v>150</v>
      </c>
      <c r="BV86" s="99" t="s">
        <v>150</v>
      </c>
      <c r="BX86" s="176" t="s">
        <v>1729</v>
      </c>
      <c r="BY86" s="313" t="s">
        <v>150</v>
      </c>
      <c r="BZ86" s="313" t="s">
        <v>150</v>
      </c>
      <c r="CA86" s="84" t="s">
        <v>150</v>
      </c>
      <c r="CB86" s="176" t="s">
        <v>150</v>
      </c>
      <c r="CC86" s="84" t="s">
        <v>150</v>
      </c>
      <c r="CE86" s="1" t="s">
        <v>150</v>
      </c>
      <c r="CJ86" s="262" t="s">
        <v>150</v>
      </c>
      <c r="CK86" s="277" t="s">
        <v>150</v>
      </c>
      <c r="CL86" s="261"/>
      <c r="CM86" s="313" t="s">
        <v>150</v>
      </c>
      <c r="CO86" s="519">
        <v>0.34300000000000003</v>
      </c>
      <c r="CP86" s="526" t="s">
        <v>1835</v>
      </c>
      <c r="CQ86" s="526" t="s">
        <v>1835</v>
      </c>
      <c r="CR86" s="313"/>
      <c r="CS86" s="263" t="s">
        <v>1421</v>
      </c>
      <c r="CT86" s="38" t="s">
        <v>1146</v>
      </c>
      <c r="CU86" s="288" t="s">
        <v>1421</v>
      </c>
      <c r="CV86" s="376" t="s">
        <v>1427</v>
      </c>
    </row>
    <row r="87" spans="1:100" ht="90" customHeight="1">
      <c r="A87" s="1" t="s">
        <v>54</v>
      </c>
      <c r="B87" s="38" t="s">
        <v>150</v>
      </c>
      <c r="C87" s="73" t="s">
        <v>307</v>
      </c>
      <c r="E87" s="43" t="s">
        <v>150</v>
      </c>
      <c r="F87" s="224" t="s">
        <v>150</v>
      </c>
      <c r="H87" s="1" t="s">
        <v>150</v>
      </c>
      <c r="J87" s="301" t="s">
        <v>150</v>
      </c>
      <c r="K87" s="380" t="s">
        <v>1427</v>
      </c>
      <c r="L87" s="301"/>
      <c r="M87" s="301" t="s">
        <v>150</v>
      </c>
      <c r="N87" s="301" t="s">
        <v>150</v>
      </c>
      <c r="O87" s="301" t="s">
        <v>150</v>
      </c>
      <c r="P87" s="301" t="s">
        <v>150</v>
      </c>
      <c r="Q87" s="304" t="s">
        <v>150</v>
      </c>
      <c r="R87" s="550" t="s">
        <v>150</v>
      </c>
      <c r="S87" s="301"/>
      <c r="T87" t="s">
        <v>150</v>
      </c>
      <c r="U87" s="179" t="s">
        <v>150</v>
      </c>
      <c r="V87" s="304" t="s">
        <v>150</v>
      </c>
      <c r="X87" t="s">
        <v>150</v>
      </c>
      <c r="Z87" s="315" t="s">
        <v>150</v>
      </c>
      <c r="AA87" s="433" t="s">
        <v>1427</v>
      </c>
      <c r="AB87" s="315" t="s">
        <v>150</v>
      </c>
      <c r="AC87" s="556" t="s">
        <v>150</v>
      </c>
      <c r="AD87" s="315" t="s">
        <v>150</v>
      </c>
      <c r="AE87" s="315"/>
      <c r="AF87" s="315" t="s">
        <v>150</v>
      </c>
      <c r="AG87" s="558" t="s">
        <v>150</v>
      </c>
      <c r="AH87" s="362" t="s">
        <v>150</v>
      </c>
      <c r="AI87" s="556" t="s">
        <v>150</v>
      </c>
      <c r="AJ87" s="554" t="s">
        <v>1441</v>
      </c>
      <c r="AK87" s="556" t="s">
        <v>150</v>
      </c>
      <c r="AL87" s="556"/>
      <c r="AM87" s="43" t="s">
        <v>150</v>
      </c>
      <c r="AO87" s="316" t="s">
        <v>150</v>
      </c>
      <c r="AP87" s="417" t="s">
        <v>1427</v>
      </c>
      <c r="AQ87" s="43" t="s">
        <v>150</v>
      </c>
      <c r="AR87" s="38" t="s">
        <v>150</v>
      </c>
      <c r="AS87" s="38" t="s">
        <v>150</v>
      </c>
      <c r="AT87" s="43"/>
      <c r="AU87" s="40" t="s">
        <v>150</v>
      </c>
      <c r="AV87" s="38" t="s">
        <v>150</v>
      </c>
      <c r="AW87" s="306" t="s">
        <v>150</v>
      </c>
      <c r="AY87" s="306"/>
      <c r="AZ87" s="304" t="s">
        <v>150</v>
      </c>
      <c r="BA87" s="551" t="s">
        <v>150</v>
      </c>
      <c r="BB87" s="306"/>
      <c r="BC87" s="38" t="s">
        <v>150</v>
      </c>
      <c r="BE87" s="315" t="s">
        <v>150</v>
      </c>
      <c r="BG87" s="317" t="s">
        <v>1291</v>
      </c>
      <c r="BH87" s="176" t="s">
        <v>150</v>
      </c>
      <c r="BI87" s="317" t="s">
        <v>1291</v>
      </c>
      <c r="BK87" s="113" t="s">
        <v>150</v>
      </c>
      <c r="BL87" s="319" t="s">
        <v>150</v>
      </c>
      <c r="BM87" s="312" t="s">
        <v>150</v>
      </c>
      <c r="BN87" s="312" t="s">
        <v>150</v>
      </c>
      <c r="BP87" s="99" t="s">
        <v>382</v>
      </c>
      <c r="BQ87" s="223" t="s">
        <v>1034</v>
      </c>
      <c r="BR87" s="285" t="s">
        <v>1407</v>
      </c>
      <c r="BS87" s="376" t="s">
        <v>1429</v>
      </c>
      <c r="BT87" s="99" t="s">
        <v>150</v>
      </c>
      <c r="BU87" s="208" t="s">
        <v>150</v>
      </c>
      <c r="BV87" s="99" t="s">
        <v>150</v>
      </c>
      <c r="BX87" s="176" t="s">
        <v>1729</v>
      </c>
      <c r="BY87" s="313" t="s">
        <v>150</v>
      </c>
      <c r="BZ87" s="313" t="s">
        <v>150</v>
      </c>
      <c r="CA87" s="79" t="s">
        <v>427</v>
      </c>
      <c r="CB87" s="176" t="s">
        <v>836</v>
      </c>
      <c r="CC87" s="351" t="s">
        <v>1313</v>
      </c>
      <c r="CD87" s="391" t="s">
        <v>1432</v>
      </c>
      <c r="CE87" s="1" t="s">
        <v>150</v>
      </c>
      <c r="CJ87" s="262" t="s">
        <v>150</v>
      </c>
      <c r="CK87" s="277" t="s">
        <v>150</v>
      </c>
      <c r="CL87" s="261"/>
      <c r="CM87" s="313" t="s">
        <v>150</v>
      </c>
      <c r="CO87" s="313" t="s">
        <v>150</v>
      </c>
      <c r="CP87" s="313" t="s">
        <v>150</v>
      </c>
      <c r="CQ87" s="313" t="s">
        <v>150</v>
      </c>
      <c r="CR87" s="313"/>
      <c r="CS87" s="1" t="s">
        <v>150</v>
      </c>
      <c r="CT87" s="38" t="s">
        <v>150</v>
      </c>
      <c r="CU87" s="262" t="s">
        <v>150</v>
      </c>
    </row>
    <row r="88" spans="1:100" ht="90" customHeight="1">
      <c r="A88" s="1" t="s">
        <v>66</v>
      </c>
      <c r="B88" s="38" t="s">
        <v>150</v>
      </c>
      <c r="C88" s="73" t="s">
        <v>307</v>
      </c>
      <c r="E88" s="43" t="s">
        <v>150</v>
      </c>
      <c r="F88" s="224" t="s">
        <v>150</v>
      </c>
      <c r="H88" s="1" t="s">
        <v>150</v>
      </c>
      <c r="I88" s="50" t="s">
        <v>150</v>
      </c>
      <c r="J88" s="262" t="s">
        <v>150</v>
      </c>
      <c r="M88" s="262" t="s">
        <v>150</v>
      </c>
      <c r="N88" s="262" t="s">
        <v>150</v>
      </c>
      <c r="O88" s="262" t="s">
        <v>150</v>
      </c>
      <c r="P88" s="262" t="s">
        <v>150</v>
      </c>
      <c r="Q88" s="304" t="s">
        <v>150</v>
      </c>
      <c r="R88" s="304" t="s">
        <v>150</v>
      </c>
      <c r="T88" t="s">
        <v>150</v>
      </c>
      <c r="U88" s="179" t="s">
        <v>150</v>
      </c>
      <c r="V88" s="304" t="s">
        <v>150</v>
      </c>
      <c r="X88" t="s">
        <v>150</v>
      </c>
      <c r="Y88" s="50" t="s">
        <v>150</v>
      </c>
      <c r="Z88" s="304" t="s">
        <v>150</v>
      </c>
      <c r="AB88" s="560" t="s">
        <v>150</v>
      </c>
      <c r="AC88" s="556" t="s">
        <v>150</v>
      </c>
      <c r="AD88" s="560" t="s">
        <v>150</v>
      </c>
      <c r="AE88" s="560"/>
      <c r="AF88" s="316" t="s">
        <v>150</v>
      </c>
      <c r="AG88" s="558" t="s">
        <v>2005</v>
      </c>
      <c r="AH88" s="362" t="s">
        <v>2005</v>
      </c>
      <c r="AI88" s="556" t="s">
        <v>150</v>
      </c>
      <c r="AJ88" s="554" t="s">
        <v>150</v>
      </c>
      <c r="AK88" s="556" t="s">
        <v>150</v>
      </c>
      <c r="AL88" s="556"/>
      <c r="AM88" s="43" t="s">
        <v>150</v>
      </c>
      <c r="AN88" s="50" t="s">
        <v>150</v>
      </c>
      <c r="AO88" s="313" t="s">
        <v>150</v>
      </c>
      <c r="AQ88" s="43" t="s">
        <v>150</v>
      </c>
      <c r="AR88" s="50" t="s">
        <v>150</v>
      </c>
      <c r="AS88" s="50" t="s">
        <v>150</v>
      </c>
      <c r="AT88" s="43"/>
      <c r="AU88" s="40" t="s">
        <v>150</v>
      </c>
      <c r="AV88" s="50" t="s">
        <v>150</v>
      </c>
      <c r="AW88" s="306" t="s">
        <v>150</v>
      </c>
      <c r="AY88" s="306" t="s">
        <v>150</v>
      </c>
      <c r="AZ88" s="526" t="s">
        <v>1866</v>
      </c>
      <c r="BA88" s="526" t="s">
        <v>1866</v>
      </c>
      <c r="BB88" s="306"/>
      <c r="BC88" s="38" t="s">
        <v>150</v>
      </c>
      <c r="BD88" s="50" t="s">
        <v>150</v>
      </c>
      <c r="BE88" s="304" t="s">
        <v>150</v>
      </c>
      <c r="BH88" s="176" t="s">
        <v>150</v>
      </c>
      <c r="BI88" s="304" t="s">
        <v>150</v>
      </c>
      <c r="BK88" s="113" t="s">
        <v>150</v>
      </c>
      <c r="BL88" s="319" t="s">
        <v>150</v>
      </c>
      <c r="BM88" s="312" t="s">
        <v>150</v>
      </c>
      <c r="BN88" s="312" t="s">
        <v>150</v>
      </c>
      <c r="BP88" t="s">
        <v>150</v>
      </c>
      <c r="BQ88" s="50" t="s">
        <v>150</v>
      </c>
      <c r="BR88" s="304" t="s">
        <v>150</v>
      </c>
      <c r="BT88" s="99" t="s">
        <v>150</v>
      </c>
      <c r="BU88" s="208" t="s">
        <v>150</v>
      </c>
      <c r="BV88" s="99" t="s">
        <v>150</v>
      </c>
      <c r="BX88" s="176" t="s">
        <v>1729</v>
      </c>
      <c r="BY88" s="313" t="s">
        <v>150</v>
      </c>
      <c r="BZ88" s="313" t="s">
        <v>150</v>
      </c>
      <c r="CA88" s="84" t="s">
        <v>150</v>
      </c>
      <c r="CB88" s="176" t="s">
        <v>150</v>
      </c>
      <c r="CC88" s="84" t="s">
        <v>150</v>
      </c>
      <c r="CE88" s="1" t="s">
        <v>150</v>
      </c>
      <c r="CJ88" s="262" t="s">
        <v>150</v>
      </c>
      <c r="CK88" s="277" t="s">
        <v>150</v>
      </c>
      <c r="CL88" s="261"/>
      <c r="CM88" s="313" t="s">
        <v>150</v>
      </c>
      <c r="CO88" s="313" t="s">
        <v>150</v>
      </c>
      <c r="CP88" s="313" t="s">
        <v>150</v>
      </c>
      <c r="CQ88" s="313" t="s">
        <v>150</v>
      </c>
      <c r="CR88" s="313"/>
      <c r="CS88" s="1" t="s">
        <v>150</v>
      </c>
      <c r="CT88" s="50" t="s">
        <v>150</v>
      </c>
      <c r="CU88" s="262" t="s">
        <v>150</v>
      </c>
    </row>
    <row r="89" spans="1:100" ht="90" customHeight="1">
      <c r="A89" s="3" t="s">
        <v>67</v>
      </c>
      <c r="B89" s="38" t="s">
        <v>150</v>
      </c>
      <c r="C89" s="73" t="s">
        <v>307</v>
      </c>
      <c r="E89" s="43" t="s">
        <v>1119</v>
      </c>
      <c r="F89" s="395" t="s">
        <v>1338</v>
      </c>
      <c r="G89" s="417" t="s">
        <v>1427</v>
      </c>
      <c r="H89" s="1" t="s">
        <v>150</v>
      </c>
      <c r="I89" s="50" t="s">
        <v>150</v>
      </c>
      <c r="J89" s="262" t="s">
        <v>150</v>
      </c>
      <c r="M89" s="262" t="s">
        <v>150</v>
      </c>
      <c r="N89" s="262" t="s">
        <v>150</v>
      </c>
      <c r="O89" s="262" t="s">
        <v>150</v>
      </c>
      <c r="P89" s="262" t="s">
        <v>150</v>
      </c>
      <c r="Q89" s="304" t="s">
        <v>150</v>
      </c>
      <c r="R89" s="304" t="s">
        <v>150</v>
      </c>
      <c r="T89" s="43" t="s">
        <v>658</v>
      </c>
      <c r="U89" s="176" t="s">
        <v>763</v>
      </c>
      <c r="V89" s="316" t="s">
        <v>658</v>
      </c>
      <c r="W89" s="373" t="s">
        <v>1432</v>
      </c>
      <c r="X89" t="s">
        <v>150</v>
      </c>
      <c r="Y89" s="50" t="s">
        <v>150</v>
      </c>
      <c r="Z89" s="304" t="s">
        <v>150</v>
      </c>
      <c r="AB89" s="560" t="s">
        <v>150</v>
      </c>
      <c r="AC89" s="556" t="s">
        <v>150</v>
      </c>
      <c r="AD89" s="560" t="s">
        <v>150</v>
      </c>
      <c r="AE89" s="560"/>
      <c r="AF89" s="316" t="s">
        <v>1756</v>
      </c>
      <c r="AG89" s="558" t="s">
        <v>2006</v>
      </c>
      <c r="AH89" s="362" t="s">
        <v>2006</v>
      </c>
      <c r="AI89" s="556" t="s">
        <v>150</v>
      </c>
      <c r="AJ89" s="554" t="s">
        <v>150</v>
      </c>
      <c r="AK89" s="556" t="s">
        <v>150</v>
      </c>
      <c r="AL89" s="556"/>
      <c r="AM89" s="43" t="s">
        <v>150</v>
      </c>
      <c r="AN89" s="50" t="s">
        <v>150</v>
      </c>
      <c r="AO89" s="313" t="s">
        <v>150</v>
      </c>
      <c r="AQ89" s="43" t="s">
        <v>150</v>
      </c>
      <c r="AR89" s="50" t="s">
        <v>150</v>
      </c>
      <c r="AS89" s="50" t="s">
        <v>150</v>
      </c>
      <c r="AT89" s="43"/>
      <c r="AU89" s="40" t="s">
        <v>150</v>
      </c>
      <c r="AV89" s="50" t="s">
        <v>150</v>
      </c>
      <c r="AW89" s="306" t="s">
        <v>150</v>
      </c>
      <c r="AY89" s="306" t="s">
        <v>150</v>
      </c>
      <c r="AZ89" s="304" t="s">
        <v>150</v>
      </c>
      <c r="BA89" s="551" t="s">
        <v>150</v>
      </c>
      <c r="BB89" s="306"/>
      <c r="BC89" s="38" t="s">
        <v>150</v>
      </c>
      <c r="BD89" s="50" t="s">
        <v>150</v>
      </c>
      <c r="BE89" s="304" t="s">
        <v>150</v>
      </c>
      <c r="BG89" s="317" t="s">
        <v>1292</v>
      </c>
      <c r="BH89" s="176" t="s">
        <v>150</v>
      </c>
      <c r="BI89" s="316" t="s">
        <v>1292</v>
      </c>
      <c r="BJ89" s="376" t="s">
        <v>1432</v>
      </c>
      <c r="BK89" s="113" t="s">
        <v>150</v>
      </c>
      <c r="BL89" s="319" t="s">
        <v>150</v>
      </c>
      <c r="BM89" s="312" t="s">
        <v>150</v>
      </c>
      <c r="BN89" s="312" t="s">
        <v>150</v>
      </c>
      <c r="BP89" t="s">
        <v>150</v>
      </c>
      <c r="BQ89" s="50" t="s">
        <v>150</v>
      </c>
      <c r="BR89" s="304" t="s">
        <v>150</v>
      </c>
      <c r="BT89" s="99" t="s">
        <v>150</v>
      </c>
      <c r="BU89" s="208" t="s">
        <v>150</v>
      </c>
      <c r="BV89" s="99" t="s">
        <v>150</v>
      </c>
      <c r="BX89" s="176" t="s">
        <v>1754</v>
      </c>
      <c r="BY89" s="313" t="s">
        <v>1785</v>
      </c>
      <c r="BZ89" s="313" t="s">
        <v>1785</v>
      </c>
      <c r="CA89" s="84" t="s">
        <v>424</v>
      </c>
      <c r="CB89" s="176" t="s">
        <v>837</v>
      </c>
      <c r="CC89" s="176" t="s">
        <v>837</v>
      </c>
      <c r="CE89" s="1" t="s">
        <v>150</v>
      </c>
      <c r="CJ89" s="262" t="s">
        <v>150</v>
      </c>
      <c r="CK89" s="277" t="s">
        <v>150</v>
      </c>
      <c r="CL89" s="261"/>
      <c r="CM89" s="313" t="s">
        <v>150</v>
      </c>
      <c r="CO89" s="313" t="s">
        <v>150</v>
      </c>
      <c r="CP89" s="313" t="s">
        <v>150</v>
      </c>
      <c r="CQ89" s="313" t="s">
        <v>150</v>
      </c>
      <c r="CR89" s="313"/>
      <c r="CS89" s="1" t="s">
        <v>150</v>
      </c>
      <c r="CT89" s="50" t="s">
        <v>150</v>
      </c>
      <c r="CU89" s="262" t="s">
        <v>150</v>
      </c>
    </row>
    <row r="90" spans="1:100" ht="90" customHeight="1">
      <c r="A90" s="3" t="s">
        <v>68</v>
      </c>
      <c r="B90" s="38" t="s">
        <v>150</v>
      </c>
      <c r="C90" s="73" t="s">
        <v>307</v>
      </c>
      <c r="E90" s="43" t="s">
        <v>150</v>
      </c>
      <c r="F90" s="224" t="s">
        <v>150</v>
      </c>
      <c r="H90" s="1" t="s">
        <v>150</v>
      </c>
      <c r="I90" s="50" t="s">
        <v>150</v>
      </c>
      <c r="J90" s="262" t="s">
        <v>150</v>
      </c>
      <c r="M90" s="262" t="s">
        <v>150</v>
      </c>
      <c r="N90" s="262" t="s">
        <v>150</v>
      </c>
      <c r="O90" s="262" t="s">
        <v>150</v>
      </c>
      <c r="P90" s="262" t="s">
        <v>150</v>
      </c>
      <c r="Q90" s="304" t="s">
        <v>150</v>
      </c>
      <c r="R90" s="304" t="s">
        <v>150</v>
      </c>
      <c r="T90" s="43" t="s">
        <v>659</v>
      </c>
      <c r="U90" s="176" t="s">
        <v>764</v>
      </c>
      <c r="V90" s="316" t="s">
        <v>659</v>
      </c>
      <c r="W90" s="373" t="s">
        <v>1432</v>
      </c>
      <c r="X90" t="s">
        <v>150</v>
      </c>
      <c r="Y90" s="50" t="s">
        <v>150</v>
      </c>
      <c r="Z90" s="304" t="s">
        <v>150</v>
      </c>
      <c r="AB90" s="560" t="s">
        <v>150</v>
      </c>
      <c r="AC90" s="556" t="s">
        <v>150</v>
      </c>
      <c r="AD90" s="560" t="s">
        <v>150</v>
      </c>
      <c r="AE90" s="560"/>
      <c r="AF90" s="316" t="s">
        <v>150</v>
      </c>
      <c r="AG90" s="558" t="s">
        <v>150</v>
      </c>
      <c r="AH90" s="362" t="s">
        <v>150</v>
      </c>
      <c r="AI90" s="556" t="s">
        <v>150</v>
      </c>
      <c r="AJ90" s="554" t="s">
        <v>150</v>
      </c>
      <c r="AK90" s="556" t="s">
        <v>150</v>
      </c>
      <c r="AL90" s="556"/>
      <c r="AM90" s="43" t="s">
        <v>150</v>
      </c>
      <c r="AN90" s="50" t="s">
        <v>150</v>
      </c>
      <c r="AO90" s="313" t="s">
        <v>150</v>
      </c>
      <c r="AQ90" s="43" t="s">
        <v>150</v>
      </c>
      <c r="AR90" s="50" t="s">
        <v>150</v>
      </c>
      <c r="AS90" s="50" t="s">
        <v>150</v>
      </c>
      <c r="AT90" s="43"/>
      <c r="AU90" s="40" t="s">
        <v>150</v>
      </c>
      <c r="AV90" s="50" t="s">
        <v>150</v>
      </c>
      <c r="AW90" s="306" t="s">
        <v>150</v>
      </c>
      <c r="AY90" s="317" t="s">
        <v>1676</v>
      </c>
      <c r="AZ90" s="526" t="s">
        <v>1867</v>
      </c>
      <c r="BA90" s="317" t="s">
        <v>1676</v>
      </c>
      <c r="BB90" s="306"/>
      <c r="BC90" s="38" t="s">
        <v>150</v>
      </c>
      <c r="BD90" s="50" t="s">
        <v>150</v>
      </c>
      <c r="BE90" s="304" t="s">
        <v>150</v>
      </c>
      <c r="BH90" s="176" t="s">
        <v>150</v>
      </c>
      <c r="BI90" s="317" t="s">
        <v>150</v>
      </c>
      <c r="BK90" s="113" t="s">
        <v>150</v>
      </c>
      <c r="BL90" s="319" t="s">
        <v>150</v>
      </c>
      <c r="BM90" s="312" t="s">
        <v>150</v>
      </c>
      <c r="BN90" s="312" t="s">
        <v>150</v>
      </c>
      <c r="BP90" t="s">
        <v>150</v>
      </c>
      <c r="BQ90" s="50" t="s">
        <v>150</v>
      </c>
      <c r="BR90" s="304" t="s">
        <v>150</v>
      </c>
      <c r="BT90" s="99" t="s">
        <v>150</v>
      </c>
      <c r="BU90" s="208" t="s">
        <v>150</v>
      </c>
      <c r="BV90" s="99" t="s">
        <v>150</v>
      </c>
      <c r="BX90" s="176" t="s">
        <v>1729</v>
      </c>
      <c r="BY90" s="313" t="s">
        <v>150</v>
      </c>
      <c r="BZ90" s="313" t="s">
        <v>150</v>
      </c>
      <c r="CA90" s="84" t="s">
        <v>150</v>
      </c>
      <c r="CB90" s="176" t="s">
        <v>150</v>
      </c>
      <c r="CC90" s="84" t="s">
        <v>150</v>
      </c>
      <c r="CE90" s="1" t="s">
        <v>150</v>
      </c>
      <c r="CJ90" s="262" t="s">
        <v>150</v>
      </c>
      <c r="CK90" s="261"/>
      <c r="CL90" s="261"/>
      <c r="CM90" s="313" t="s">
        <v>150</v>
      </c>
      <c r="CO90" s="313" t="s">
        <v>150</v>
      </c>
      <c r="CP90" s="313" t="s">
        <v>150</v>
      </c>
      <c r="CQ90" s="313" t="s">
        <v>150</v>
      </c>
      <c r="CS90" s="1" t="s">
        <v>150</v>
      </c>
      <c r="CT90" s="50" t="s">
        <v>150</v>
      </c>
      <c r="CU90" s="262" t="s">
        <v>150</v>
      </c>
    </row>
    <row r="91" spans="1:100" ht="90" customHeight="1">
      <c r="A91" s="3" t="s">
        <v>69</v>
      </c>
      <c r="B91" s="38" t="s">
        <v>150</v>
      </c>
      <c r="C91" s="73" t="s">
        <v>307</v>
      </c>
      <c r="E91" s="43" t="s">
        <v>150</v>
      </c>
      <c r="F91" s="224" t="s">
        <v>150</v>
      </c>
      <c r="H91" s="1" t="s">
        <v>150</v>
      </c>
      <c r="I91" s="50" t="s">
        <v>150</v>
      </c>
      <c r="J91" s="262" t="s">
        <v>150</v>
      </c>
      <c r="M91" s="262" t="s">
        <v>150</v>
      </c>
      <c r="N91" s="262" t="s">
        <v>150</v>
      </c>
      <c r="O91" s="262" t="s">
        <v>150</v>
      </c>
      <c r="P91" s="262" t="s">
        <v>1628</v>
      </c>
      <c r="Q91" s="304" t="s">
        <v>150</v>
      </c>
      <c r="R91" s="550" t="s">
        <v>1628</v>
      </c>
      <c r="T91" t="s">
        <v>150</v>
      </c>
      <c r="U91" s="179" t="s">
        <v>765</v>
      </c>
      <c r="V91" s="315" t="s">
        <v>150</v>
      </c>
      <c r="W91" s="376" t="s">
        <v>1432</v>
      </c>
      <c r="X91" t="s">
        <v>150</v>
      </c>
      <c r="Y91" s="50" t="s">
        <v>150</v>
      </c>
      <c r="Z91" s="304" t="s">
        <v>150</v>
      </c>
      <c r="AB91" s="560" t="s">
        <v>150</v>
      </c>
      <c r="AC91" s="556" t="s">
        <v>150</v>
      </c>
      <c r="AD91" s="560" t="s">
        <v>150</v>
      </c>
      <c r="AE91" s="560"/>
      <c r="AF91" s="316" t="s">
        <v>150</v>
      </c>
      <c r="AG91" s="558" t="s">
        <v>150</v>
      </c>
      <c r="AH91" s="362" t="s">
        <v>150</v>
      </c>
      <c r="AI91" s="556" t="s">
        <v>150</v>
      </c>
      <c r="AJ91" s="554" t="s">
        <v>150</v>
      </c>
      <c r="AK91" s="556" t="s">
        <v>150</v>
      </c>
      <c r="AL91" s="556"/>
      <c r="AM91" s="43" t="s">
        <v>343</v>
      </c>
      <c r="AN91" s="50" t="s">
        <v>150</v>
      </c>
      <c r="AO91" s="316" t="s">
        <v>343</v>
      </c>
      <c r="AP91" s="417" t="s">
        <v>1427</v>
      </c>
      <c r="AQ91" s="43" t="s">
        <v>150</v>
      </c>
      <c r="AR91" s="50" t="s">
        <v>150</v>
      </c>
      <c r="AS91" s="50" t="s">
        <v>150</v>
      </c>
      <c r="AT91" s="43"/>
      <c r="AU91" s="40" t="s">
        <v>150</v>
      </c>
      <c r="AV91" s="50" t="s">
        <v>150</v>
      </c>
      <c r="AW91" s="306" t="s">
        <v>150</v>
      </c>
      <c r="AY91" s="306" t="s">
        <v>150</v>
      </c>
      <c r="AZ91" s="304" t="s">
        <v>1441</v>
      </c>
      <c r="BA91" s="551" t="s">
        <v>150</v>
      </c>
      <c r="BB91" s="306"/>
      <c r="BC91" s="38" t="s">
        <v>150</v>
      </c>
      <c r="BD91" s="50" t="s">
        <v>150</v>
      </c>
      <c r="BE91" s="304" t="s">
        <v>150</v>
      </c>
      <c r="BG91" s="40" t="s">
        <v>684</v>
      </c>
      <c r="BH91" s="176" t="s">
        <v>150</v>
      </c>
      <c r="BI91" s="316" t="s">
        <v>1291</v>
      </c>
      <c r="BJ91" s="376" t="s">
        <v>1432</v>
      </c>
      <c r="BK91" s="113" t="s">
        <v>150</v>
      </c>
      <c r="BL91" s="319" t="s">
        <v>150</v>
      </c>
      <c r="BM91" s="312" t="s">
        <v>150</v>
      </c>
      <c r="BN91" s="312" t="s">
        <v>150</v>
      </c>
      <c r="BP91" t="s">
        <v>150</v>
      </c>
      <c r="BQ91" s="50" t="s">
        <v>150</v>
      </c>
      <c r="BR91" s="304" t="s">
        <v>150</v>
      </c>
      <c r="BT91" s="99" t="s">
        <v>150</v>
      </c>
      <c r="BU91" s="208" t="s">
        <v>150</v>
      </c>
      <c r="BV91" s="99" t="s">
        <v>150</v>
      </c>
      <c r="BX91" s="176" t="s">
        <v>1754</v>
      </c>
      <c r="BY91" s="526" t="s">
        <v>1785</v>
      </c>
      <c r="BZ91" s="313" t="s">
        <v>1785</v>
      </c>
      <c r="CA91" s="84" t="s">
        <v>424</v>
      </c>
      <c r="CB91" s="176" t="s">
        <v>150</v>
      </c>
      <c r="CC91" s="368" t="s">
        <v>424</v>
      </c>
      <c r="CD91" s="392" t="s">
        <v>1432</v>
      </c>
      <c r="CE91" s="3" t="s">
        <v>159</v>
      </c>
      <c r="CJ91" s="263" t="s">
        <v>159</v>
      </c>
      <c r="CK91" s="261"/>
      <c r="CL91" s="288" t="s">
        <v>159</v>
      </c>
      <c r="CM91" s="263" t="s">
        <v>159</v>
      </c>
      <c r="CO91" s="313" t="s">
        <v>150</v>
      </c>
      <c r="CP91" s="313" t="s">
        <v>150</v>
      </c>
      <c r="CQ91" s="313" t="s">
        <v>150</v>
      </c>
      <c r="CS91" s="1" t="s">
        <v>150</v>
      </c>
      <c r="CT91" s="50" t="s">
        <v>150</v>
      </c>
      <c r="CU91" s="262" t="s">
        <v>150</v>
      </c>
    </row>
    <row r="92" spans="1:100" s="40" customFormat="1" ht="219.6" customHeight="1">
      <c r="A92" s="135" t="s">
        <v>119</v>
      </c>
      <c r="B92" s="40" t="s">
        <v>564</v>
      </c>
      <c r="C92" s="40" t="s">
        <v>307</v>
      </c>
      <c r="E92" s="43" t="s">
        <v>1120</v>
      </c>
      <c r="F92" s="418" t="s">
        <v>564</v>
      </c>
      <c r="G92" s="417" t="s">
        <v>1427</v>
      </c>
      <c r="H92" s="29" t="s">
        <v>150</v>
      </c>
      <c r="I92" s="50" t="s">
        <v>150</v>
      </c>
      <c r="J92" s="270" t="s">
        <v>150</v>
      </c>
      <c r="K92" s="380"/>
      <c r="L92" s="270"/>
      <c r="M92" s="270" t="s">
        <v>150</v>
      </c>
      <c r="N92" s="270" t="s">
        <v>150</v>
      </c>
      <c r="O92" s="270" t="s">
        <v>150</v>
      </c>
      <c r="P92" s="270" t="s">
        <v>1629</v>
      </c>
      <c r="Q92" s="304" t="s">
        <v>1922</v>
      </c>
      <c r="R92" s="550" t="s">
        <v>1952</v>
      </c>
      <c r="S92" s="270"/>
      <c r="T92" s="54" t="s">
        <v>663</v>
      </c>
      <c r="U92" s="176" t="s">
        <v>766</v>
      </c>
      <c r="V92" s="316" t="s">
        <v>663</v>
      </c>
      <c r="W92" s="373" t="s">
        <v>1432</v>
      </c>
      <c r="X92" s="54" t="s">
        <v>667</v>
      </c>
      <c r="Y92" s="43" t="s">
        <v>977</v>
      </c>
      <c r="Z92" s="316" t="s">
        <v>667</v>
      </c>
      <c r="AA92" s="433" t="s">
        <v>1427</v>
      </c>
      <c r="AB92" s="317" t="s">
        <v>150</v>
      </c>
      <c r="AC92" s="556" t="s">
        <v>150</v>
      </c>
      <c r="AD92" s="317" t="s">
        <v>150</v>
      </c>
      <c r="AE92" s="317"/>
      <c r="AF92" s="317" t="s">
        <v>150</v>
      </c>
      <c r="AG92" s="554"/>
      <c r="AH92" s="317" t="s">
        <v>150</v>
      </c>
      <c r="AI92" s="317" t="s">
        <v>2081</v>
      </c>
      <c r="AJ92" s="558" t="s">
        <v>2145</v>
      </c>
      <c r="AK92" s="558" t="s">
        <v>2145</v>
      </c>
      <c r="AL92" s="317"/>
      <c r="AM92" s="54" t="s">
        <v>672</v>
      </c>
      <c r="AN92" s="225" t="s">
        <v>1008</v>
      </c>
      <c r="AO92" s="225" t="s">
        <v>1008</v>
      </c>
      <c r="AP92" s="376"/>
      <c r="AQ92" s="142" t="s">
        <v>150</v>
      </c>
      <c r="AR92" s="50" t="s">
        <v>150</v>
      </c>
      <c r="AS92" s="50" t="s">
        <v>150</v>
      </c>
      <c r="AT92" s="165"/>
      <c r="AU92" s="40" t="s">
        <v>150</v>
      </c>
      <c r="AV92" s="50" t="s">
        <v>150</v>
      </c>
      <c r="AW92" s="306" t="s">
        <v>150</v>
      </c>
      <c r="AX92" s="376"/>
      <c r="AY92" s="306" t="s">
        <v>150</v>
      </c>
      <c r="AZ92" s="526" t="s">
        <v>1868</v>
      </c>
      <c r="BA92" s="526" t="s">
        <v>1868</v>
      </c>
      <c r="BB92" s="306"/>
      <c r="BC92" s="54" t="s">
        <v>678</v>
      </c>
      <c r="BD92" s="50" t="s">
        <v>150</v>
      </c>
      <c r="BE92" s="317" t="s">
        <v>289</v>
      </c>
      <c r="BF92" s="373"/>
      <c r="BG92" s="54" t="s">
        <v>686</v>
      </c>
      <c r="BH92" s="176" t="s">
        <v>804</v>
      </c>
      <c r="BI92" s="316" t="s">
        <v>1293</v>
      </c>
      <c r="BJ92" s="373" t="s">
        <v>1432</v>
      </c>
      <c r="BK92" s="51" t="s">
        <v>692</v>
      </c>
      <c r="BL92" s="338" t="s">
        <v>1254</v>
      </c>
      <c r="BM92" s="339" t="s">
        <v>1255</v>
      </c>
      <c r="BN92" s="338" t="s">
        <v>1254</v>
      </c>
      <c r="BO92" s="51"/>
      <c r="BP92" s="54" t="s">
        <v>696</v>
      </c>
      <c r="BQ92" s="223" t="s">
        <v>1035</v>
      </c>
      <c r="BR92" s="223" t="s">
        <v>1035</v>
      </c>
      <c r="BS92" s="376" t="s">
        <v>1429</v>
      </c>
      <c r="BT92" s="163" t="s">
        <v>413</v>
      </c>
      <c r="BU92" s="210" t="s">
        <v>881</v>
      </c>
      <c r="BV92" s="210" t="s">
        <v>881</v>
      </c>
      <c r="BW92" s="382"/>
      <c r="BX92" s="176" t="s">
        <v>1755</v>
      </c>
      <c r="BY92" s="313" t="s">
        <v>1786</v>
      </c>
      <c r="BZ92" s="313" t="s">
        <v>1786</v>
      </c>
      <c r="CA92" s="115" t="s">
        <v>482</v>
      </c>
      <c r="CB92" s="176" t="s">
        <v>838</v>
      </c>
      <c r="CC92" s="351" t="s">
        <v>1314</v>
      </c>
      <c r="CD92" s="391" t="s">
        <v>1432</v>
      </c>
      <c r="CE92" s="29" t="s">
        <v>150</v>
      </c>
      <c r="CJ92" s="262" t="s">
        <v>150</v>
      </c>
      <c r="CK92" s="277" t="s">
        <v>150</v>
      </c>
      <c r="CL92" s="261"/>
      <c r="CM92" s="313" t="s">
        <v>150</v>
      </c>
      <c r="CN92" s="376"/>
      <c r="CO92" s="313" t="s">
        <v>150</v>
      </c>
      <c r="CP92" s="526" t="s">
        <v>1836</v>
      </c>
      <c r="CQ92" s="552" t="s">
        <v>1836</v>
      </c>
      <c r="CR92" s="313"/>
      <c r="CS92" s="29" t="s">
        <v>150</v>
      </c>
      <c r="CT92" s="50" t="s">
        <v>150</v>
      </c>
      <c r="CU92" s="270" t="s">
        <v>150</v>
      </c>
      <c r="CV92" s="376"/>
    </row>
    <row r="93" spans="1:100" s="40" customFormat="1" ht="248.4" customHeight="1">
      <c r="A93" s="135" t="s">
        <v>70</v>
      </c>
      <c r="B93" s="166" t="s">
        <v>562</v>
      </c>
      <c r="C93" s="40" t="s">
        <v>307</v>
      </c>
      <c r="E93" s="225" t="s">
        <v>1121</v>
      </c>
      <c r="F93" s="425" t="s">
        <v>562</v>
      </c>
      <c r="G93" s="417" t="s">
        <v>1427</v>
      </c>
      <c r="H93" s="29" t="s">
        <v>150</v>
      </c>
      <c r="I93" s="50" t="s">
        <v>150</v>
      </c>
      <c r="J93" s="270" t="s">
        <v>150</v>
      </c>
      <c r="K93" s="380"/>
      <c r="L93" s="270"/>
      <c r="M93" s="270" t="s">
        <v>150</v>
      </c>
      <c r="N93" s="270" t="s">
        <v>150</v>
      </c>
      <c r="O93" s="270" t="s">
        <v>150</v>
      </c>
      <c r="P93" s="264" t="s">
        <v>1630</v>
      </c>
      <c r="Q93" s="313" t="s">
        <v>1923</v>
      </c>
      <c r="R93" s="504" t="s">
        <v>1630</v>
      </c>
      <c r="S93" s="270"/>
      <c r="T93" s="306" t="s">
        <v>1316</v>
      </c>
      <c r="U93" s="176" t="s">
        <v>767</v>
      </c>
      <c r="V93" s="315" t="s">
        <v>1316</v>
      </c>
      <c r="W93" s="376" t="s">
        <v>1432</v>
      </c>
      <c r="X93" s="54" t="s">
        <v>150</v>
      </c>
      <c r="Y93" s="50" t="s">
        <v>150</v>
      </c>
      <c r="Z93" s="317" t="s">
        <v>150</v>
      </c>
      <c r="AA93" s="433"/>
      <c r="AB93" s="317" t="s">
        <v>2056</v>
      </c>
      <c r="AC93" s="558" t="s">
        <v>2110</v>
      </c>
      <c r="AD93" s="72" t="s">
        <v>2056</v>
      </c>
      <c r="AE93" s="317" t="s">
        <v>1427</v>
      </c>
      <c r="AF93" s="317" t="s">
        <v>1977</v>
      </c>
      <c r="AG93" s="558" t="s">
        <v>2007</v>
      </c>
      <c r="AH93" s="362" t="s">
        <v>2007</v>
      </c>
      <c r="AI93" s="317" t="s">
        <v>2082</v>
      </c>
      <c r="AJ93" s="554"/>
      <c r="AK93" s="72" t="s">
        <v>2082</v>
      </c>
      <c r="AL93" s="317" t="s">
        <v>1427</v>
      </c>
      <c r="AM93" s="54" t="s">
        <v>671</v>
      </c>
      <c r="AN93" s="225" t="s">
        <v>1009</v>
      </c>
      <c r="AO93" s="316" t="s">
        <v>671</v>
      </c>
      <c r="AP93" s="417" t="s">
        <v>1427</v>
      </c>
      <c r="AQ93" s="43" t="s">
        <v>536</v>
      </c>
      <c r="AR93" s="50" t="s">
        <v>909</v>
      </c>
      <c r="AS93" s="43" t="s">
        <v>910</v>
      </c>
      <c r="AT93" s="54"/>
      <c r="AU93" s="54" t="s">
        <v>675</v>
      </c>
      <c r="AV93" s="43" t="s">
        <v>1068</v>
      </c>
      <c r="AW93" s="316" t="s">
        <v>1384</v>
      </c>
      <c r="AX93" s="376" t="s">
        <v>1427</v>
      </c>
      <c r="AY93" s="317" t="s">
        <v>150</v>
      </c>
      <c r="AZ93" s="304" t="s">
        <v>150</v>
      </c>
      <c r="BA93" s="317" t="s">
        <v>150</v>
      </c>
      <c r="BB93" s="317"/>
      <c r="BC93" s="54" t="s">
        <v>677</v>
      </c>
      <c r="BD93" s="225" t="s">
        <v>950</v>
      </c>
      <c r="BE93" s="316" t="s">
        <v>677</v>
      </c>
      <c r="BF93" s="376" t="s">
        <v>1427</v>
      </c>
      <c r="BG93" s="54" t="s">
        <v>685</v>
      </c>
      <c r="BH93" s="176" t="s">
        <v>805</v>
      </c>
      <c r="BI93" s="176" t="s">
        <v>805</v>
      </c>
      <c r="BJ93" s="373"/>
      <c r="BK93" s="51" t="s">
        <v>691</v>
      </c>
      <c r="BL93" s="338" t="s">
        <v>1256</v>
      </c>
      <c r="BM93" s="339" t="s">
        <v>150</v>
      </c>
      <c r="BN93" s="343" t="s">
        <v>1256</v>
      </c>
      <c r="BO93" s="51"/>
      <c r="BP93" s="54" t="s">
        <v>695</v>
      </c>
      <c r="BQ93" s="223" t="s">
        <v>1036</v>
      </c>
      <c r="BR93" s="316" t="s">
        <v>1408</v>
      </c>
      <c r="BS93" s="376" t="s">
        <v>1429</v>
      </c>
      <c r="BT93" s="163" t="s">
        <v>697</v>
      </c>
      <c r="BU93" s="210" t="s">
        <v>882</v>
      </c>
      <c r="BV93" s="210" t="s">
        <v>882</v>
      </c>
      <c r="BW93" s="382"/>
      <c r="BX93" s="176" t="s">
        <v>150</v>
      </c>
      <c r="BY93" s="313" t="s">
        <v>1787</v>
      </c>
      <c r="BZ93" s="313" t="s">
        <v>1787</v>
      </c>
      <c r="CA93" s="89" t="s">
        <v>1315</v>
      </c>
      <c r="CB93" s="176" t="s">
        <v>839</v>
      </c>
      <c r="CC93" s="370" t="s">
        <v>1315</v>
      </c>
      <c r="CD93" s="392" t="s">
        <v>1432</v>
      </c>
      <c r="CE93" s="12" t="s">
        <v>162</v>
      </c>
      <c r="CJ93" s="263" t="s">
        <v>162</v>
      </c>
      <c r="CK93" s="277" t="s">
        <v>1201</v>
      </c>
      <c r="CL93" s="288" t="s">
        <v>162</v>
      </c>
      <c r="CM93" s="359" t="s">
        <v>1447</v>
      </c>
      <c r="CN93" s="376" t="s">
        <v>1437</v>
      </c>
      <c r="CO93" s="313" t="s">
        <v>150</v>
      </c>
      <c r="CP93" s="526" t="s">
        <v>1837</v>
      </c>
      <c r="CQ93" s="552" t="s">
        <v>1837</v>
      </c>
      <c r="CR93" s="313"/>
      <c r="CS93" s="12" t="s">
        <v>590</v>
      </c>
      <c r="CT93" s="43" t="s">
        <v>1147</v>
      </c>
      <c r="CU93" s="288" t="s">
        <v>590</v>
      </c>
      <c r="CV93" s="376" t="s">
        <v>1427</v>
      </c>
    </row>
    <row r="94" spans="1:100" ht="90" customHeight="1">
      <c r="A94" s="1" t="s">
        <v>71</v>
      </c>
      <c r="B94" s="43" t="s">
        <v>563</v>
      </c>
      <c r="C94" s="73" t="s">
        <v>307</v>
      </c>
      <c r="E94" s="43" t="s">
        <v>1122</v>
      </c>
      <c r="F94" s="395" t="s">
        <v>563</v>
      </c>
      <c r="G94" s="417" t="s">
        <v>1427</v>
      </c>
      <c r="H94" s="1" t="s">
        <v>150</v>
      </c>
      <c r="I94" s="50" t="s">
        <v>150</v>
      </c>
      <c r="J94" s="262" t="s">
        <v>150</v>
      </c>
      <c r="M94" s="262" t="s">
        <v>150</v>
      </c>
      <c r="N94" s="262" t="s">
        <v>150</v>
      </c>
      <c r="O94" s="262" t="s">
        <v>150</v>
      </c>
      <c r="P94" s="262" t="s">
        <v>150</v>
      </c>
      <c r="Q94" s="304" t="s">
        <v>1924</v>
      </c>
      <c r="R94" s="304" t="s">
        <v>1953</v>
      </c>
      <c r="U94" s="179" t="s">
        <v>150</v>
      </c>
      <c r="V94" s="317" t="s">
        <v>150</v>
      </c>
      <c r="X94" t="s">
        <v>150</v>
      </c>
      <c r="Y94" s="50" t="s">
        <v>150</v>
      </c>
      <c r="Z94" s="304" t="s">
        <v>150</v>
      </c>
      <c r="AB94" s="317" t="s">
        <v>150</v>
      </c>
      <c r="AC94" s="556" t="s">
        <v>2111</v>
      </c>
      <c r="AD94" s="556" t="s">
        <v>2111</v>
      </c>
      <c r="AE94" s="317"/>
      <c r="AF94" s="317" t="s">
        <v>1756</v>
      </c>
      <c r="AG94" s="558" t="s">
        <v>2008</v>
      </c>
      <c r="AH94" s="362" t="s">
        <v>2008</v>
      </c>
      <c r="AI94" s="556" t="s">
        <v>150</v>
      </c>
      <c r="AK94" s="556" t="s">
        <v>150</v>
      </c>
      <c r="AL94" s="556"/>
      <c r="AM94" s="43" t="s">
        <v>150</v>
      </c>
      <c r="AN94" s="225" t="s">
        <v>1010</v>
      </c>
      <c r="AO94" s="225" t="s">
        <v>1010</v>
      </c>
      <c r="AQ94" s="43" t="s">
        <v>150</v>
      </c>
      <c r="AR94" s="50" t="s">
        <v>911</v>
      </c>
      <c r="AS94" s="43" t="s">
        <v>150</v>
      </c>
      <c r="AT94" s="43"/>
      <c r="AU94" s="40" t="s">
        <v>150</v>
      </c>
      <c r="AV94" s="50" t="s">
        <v>1069</v>
      </c>
      <c r="AW94" s="316" t="s">
        <v>1385</v>
      </c>
      <c r="AX94" s="376" t="s">
        <v>1427</v>
      </c>
      <c r="AY94" s="306" t="s">
        <v>150</v>
      </c>
      <c r="AZ94" s="304" t="s">
        <v>150</v>
      </c>
      <c r="BA94" s="317" t="s">
        <v>150</v>
      </c>
      <c r="BB94" s="306"/>
      <c r="BC94" s="38" t="s">
        <v>150</v>
      </c>
      <c r="BD94" s="50" t="s">
        <v>150</v>
      </c>
      <c r="BE94" s="304" t="s">
        <v>150</v>
      </c>
      <c r="BG94" s="40" t="s">
        <v>357</v>
      </c>
      <c r="BH94" s="176" t="s">
        <v>806</v>
      </c>
      <c r="BI94" s="316" t="s">
        <v>1294</v>
      </c>
      <c r="BJ94" s="376" t="s">
        <v>1432</v>
      </c>
      <c r="BK94" s="113" t="s">
        <v>150</v>
      </c>
      <c r="BL94" s="319" t="s">
        <v>150</v>
      </c>
      <c r="BM94" s="312" t="s">
        <v>150</v>
      </c>
      <c r="BN94" s="315" t="s">
        <v>150</v>
      </c>
      <c r="BP94" t="s">
        <v>150</v>
      </c>
      <c r="BQ94" s="50" t="s">
        <v>150</v>
      </c>
      <c r="BR94" s="304" t="s">
        <v>150</v>
      </c>
      <c r="BT94" s="99" t="s">
        <v>150</v>
      </c>
      <c r="BV94" s="358" t="s">
        <v>150</v>
      </c>
      <c r="BW94" s="386" t="s">
        <v>1432</v>
      </c>
      <c r="BX94" s="176" t="s">
        <v>1756</v>
      </c>
      <c r="BY94" s="313" t="s">
        <v>1788</v>
      </c>
      <c r="BZ94" s="313" t="s">
        <v>1788</v>
      </c>
      <c r="CA94" s="84" t="s">
        <v>150</v>
      </c>
      <c r="CB94" s="176" t="s">
        <v>150</v>
      </c>
      <c r="CC94" s="84" t="s">
        <v>150</v>
      </c>
      <c r="CE94" s="1" t="s">
        <v>150</v>
      </c>
      <c r="CJ94" s="262" t="s">
        <v>150</v>
      </c>
      <c r="CK94" s="261"/>
      <c r="CL94" s="261"/>
      <c r="CM94" s="72" t="s">
        <v>150</v>
      </c>
      <c r="CN94" s="376" t="s">
        <v>1427</v>
      </c>
      <c r="CO94" s="313" t="s">
        <v>150</v>
      </c>
      <c r="CP94" s="313" t="s">
        <v>150</v>
      </c>
      <c r="CQ94" s="313" t="s">
        <v>150</v>
      </c>
      <c r="CS94" s="1" t="s">
        <v>588</v>
      </c>
      <c r="CT94" s="43" t="s">
        <v>1148</v>
      </c>
      <c r="CU94" s="288" t="s">
        <v>588</v>
      </c>
      <c r="CV94" s="376" t="s">
        <v>1427</v>
      </c>
    </row>
    <row r="95" spans="1:100" ht="90" customHeight="1">
      <c r="A95" s="1" t="s">
        <v>72</v>
      </c>
      <c r="B95" s="43" t="s">
        <v>1339</v>
      </c>
      <c r="C95" s="73" t="s">
        <v>307</v>
      </c>
      <c r="E95" s="43" t="s">
        <v>1123</v>
      </c>
      <c r="F95" s="395" t="s">
        <v>1339</v>
      </c>
      <c r="G95" s="417" t="s">
        <v>1427</v>
      </c>
      <c r="H95" s="1" t="s">
        <v>150</v>
      </c>
      <c r="I95" s="50" t="s">
        <v>150</v>
      </c>
      <c r="J95" s="262" t="s">
        <v>150</v>
      </c>
      <c r="M95" s="262" t="s">
        <v>150</v>
      </c>
      <c r="N95" s="262" t="s">
        <v>150</v>
      </c>
      <c r="O95" s="262" t="s">
        <v>150</v>
      </c>
      <c r="P95" s="262" t="s">
        <v>150</v>
      </c>
      <c r="Q95" s="304" t="s">
        <v>150</v>
      </c>
      <c r="R95" s="304" t="s">
        <v>150</v>
      </c>
      <c r="T95" t="s">
        <v>150</v>
      </c>
      <c r="U95" s="179" t="s">
        <v>150</v>
      </c>
      <c r="V95" s="304" t="s">
        <v>150</v>
      </c>
      <c r="X95" t="s">
        <v>150</v>
      </c>
      <c r="Y95" s="50" t="s">
        <v>150</v>
      </c>
      <c r="Z95" s="304" t="s">
        <v>150</v>
      </c>
      <c r="AB95" s="317" t="s">
        <v>150</v>
      </c>
      <c r="AC95" s="556" t="s">
        <v>150</v>
      </c>
      <c r="AD95" s="317" t="s">
        <v>150</v>
      </c>
      <c r="AE95" s="317"/>
      <c r="AF95" s="317" t="s">
        <v>1756</v>
      </c>
      <c r="AG95" s="558" t="s">
        <v>2009</v>
      </c>
      <c r="AH95" s="362" t="s">
        <v>2009</v>
      </c>
      <c r="AI95" s="556" t="s">
        <v>150</v>
      </c>
      <c r="AK95" s="556" t="s">
        <v>150</v>
      </c>
      <c r="AL95" s="556"/>
      <c r="AM95" s="43" t="s">
        <v>150</v>
      </c>
      <c r="AN95" s="50" t="s">
        <v>150</v>
      </c>
      <c r="AO95" s="313" t="s">
        <v>150</v>
      </c>
      <c r="AQ95" s="43" t="s">
        <v>150</v>
      </c>
      <c r="AR95" s="50" t="s">
        <v>150</v>
      </c>
      <c r="AS95" s="43" t="s">
        <v>150</v>
      </c>
      <c r="AT95" s="43"/>
      <c r="AU95" s="40" t="s">
        <v>150</v>
      </c>
      <c r="AV95" s="50" t="s">
        <v>1070</v>
      </c>
      <c r="AW95" s="316" t="s">
        <v>1386</v>
      </c>
      <c r="AX95" s="376" t="s">
        <v>1427</v>
      </c>
      <c r="AY95" s="146">
        <v>0.33100000000000002</v>
      </c>
      <c r="AZ95" s="526" t="s">
        <v>1869</v>
      </c>
      <c r="BA95" s="526" t="s">
        <v>1869</v>
      </c>
      <c r="BB95" s="306"/>
      <c r="BC95" s="38" t="s">
        <v>150</v>
      </c>
      <c r="BD95" s="50" t="s">
        <v>150</v>
      </c>
      <c r="BE95" s="304" t="s">
        <v>150</v>
      </c>
      <c r="BG95" s="40" t="s">
        <v>357</v>
      </c>
      <c r="BH95" s="176" t="s">
        <v>150</v>
      </c>
      <c r="BI95" s="306" t="s">
        <v>150</v>
      </c>
      <c r="BK95" s="113" t="s">
        <v>211</v>
      </c>
      <c r="BL95" s="319" t="s">
        <v>1257</v>
      </c>
      <c r="BM95" s="312" t="s">
        <v>1258</v>
      </c>
      <c r="BN95" s="319" t="s">
        <v>1257</v>
      </c>
      <c r="BP95" t="s">
        <v>150</v>
      </c>
      <c r="BQ95" s="50" t="s">
        <v>150</v>
      </c>
      <c r="BR95" s="304" t="s">
        <v>150</v>
      </c>
      <c r="BT95" s="99" t="s">
        <v>150</v>
      </c>
      <c r="BV95" s="358" t="s">
        <v>150</v>
      </c>
      <c r="BW95" s="386" t="s">
        <v>1432</v>
      </c>
      <c r="BX95" s="176" t="s">
        <v>150</v>
      </c>
      <c r="BY95" s="313" t="s">
        <v>150</v>
      </c>
      <c r="BZ95" s="313" t="s">
        <v>150</v>
      </c>
      <c r="CA95" s="84" t="s">
        <v>150</v>
      </c>
      <c r="CB95" s="176" t="s">
        <v>150</v>
      </c>
      <c r="CC95" s="84" t="s">
        <v>150</v>
      </c>
      <c r="CE95" s="1" t="s">
        <v>150</v>
      </c>
      <c r="CJ95" s="262" t="s">
        <v>150</v>
      </c>
      <c r="CK95" s="277" t="s">
        <v>150</v>
      </c>
      <c r="CL95" s="261"/>
      <c r="CM95" s="304" t="s">
        <v>150</v>
      </c>
      <c r="CO95" s="313" t="s">
        <v>150</v>
      </c>
      <c r="CP95" s="526" t="s">
        <v>1838</v>
      </c>
      <c r="CQ95" s="526" t="s">
        <v>1838</v>
      </c>
      <c r="CR95" s="313"/>
      <c r="CS95" s="39" t="s">
        <v>589</v>
      </c>
      <c r="CT95" s="50" t="s">
        <v>1149</v>
      </c>
      <c r="CU95" s="288" t="s">
        <v>589</v>
      </c>
      <c r="CV95" s="376" t="s">
        <v>1427</v>
      </c>
    </row>
    <row r="96" spans="1:100" ht="90" customHeight="1">
      <c r="A96" s="1" t="s">
        <v>73</v>
      </c>
      <c r="B96" s="38" t="s">
        <v>150</v>
      </c>
      <c r="C96" s="73" t="s">
        <v>307</v>
      </c>
      <c r="E96" s="43" t="s">
        <v>1124</v>
      </c>
      <c r="F96" s="225" t="s">
        <v>1124</v>
      </c>
      <c r="H96" s="1" t="s">
        <v>150</v>
      </c>
      <c r="I96" s="50" t="s">
        <v>150</v>
      </c>
      <c r="J96" s="262" t="s">
        <v>150</v>
      </c>
      <c r="M96" s="262" t="s">
        <v>150</v>
      </c>
      <c r="N96" s="262" t="s">
        <v>150</v>
      </c>
      <c r="O96" s="262" t="s">
        <v>150</v>
      </c>
      <c r="P96" s="262" t="s">
        <v>150</v>
      </c>
      <c r="Q96" s="304" t="s">
        <v>150</v>
      </c>
      <c r="R96" s="304" t="s">
        <v>150</v>
      </c>
      <c r="T96" t="s">
        <v>150</v>
      </c>
      <c r="U96" s="179" t="s">
        <v>150</v>
      </c>
      <c r="V96" s="304" t="s">
        <v>150</v>
      </c>
      <c r="X96" t="s">
        <v>150</v>
      </c>
      <c r="Y96" s="50" t="s">
        <v>150</v>
      </c>
      <c r="Z96" s="304" t="s">
        <v>150</v>
      </c>
      <c r="AB96" s="317" t="s">
        <v>150</v>
      </c>
      <c r="AC96" s="556" t="s">
        <v>150</v>
      </c>
      <c r="AD96" s="317" t="s">
        <v>150</v>
      </c>
      <c r="AE96" s="317"/>
      <c r="AF96" s="317" t="s">
        <v>150</v>
      </c>
      <c r="AG96" s="558" t="s">
        <v>2010</v>
      </c>
      <c r="AH96" s="362" t="s">
        <v>2010</v>
      </c>
      <c r="AI96" s="556" t="s">
        <v>150</v>
      </c>
      <c r="AK96" s="556" t="s">
        <v>150</v>
      </c>
      <c r="AL96" s="556"/>
      <c r="AM96" s="43" t="s">
        <v>150</v>
      </c>
      <c r="AN96" s="50" t="s">
        <v>150</v>
      </c>
      <c r="AO96" s="313" t="s">
        <v>150</v>
      </c>
      <c r="AQ96" s="43" t="s">
        <v>537</v>
      </c>
      <c r="AR96" s="50" t="s">
        <v>912</v>
      </c>
      <c r="AS96" s="43" t="s">
        <v>537</v>
      </c>
      <c r="AT96" s="43"/>
      <c r="AU96" s="40" t="s">
        <v>150</v>
      </c>
      <c r="AV96" s="50" t="s">
        <v>150</v>
      </c>
      <c r="AW96" s="306" t="s">
        <v>150</v>
      </c>
      <c r="AY96" s="306" t="s">
        <v>150</v>
      </c>
      <c r="AZ96" s="304" t="s">
        <v>150</v>
      </c>
      <c r="BA96" s="551" t="s">
        <v>150</v>
      </c>
      <c r="BB96" s="306"/>
      <c r="BC96" s="38" t="s">
        <v>150</v>
      </c>
      <c r="BD96" s="50" t="s">
        <v>150</v>
      </c>
      <c r="BE96" s="304" t="s">
        <v>150</v>
      </c>
      <c r="BG96" s="40" t="s">
        <v>357</v>
      </c>
      <c r="BH96" s="176" t="s">
        <v>150</v>
      </c>
      <c r="BI96" s="306" t="s">
        <v>150</v>
      </c>
      <c r="BK96" s="113" t="s">
        <v>150</v>
      </c>
      <c r="BL96" s="319" t="s">
        <v>150</v>
      </c>
      <c r="BM96" s="312" t="s">
        <v>150</v>
      </c>
      <c r="BN96" s="312" t="s">
        <v>150</v>
      </c>
      <c r="BP96" t="s">
        <v>150</v>
      </c>
      <c r="BQ96" s="50" t="s">
        <v>150</v>
      </c>
      <c r="BR96" s="304" t="s">
        <v>150</v>
      </c>
      <c r="BT96" s="99" t="s">
        <v>150</v>
      </c>
      <c r="BU96" s="210" t="s">
        <v>883</v>
      </c>
      <c r="BV96" s="210" t="s">
        <v>883</v>
      </c>
      <c r="BX96" s="176" t="s">
        <v>150</v>
      </c>
      <c r="BY96" s="313" t="s">
        <v>150</v>
      </c>
      <c r="BZ96" s="313" t="s">
        <v>150</v>
      </c>
      <c r="CA96" s="84" t="s">
        <v>150</v>
      </c>
      <c r="CB96" s="176" t="s">
        <v>150</v>
      </c>
      <c r="CC96" s="84" t="s">
        <v>150</v>
      </c>
      <c r="CE96" s="1" t="s">
        <v>150</v>
      </c>
      <c r="CJ96" s="262" t="s">
        <v>150</v>
      </c>
      <c r="CK96" s="277" t="s">
        <v>150</v>
      </c>
      <c r="CL96" s="261"/>
      <c r="CM96" s="304" t="s">
        <v>150</v>
      </c>
      <c r="CO96" s="313" t="s">
        <v>150</v>
      </c>
      <c r="CP96" s="313" t="s">
        <v>150</v>
      </c>
      <c r="CQ96" s="313" t="s">
        <v>150</v>
      </c>
      <c r="CR96" s="313"/>
      <c r="CS96" s="1" t="s">
        <v>150</v>
      </c>
      <c r="CT96" s="38" t="s">
        <v>150</v>
      </c>
      <c r="CU96" s="262" t="s">
        <v>150</v>
      </c>
    </row>
    <row r="97" spans="1:100" ht="90" customHeight="1">
      <c r="A97" s="3" t="s">
        <v>74</v>
      </c>
      <c r="B97" s="38" t="s">
        <v>150</v>
      </c>
      <c r="C97" s="73" t="s">
        <v>307</v>
      </c>
      <c r="E97" s="43" t="s">
        <v>1125</v>
      </c>
      <c r="F97" s="225" t="s">
        <v>1125</v>
      </c>
      <c r="H97" s="1" t="s">
        <v>150</v>
      </c>
      <c r="I97" s="50" t="s">
        <v>150</v>
      </c>
      <c r="J97" s="262" t="s">
        <v>150</v>
      </c>
      <c r="M97" s="262" t="s">
        <v>150</v>
      </c>
      <c r="N97" s="262" t="s">
        <v>150</v>
      </c>
      <c r="O97" s="262" t="s">
        <v>150</v>
      </c>
      <c r="P97" s="262" t="s">
        <v>150</v>
      </c>
      <c r="Q97" s="304" t="s">
        <v>150</v>
      </c>
      <c r="R97" s="304" t="s">
        <v>150</v>
      </c>
      <c r="T97" t="s">
        <v>150</v>
      </c>
      <c r="U97" s="179" t="s">
        <v>150</v>
      </c>
      <c r="V97" s="304" t="s">
        <v>150</v>
      </c>
      <c r="X97" t="s">
        <v>150</v>
      </c>
      <c r="Y97" s="225" t="s">
        <v>978</v>
      </c>
      <c r="Z97" s="395" t="s">
        <v>1360</v>
      </c>
      <c r="AA97" s="433" t="s">
        <v>1427</v>
      </c>
      <c r="AB97" s="395" t="s">
        <v>1756</v>
      </c>
      <c r="AC97" s="556" t="s">
        <v>2112</v>
      </c>
      <c r="AD97" s="556" t="s">
        <v>2112</v>
      </c>
      <c r="AE97" s="395"/>
      <c r="AF97" s="395" t="s">
        <v>1756</v>
      </c>
      <c r="AG97" s="558" t="s">
        <v>2011</v>
      </c>
      <c r="AH97" s="362" t="s">
        <v>2011</v>
      </c>
      <c r="AI97" s="556" t="s">
        <v>150</v>
      </c>
      <c r="AK97" s="556" t="s">
        <v>150</v>
      </c>
      <c r="AL97" s="556"/>
      <c r="AM97" s="43" t="s">
        <v>150</v>
      </c>
      <c r="AN97" s="225" t="s">
        <v>1011</v>
      </c>
      <c r="AO97" s="316" t="s">
        <v>150</v>
      </c>
      <c r="AP97" s="417" t="s">
        <v>1427</v>
      </c>
      <c r="AQ97" s="43" t="s">
        <v>150</v>
      </c>
      <c r="AR97" s="43" t="s">
        <v>913</v>
      </c>
      <c r="AS97" s="43" t="s">
        <v>150</v>
      </c>
      <c r="AT97" s="43"/>
      <c r="AU97" s="40" t="s">
        <v>150</v>
      </c>
      <c r="AV97" s="50" t="s">
        <v>150</v>
      </c>
      <c r="AW97" s="306" t="s">
        <v>150</v>
      </c>
      <c r="AY97" s="306" t="s">
        <v>150</v>
      </c>
      <c r="AZ97" s="304" t="s">
        <v>150</v>
      </c>
      <c r="BA97" s="551" t="s">
        <v>150</v>
      </c>
      <c r="BB97" s="306"/>
      <c r="BC97" s="38" t="s">
        <v>150</v>
      </c>
      <c r="BD97" s="225" t="s">
        <v>951</v>
      </c>
      <c r="BE97" s="225" t="s">
        <v>951</v>
      </c>
      <c r="BG97" s="40" t="s">
        <v>357</v>
      </c>
      <c r="BH97" s="176" t="s">
        <v>150</v>
      </c>
      <c r="BI97" s="306" t="s">
        <v>150</v>
      </c>
      <c r="BK97" s="113" t="s">
        <v>212</v>
      </c>
      <c r="BL97" s="338" t="s">
        <v>212</v>
      </c>
      <c r="BM97" s="339" t="s">
        <v>1259</v>
      </c>
      <c r="BN97" s="338" t="s">
        <v>212</v>
      </c>
      <c r="BP97" t="s">
        <v>150</v>
      </c>
      <c r="BQ97" s="50" t="s">
        <v>150</v>
      </c>
      <c r="BR97" s="304" t="s">
        <v>150</v>
      </c>
      <c r="BT97" s="99" t="s">
        <v>150</v>
      </c>
      <c r="BU97" s="210" t="s">
        <v>884</v>
      </c>
      <c r="BV97" s="365" t="s">
        <v>150</v>
      </c>
      <c r="BW97" s="386" t="s">
        <v>1432</v>
      </c>
      <c r="BX97" s="176" t="s">
        <v>1756</v>
      </c>
      <c r="BY97" s="313" t="s">
        <v>1789</v>
      </c>
      <c r="BZ97" s="313" t="s">
        <v>1789</v>
      </c>
      <c r="CA97" s="84" t="s">
        <v>150</v>
      </c>
      <c r="CB97" s="176" t="s">
        <v>840</v>
      </c>
      <c r="CC97" s="176" t="s">
        <v>150</v>
      </c>
      <c r="CE97" s="3" t="s">
        <v>163</v>
      </c>
      <c r="CJ97" s="263" t="s">
        <v>163</v>
      </c>
      <c r="CK97" s="277" t="s">
        <v>1202</v>
      </c>
      <c r="CL97" s="288" t="s">
        <v>163</v>
      </c>
      <c r="CM97" s="282" t="s">
        <v>163</v>
      </c>
      <c r="CO97" s="313" t="s">
        <v>150</v>
      </c>
      <c r="CP97" s="526" t="s">
        <v>1839</v>
      </c>
      <c r="CQ97" s="526" t="s">
        <v>1839</v>
      </c>
      <c r="CR97" s="313"/>
      <c r="CS97" s="1" t="s">
        <v>150</v>
      </c>
      <c r="CT97" s="43" t="s">
        <v>1150</v>
      </c>
      <c r="CU97" s="301" t="s">
        <v>150</v>
      </c>
      <c r="CV97" s="376" t="s">
        <v>1427</v>
      </c>
    </row>
    <row r="98" spans="1:100" ht="124.2" customHeight="1">
      <c r="A98" s="3" t="s">
        <v>120</v>
      </c>
      <c r="B98" s="38" t="s">
        <v>150</v>
      </c>
      <c r="E98" s="43" t="s">
        <v>150</v>
      </c>
      <c r="F98" s="224" t="s">
        <v>150</v>
      </c>
      <c r="H98" s="39" t="s">
        <v>269</v>
      </c>
      <c r="I98" s="43" t="s">
        <v>935</v>
      </c>
      <c r="J98" s="313" t="s">
        <v>935</v>
      </c>
      <c r="K98" s="397"/>
      <c r="L98" s="313"/>
      <c r="M98" s="313" t="s">
        <v>935</v>
      </c>
      <c r="N98" s="313" t="s">
        <v>935</v>
      </c>
      <c r="O98" s="313" t="s">
        <v>935</v>
      </c>
      <c r="P98" s="313" t="s">
        <v>1631</v>
      </c>
      <c r="Q98" s="304" t="s">
        <v>1925</v>
      </c>
      <c r="R98" s="124" t="s">
        <v>1631</v>
      </c>
      <c r="S98" s="313"/>
      <c r="T98" s="43" t="s">
        <v>660</v>
      </c>
      <c r="U98" s="176" t="s">
        <v>768</v>
      </c>
      <c r="V98" s="316" t="s">
        <v>660</v>
      </c>
      <c r="W98" s="373" t="s">
        <v>1432</v>
      </c>
      <c r="X98" t="s">
        <v>150</v>
      </c>
      <c r="Y98" s="225" t="s">
        <v>979</v>
      </c>
      <c r="Z98" s="316" t="s">
        <v>1361</v>
      </c>
      <c r="AA98" s="433" t="s">
        <v>1427</v>
      </c>
      <c r="AB98" s="560" t="s">
        <v>150</v>
      </c>
      <c r="AC98" s="556" t="s">
        <v>150</v>
      </c>
      <c r="AD98" s="560" t="s">
        <v>150</v>
      </c>
      <c r="AE98" s="560"/>
      <c r="AF98" s="316" t="s">
        <v>1756</v>
      </c>
      <c r="AG98" s="558" t="s">
        <v>2012</v>
      </c>
      <c r="AH98" s="362" t="s">
        <v>2012</v>
      </c>
      <c r="AI98" s="556" t="s">
        <v>150</v>
      </c>
      <c r="AK98" s="556" t="s">
        <v>150</v>
      </c>
      <c r="AL98" s="556"/>
      <c r="AM98" s="43" t="s">
        <v>150</v>
      </c>
      <c r="AN98" s="50" t="s">
        <v>150</v>
      </c>
      <c r="AO98" s="313" t="s">
        <v>150</v>
      </c>
      <c r="AQ98" s="43" t="s">
        <v>150</v>
      </c>
      <c r="AS98" s="43" t="s">
        <v>150</v>
      </c>
      <c r="AT98" s="43"/>
      <c r="AU98" s="40" t="s">
        <v>150</v>
      </c>
      <c r="AV98" s="50" t="s">
        <v>150</v>
      </c>
      <c r="AW98" s="306" t="s">
        <v>150</v>
      </c>
      <c r="AY98" s="306" t="s">
        <v>150</v>
      </c>
      <c r="AZ98" s="526" t="s">
        <v>1870</v>
      </c>
      <c r="BA98" s="526" t="s">
        <v>1870</v>
      </c>
      <c r="BB98" s="306"/>
      <c r="BC98" s="38" t="s">
        <v>150</v>
      </c>
      <c r="BE98" s="315" t="s">
        <v>150</v>
      </c>
      <c r="BF98" s="376" t="s">
        <v>1427</v>
      </c>
      <c r="BG98" s="40" t="s">
        <v>357</v>
      </c>
      <c r="BH98" s="176" t="s">
        <v>150</v>
      </c>
      <c r="BI98" s="306" t="s">
        <v>150</v>
      </c>
      <c r="BK98" s="113" t="s">
        <v>214</v>
      </c>
      <c r="BL98" s="319" t="s">
        <v>214</v>
      </c>
      <c r="BM98" s="312" t="s">
        <v>1260</v>
      </c>
      <c r="BN98" s="319" t="s">
        <v>214</v>
      </c>
      <c r="BP98" t="s">
        <v>150</v>
      </c>
      <c r="BQ98" s="50" t="s">
        <v>150</v>
      </c>
      <c r="BR98" s="304" t="s">
        <v>150</v>
      </c>
      <c r="BT98" s="99" t="s">
        <v>150</v>
      </c>
      <c r="BU98" s="208" t="s">
        <v>150</v>
      </c>
      <c r="BV98" s="99" t="s">
        <v>150</v>
      </c>
      <c r="BX98" s="176" t="s">
        <v>150</v>
      </c>
      <c r="BY98" s="313" t="s">
        <v>150</v>
      </c>
      <c r="BZ98" s="313" t="s">
        <v>150</v>
      </c>
      <c r="CA98" s="84" t="s">
        <v>150</v>
      </c>
      <c r="CB98" s="176" t="s">
        <v>150</v>
      </c>
      <c r="CC98" s="84" t="s">
        <v>150</v>
      </c>
      <c r="CE98" s="47" t="s">
        <v>150</v>
      </c>
      <c r="CJ98" s="282" t="s">
        <v>150</v>
      </c>
      <c r="CK98" s="261"/>
      <c r="CL98" s="289" t="s">
        <v>150</v>
      </c>
      <c r="CM98" s="304" t="s">
        <v>150</v>
      </c>
      <c r="CO98" s="313" t="s">
        <v>150</v>
      </c>
      <c r="CP98" s="313" t="s">
        <v>150</v>
      </c>
      <c r="CQ98" s="304" t="s">
        <v>150</v>
      </c>
      <c r="CS98" s="1" t="s">
        <v>150</v>
      </c>
      <c r="CT98" s="38" t="s">
        <v>150</v>
      </c>
      <c r="CU98" s="262" t="s">
        <v>150</v>
      </c>
    </row>
    <row r="99" spans="1:100" ht="259.95" customHeight="1">
      <c r="A99" s="3" t="s">
        <v>75</v>
      </c>
      <c r="B99" s="43" t="s">
        <v>565</v>
      </c>
      <c r="C99" s="73" t="s">
        <v>307</v>
      </c>
      <c r="E99" s="43" t="s">
        <v>1126</v>
      </c>
      <c r="F99" s="225" t="s">
        <v>1340</v>
      </c>
      <c r="G99" s="417" t="s">
        <v>1427</v>
      </c>
      <c r="H99" s="43" t="s">
        <v>270</v>
      </c>
      <c r="I99" s="43" t="s">
        <v>936</v>
      </c>
      <c r="J99" s="316" t="s">
        <v>1348</v>
      </c>
      <c r="K99" s="380" t="s">
        <v>1427</v>
      </c>
      <c r="L99" s="316"/>
      <c r="M99" s="316" t="s">
        <v>1348</v>
      </c>
      <c r="N99" s="316" t="s">
        <v>1348</v>
      </c>
      <c r="O99" s="316" t="s">
        <v>1348</v>
      </c>
      <c r="P99" s="316" t="s">
        <v>1632</v>
      </c>
      <c r="Q99" s="304" t="s">
        <v>148</v>
      </c>
      <c r="R99" s="124" t="s">
        <v>1632</v>
      </c>
      <c r="S99" s="316"/>
      <c r="T99" s="43" t="s">
        <v>661</v>
      </c>
      <c r="U99" s="176" t="s">
        <v>769</v>
      </c>
      <c r="V99" s="351" t="s">
        <v>1281</v>
      </c>
      <c r="W99" s="373" t="s">
        <v>1432</v>
      </c>
      <c r="X99" t="s">
        <v>150</v>
      </c>
      <c r="Y99" s="50" t="s">
        <v>150</v>
      </c>
      <c r="Z99" s="304" t="s">
        <v>150</v>
      </c>
      <c r="AB99" s="317" t="s">
        <v>1756</v>
      </c>
      <c r="AC99" s="556" t="s">
        <v>2113</v>
      </c>
      <c r="AD99" s="556" t="s">
        <v>2113</v>
      </c>
      <c r="AE99" s="317"/>
      <c r="AF99" s="317" t="s">
        <v>1756</v>
      </c>
      <c r="AG99" s="558" t="s">
        <v>2013</v>
      </c>
      <c r="AH99" s="362" t="s">
        <v>2013</v>
      </c>
      <c r="AI99" s="317" t="s">
        <v>150</v>
      </c>
      <c r="AK99" s="72" t="s">
        <v>150</v>
      </c>
      <c r="AL99" s="317" t="s">
        <v>1427</v>
      </c>
      <c r="AM99" s="317" t="s">
        <v>1370</v>
      </c>
      <c r="AN99" s="50" t="s">
        <v>150</v>
      </c>
      <c r="AO99" s="316" t="s">
        <v>1370</v>
      </c>
      <c r="AP99" s="417" t="s">
        <v>1427</v>
      </c>
      <c r="AQ99" s="140" t="s">
        <v>538</v>
      </c>
      <c r="AS99" s="43" t="s">
        <v>913</v>
      </c>
      <c r="AT99" s="140"/>
      <c r="AU99" s="40" t="s">
        <v>150</v>
      </c>
      <c r="AV99" s="50" t="s">
        <v>1071</v>
      </c>
      <c r="AW99" s="316" t="s">
        <v>1387</v>
      </c>
      <c r="AX99" s="376" t="s">
        <v>1427</v>
      </c>
      <c r="AY99" s="306" t="s">
        <v>1677</v>
      </c>
      <c r="AZ99" s="304" t="s">
        <v>148</v>
      </c>
      <c r="BA99" s="306" t="s">
        <v>1677</v>
      </c>
      <c r="BB99" s="306"/>
      <c r="BC99" s="43" t="s">
        <v>679</v>
      </c>
      <c r="BD99" s="50" t="s">
        <v>150</v>
      </c>
      <c r="BE99" s="316" t="s">
        <v>679</v>
      </c>
      <c r="BF99" s="376" t="s">
        <v>1427</v>
      </c>
      <c r="BG99" s="40" t="s">
        <v>357</v>
      </c>
      <c r="BH99" s="176" t="s">
        <v>807</v>
      </c>
      <c r="BI99" s="176" t="s">
        <v>807</v>
      </c>
      <c r="BK99" s="113" t="s">
        <v>213</v>
      </c>
      <c r="BL99" s="338" t="s">
        <v>213</v>
      </c>
      <c r="BM99" s="339" t="s">
        <v>1261</v>
      </c>
      <c r="BN99" s="338" t="s">
        <v>213</v>
      </c>
      <c r="BP99" s="43" t="s">
        <v>383</v>
      </c>
      <c r="BQ99" s="223" t="s">
        <v>1037</v>
      </c>
      <c r="BR99" s="223" t="s">
        <v>1037</v>
      </c>
      <c r="BS99" s="376" t="s">
        <v>1429</v>
      </c>
      <c r="BT99" s="56" t="s">
        <v>1310</v>
      </c>
      <c r="BU99" s="208" t="s">
        <v>150</v>
      </c>
      <c r="BV99" s="285" t="s">
        <v>1310</v>
      </c>
      <c r="BW99" s="386" t="s">
        <v>1432</v>
      </c>
      <c r="BX99" s="176" t="s">
        <v>1756</v>
      </c>
      <c r="BY99" s="313" t="s">
        <v>1790</v>
      </c>
      <c r="BZ99" s="313" t="s">
        <v>1790</v>
      </c>
      <c r="CA99" s="79" t="s">
        <v>1317</v>
      </c>
      <c r="CC99" s="370" t="s">
        <v>1317</v>
      </c>
      <c r="CD99" s="391" t="s">
        <v>1432</v>
      </c>
      <c r="CE99" s="3" t="s">
        <v>152</v>
      </c>
      <c r="CJ99" s="263" t="s">
        <v>152</v>
      </c>
      <c r="CK99" s="261"/>
      <c r="CL99" s="261"/>
      <c r="CM99" s="352" t="s">
        <v>152</v>
      </c>
      <c r="CN99" s="376" t="s">
        <v>1432</v>
      </c>
      <c r="CO99" s="313" t="s">
        <v>1737</v>
      </c>
      <c r="CP99" s="313" t="s">
        <v>1840</v>
      </c>
      <c r="CQ99" s="313" t="s">
        <v>1840</v>
      </c>
      <c r="CS99" s="263" t="s">
        <v>1422</v>
      </c>
      <c r="CT99" s="43" t="s">
        <v>1151</v>
      </c>
      <c r="CU99" s="288" t="s">
        <v>1422</v>
      </c>
      <c r="CV99" s="376" t="s">
        <v>1427</v>
      </c>
    </row>
    <row r="100" spans="1:100" ht="90" customHeight="1">
      <c r="A100" s="3" t="s">
        <v>175</v>
      </c>
      <c r="B100" s="38" t="s">
        <v>150</v>
      </c>
      <c r="C100" s="73" t="s">
        <v>307</v>
      </c>
      <c r="E100" s="43" t="s">
        <v>1127</v>
      </c>
      <c r="F100" s="225" t="s">
        <v>1127</v>
      </c>
      <c r="H100" s="1" t="s">
        <v>150</v>
      </c>
      <c r="I100" s="50" t="s">
        <v>150</v>
      </c>
      <c r="J100" s="262" t="s">
        <v>150</v>
      </c>
      <c r="M100" s="262" t="s">
        <v>150</v>
      </c>
      <c r="N100" s="262" t="s">
        <v>150</v>
      </c>
      <c r="O100" s="262" t="s">
        <v>150</v>
      </c>
      <c r="P100" s="262" t="s">
        <v>150</v>
      </c>
      <c r="Q100" s="304" t="s">
        <v>150</v>
      </c>
      <c r="R100" s="262" t="s">
        <v>150</v>
      </c>
      <c r="T100" s="43" t="s">
        <v>662</v>
      </c>
      <c r="U100" s="176" t="s">
        <v>770</v>
      </c>
      <c r="V100" s="316" t="s">
        <v>662</v>
      </c>
      <c r="W100" s="373" t="s">
        <v>1432</v>
      </c>
      <c r="X100" t="s">
        <v>150</v>
      </c>
      <c r="Y100" s="225" t="s">
        <v>980</v>
      </c>
      <c r="Z100" s="316" t="s">
        <v>1362</v>
      </c>
      <c r="AA100" s="433" t="s">
        <v>1427</v>
      </c>
      <c r="AB100" s="560" t="s">
        <v>1756</v>
      </c>
      <c r="AC100" s="556" t="s">
        <v>2114</v>
      </c>
      <c r="AD100" s="556" t="s">
        <v>2114</v>
      </c>
      <c r="AE100" s="560"/>
      <c r="AF100" s="316" t="s">
        <v>150</v>
      </c>
      <c r="AG100" s="558" t="s">
        <v>150</v>
      </c>
      <c r="AH100" s="317" t="s">
        <v>150</v>
      </c>
      <c r="AI100" s="556" t="s">
        <v>150</v>
      </c>
      <c r="AJ100" s="554" t="s">
        <v>2146</v>
      </c>
      <c r="AK100" s="554" t="s">
        <v>2146</v>
      </c>
      <c r="AL100" s="556"/>
      <c r="AM100" s="43" t="s">
        <v>150</v>
      </c>
      <c r="AN100" s="50" t="s">
        <v>150</v>
      </c>
      <c r="AO100" s="313" t="s">
        <v>150</v>
      </c>
      <c r="AQ100" s="43" t="s">
        <v>150</v>
      </c>
      <c r="AS100" s="43" t="s">
        <v>150</v>
      </c>
      <c r="AT100" s="43"/>
      <c r="AU100" s="317" t="s">
        <v>1388</v>
      </c>
      <c r="AV100" s="50" t="s">
        <v>1072</v>
      </c>
      <c r="AW100" s="316" t="s">
        <v>1388</v>
      </c>
      <c r="AX100" s="376" t="s">
        <v>1427</v>
      </c>
      <c r="AY100" s="317" t="s">
        <v>150</v>
      </c>
      <c r="AZ100" s="304" t="s">
        <v>150</v>
      </c>
      <c r="BA100" s="317" t="s">
        <v>150</v>
      </c>
      <c r="BB100" s="317"/>
      <c r="BC100" s="68" t="s">
        <v>290</v>
      </c>
      <c r="BD100" s="225" t="s">
        <v>952</v>
      </c>
      <c r="BE100" s="410" t="s">
        <v>290</v>
      </c>
      <c r="BF100" s="376" t="s">
        <v>1427</v>
      </c>
      <c r="BG100" s="317" t="s">
        <v>1295</v>
      </c>
      <c r="BH100" s="176" t="s">
        <v>808</v>
      </c>
      <c r="BI100" s="316" t="s">
        <v>1295</v>
      </c>
      <c r="BJ100" s="376" t="s">
        <v>1432</v>
      </c>
      <c r="BK100" s="113" t="s">
        <v>150</v>
      </c>
      <c r="BL100" s="338" t="s">
        <v>150</v>
      </c>
      <c r="BM100" s="339" t="s">
        <v>1262</v>
      </c>
      <c r="BN100" s="340" t="s">
        <v>150</v>
      </c>
      <c r="BP100" t="s">
        <v>150</v>
      </c>
      <c r="BQ100" s="50" t="s">
        <v>150</v>
      </c>
      <c r="BR100" s="304" t="s">
        <v>150</v>
      </c>
      <c r="BT100" s="99" t="s">
        <v>150</v>
      </c>
      <c r="BV100" s="99" t="s">
        <v>150</v>
      </c>
      <c r="BX100" s="176" t="s">
        <v>150</v>
      </c>
      <c r="BY100" s="313" t="s">
        <v>1791</v>
      </c>
      <c r="BZ100" s="313" t="s">
        <v>1791</v>
      </c>
      <c r="CE100" s="35" t="s">
        <v>160</v>
      </c>
      <c r="CJ100" s="278" t="s">
        <v>160</v>
      </c>
      <c r="CK100" s="261"/>
      <c r="CL100" s="288" t="s">
        <v>160</v>
      </c>
      <c r="CM100" s="352" t="s">
        <v>1448</v>
      </c>
      <c r="CN100" s="376" t="s">
        <v>1432</v>
      </c>
      <c r="CO100" s="313" t="s">
        <v>150</v>
      </c>
      <c r="CP100" s="313" t="s">
        <v>150</v>
      </c>
      <c r="CQ100" s="304" t="s">
        <v>150</v>
      </c>
      <c r="CS100" s="263" t="s">
        <v>1423</v>
      </c>
      <c r="CT100" s="43" t="s">
        <v>1152</v>
      </c>
      <c r="CU100" s="288" t="s">
        <v>1423</v>
      </c>
      <c r="CV100" s="376" t="s">
        <v>1427</v>
      </c>
    </row>
    <row r="101" spans="1:100" s="38" customFormat="1" ht="90" customHeight="1">
      <c r="A101" s="83" t="s">
        <v>1296</v>
      </c>
      <c r="B101" s="43" t="s">
        <v>566</v>
      </c>
      <c r="C101" s="73"/>
      <c r="F101" s="225" t="s">
        <v>566</v>
      </c>
      <c r="G101" s="417" t="s">
        <v>1427</v>
      </c>
      <c r="H101" s="1"/>
      <c r="I101" s="223"/>
      <c r="J101" s="262"/>
      <c r="K101" s="380"/>
      <c r="L101" s="262"/>
      <c r="M101" s="262"/>
      <c r="N101" s="262"/>
      <c r="O101" s="262"/>
      <c r="P101" s="262"/>
      <c r="Q101" s="313" t="s">
        <v>1926</v>
      </c>
      <c r="R101" s="313" t="s">
        <v>1926</v>
      </c>
      <c r="S101" s="262"/>
      <c r="U101" s="179"/>
      <c r="V101" s="304"/>
      <c r="W101" s="376"/>
      <c r="X101" s="38" t="s">
        <v>468</v>
      </c>
      <c r="Y101" s="225"/>
      <c r="Z101" s="304" t="s">
        <v>468</v>
      </c>
      <c r="AA101" s="433" t="s">
        <v>1427</v>
      </c>
      <c r="AB101" s="554"/>
      <c r="AC101" s="554"/>
      <c r="AD101" s="554"/>
      <c r="AE101" s="554"/>
      <c r="AF101" s="304"/>
      <c r="AG101" s="558" t="s">
        <v>2014</v>
      </c>
      <c r="AH101" s="306"/>
      <c r="AI101" s="556" t="s">
        <v>2083</v>
      </c>
      <c r="AJ101" s="554"/>
      <c r="AK101" s="577" t="s">
        <v>2083</v>
      </c>
      <c r="AL101" s="554" t="s">
        <v>1427</v>
      </c>
      <c r="AN101" s="225"/>
      <c r="AO101" s="304"/>
      <c r="AP101" s="376"/>
      <c r="AU101" s="43"/>
      <c r="AW101" s="313"/>
      <c r="AX101" s="373"/>
      <c r="AY101" s="313"/>
      <c r="AZ101" s="304" t="s">
        <v>1871</v>
      </c>
      <c r="BA101" s="304" t="s">
        <v>1871</v>
      </c>
      <c r="BB101" s="313"/>
      <c r="BD101" s="225" t="s">
        <v>953</v>
      </c>
      <c r="BE101" s="304"/>
      <c r="BF101" s="376"/>
      <c r="BG101" s="43" t="s">
        <v>349</v>
      </c>
      <c r="BH101" s="176"/>
      <c r="BI101" s="313" t="s">
        <v>349</v>
      </c>
      <c r="BJ101" s="373"/>
      <c r="BK101" s="113"/>
      <c r="BL101" s="319"/>
      <c r="BM101" s="312"/>
      <c r="BN101" s="315"/>
      <c r="BO101" s="113"/>
      <c r="BQ101" s="223"/>
      <c r="BR101" s="304"/>
      <c r="BS101" s="376"/>
      <c r="BT101" s="99"/>
      <c r="BU101" s="208"/>
      <c r="BV101" s="99"/>
      <c r="BW101" s="386"/>
      <c r="BX101" s="176"/>
      <c r="BY101" s="313"/>
      <c r="BZ101" s="176"/>
      <c r="CA101" s="84"/>
      <c r="CB101" s="176"/>
      <c r="CC101" s="84"/>
      <c r="CD101" s="392"/>
      <c r="CE101" s="12"/>
      <c r="CJ101" s="278"/>
      <c r="CK101" s="277"/>
      <c r="CL101" s="288"/>
      <c r="CM101" s="304"/>
      <c r="CN101" s="376"/>
      <c r="CO101" s="313"/>
      <c r="CP101" s="313"/>
      <c r="CQ101" s="313"/>
      <c r="CR101" s="313"/>
      <c r="CS101" s="39" t="s">
        <v>577</v>
      </c>
      <c r="CU101" s="263" t="s">
        <v>577</v>
      </c>
      <c r="CV101" s="376"/>
    </row>
    <row r="102" spans="1:100" s="9" customFormat="1" ht="90" customHeight="1">
      <c r="A102" s="23" t="s">
        <v>121</v>
      </c>
      <c r="C102" s="73"/>
      <c r="F102" s="423"/>
      <c r="G102" s="417"/>
      <c r="H102" s="28"/>
      <c r="I102" s="232"/>
      <c r="J102" s="269"/>
      <c r="K102" s="380"/>
      <c r="L102" s="269"/>
      <c r="M102" s="269"/>
      <c r="N102" s="269"/>
      <c r="O102" s="269"/>
      <c r="P102" s="269"/>
      <c r="Q102" s="538"/>
      <c r="R102" s="269"/>
      <c r="S102" s="269"/>
      <c r="U102" s="183"/>
      <c r="V102" s="305"/>
      <c r="W102" s="376"/>
      <c r="Y102" s="246"/>
      <c r="Z102" s="305"/>
      <c r="AA102" s="417"/>
      <c r="AB102" s="305"/>
      <c r="AC102" s="305"/>
      <c r="AD102" s="305"/>
      <c r="AE102" s="305"/>
      <c r="AF102" s="305"/>
      <c r="AG102" s="558"/>
      <c r="AH102" s="306"/>
      <c r="AI102" s="305"/>
      <c r="AJ102" s="305"/>
      <c r="AK102" s="305"/>
      <c r="AL102" s="305"/>
      <c r="AN102" s="246"/>
      <c r="AO102" s="305"/>
      <c r="AP102" s="376"/>
      <c r="AW102" s="305"/>
      <c r="AX102" s="376"/>
      <c r="AY102" s="305"/>
      <c r="AZ102" s="538"/>
      <c r="BA102" s="305"/>
      <c r="BB102" s="305"/>
      <c r="BD102" s="246"/>
      <c r="BE102" s="305"/>
      <c r="BF102" s="376"/>
      <c r="BH102" s="197"/>
      <c r="BI102" s="305"/>
      <c r="BJ102" s="376"/>
      <c r="BK102" s="52"/>
      <c r="BL102" s="324"/>
      <c r="BM102" s="329"/>
      <c r="BN102" s="315"/>
      <c r="BO102" s="52"/>
      <c r="BQ102" s="232"/>
      <c r="BR102" s="305"/>
      <c r="BS102" s="376"/>
      <c r="BT102" s="104"/>
      <c r="BU102" s="213"/>
      <c r="BV102" s="104"/>
      <c r="BW102" s="386"/>
      <c r="BX102" s="197"/>
      <c r="BY102" s="525"/>
      <c r="BZ102" s="197"/>
      <c r="CA102" s="88"/>
      <c r="CB102" s="197"/>
      <c r="CC102" s="88"/>
      <c r="CD102" s="392"/>
      <c r="CE102" s="28"/>
      <c r="CJ102" s="269"/>
      <c r="CK102" s="293"/>
      <c r="CL102" s="289"/>
      <c r="CM102" s="305"/>
      <c r="CN102" s="376"/>
      <c r="CO102" s="293"/>
      <c r="CP102" s="525"/>
      <c r="CQ102" s="293"/>
      <c r="CR102" s="293"/>
      <c r="CS102" s="28"/>
      <c r="CU102" s="269"/>
      <c r="CV102" s="376"/>
    </row>
    <row r="103" spans="1:100" ht="249" customHeight="1">
      <c r="A103" s="3" t="s">
        <v>122</v>
      </c>
      <c r="B103" s="43" t="s">
        <v>555</v>
      </c>
      <c r="C103" s="72" t="s">
        <v>308</v>
      </c>
      <c r="E103" s="225" t="s">
        <v>1128</v>
      </c>
      <c r="F103" s="225" t="s">
        <v>1128</v>
      </c>
      <c r="H103" s="39" t="s">
        <v>259</v>
      </c>
      <c r="I103" s="223" t="s">
        <v>937</v>
      </c>
      <c r="J103" s="288" t="s">
        <v>259</v>
      </c>
      <c r="K103" s="380" t="s">
        <v>1427</v>
      </c>
      <c r="L103" s="288"/>
      <c r="M103" s="288" t="s">
        <v>259</v>
      </c>
      <c r="N103" s="288" t="s">
        <v>259</v>
      </c>
      <c r="O103" s="288" t="s">
        <v>259</v>
      </c>
      <c r="P103" s="288" t="s">
        <v>1620</v>
      </c>
      <c r="Q103" s="313" t="s">
        <v>1927</v>
      </c>
      <c r="R103" s="282" t="s">
        <v>1620</v>
      </c>
      <c r="S103" s="288"/>
      <c r="T103" s="43" t="s">
        <v>450</v>
      </c>
      <c r="U103" s="176" t="s">
        <v>771</v>
      </c>
      <c r="V103" s="316" t="s">
        <v>450</v>
      </c>
      <c r="W103" s="373" t="s">
        <v>1432</v>
      </c>
      <c r="X103" s="43" t="s">
        <v>469</v>
      </c>
      <c r="Y103" s="223" t="s">
        <v>981</v>
      </c>
      <c r="Z103" s="223" t="s">
        <v>981</v>
      </c>
      <c r="AA103" s="433" t="s">
        <v>1427</v>
      </c>
      <c r="AB103" s="223" t="s">
        <v>2047</v>
      </c>
      <c r="AC103" s="556" t="s">
        <v>2115</v>
      </c>
      <c r="AD103" s="223" t="s">
        <v>2047</v>
      </c>
      <c r="AE103" s="223"/>
      <c r="AF103" s="223" t="s">
        <v>1655</v>
      </c>
      <c r="AG103" s="558" t="s">
        <v>2015</v>
      </c>
      <c r="AH103" s="362" t="s">
        <v>2015</v>
      </c>
      <c r="AI103" s="556" t="s">
        <v>2090</v>
      </c>
      <c r="AJ103" s="556" t="s">
        <v>2147</v>
      </c>
      <c r="AK103" s="72" t="s">
        <v>2090</v>
      </c>
      <c r="AL103" s="556" t="s">
        <v>1427</v>
      </c>
      <c r="AM103" s="43" t="s">
        <v>321</v>
      </c>
      <c r="AN103" s="225" t="s">
        <v>1012</v>
      </c>
      <c r="AO103" s="313" t="s">
        <v>321</v>
      </c>
      <c r="AQ103" s="43" t="s">
        <v>914</v>
      </c>
      <c r="AR103" s="225" t="s">
        <v>915</v>
      </c>
      <c r="AS103" s="43" t="s">
        <v>914</v>
      </c>
      <c r="AT103" s="43"/>
      <c r="AU103" s="43" t="s">
        <v>499</v>
      </c>
      <c r="AV103" s="223" t="s">
        <v>1073</v>
      </c>
      <c r="AW103" s="223" t="s">
        <v>1073</v>
      </c>
      <c r="AX103" s="376" t="s">
        <v>1427</v>
      </c>
      <c r="AY103" s="313" t="s">
        <v>1665</v>
      </c>
      <c r="AZ103" s="313" t="s">
        <v>1872</v>
      </c>
      <c r="BA103" s="313" t="s">
        <v>1665</v>
      </c>
      <c r="BB103" s="313"/>
      <c r="BC103" s="43" t="s">
        <v>280</v>
      </c>
      <c r="BD103" s="223" t="s">
        <v>954</v>
      </c>
      <c r="BE103" s="316" t="s">
        <v>280</v>
      </c>
      <c r="BF103" s="376" t="s">
        <v>1427</v>
      </c>
      <c r="BG103" s="313" t="s">
        <v>1297</v>
      </c>
      <c r="BH103" s="176" t="s">
        <v>809</v>
      </c>
      <c r="BI103" s="316" t="s">
        <v>1297</v>
      </c>
      <c r="BJ103" s="373" t="s">
        <v>1432</v>
      </c>
      <c r="BK103" s="113" t="s">
        <v>201</v>
      </c>
      <c r="BL103" s="338" t="s">
        <v>201</v>
      </c>
      <c r="BM103" s="339" t="s">
        <v>1263</v>
      </c>
      <c r="BN103" s="338" t="s">
        <v>201</v>
      </c>
      <c r="BP103" s="43" t="s">
        <v>378</v>
      </c>
      <c r="BQ103" s="223" t="s">
        <v>1038</v>
      </c>
      <c r="BR103" s="313" t="s">
        <v>1409</v>
      </c>
      <c r="BS103" s="373"/>
      <c r="BT103" s="56" t="s">
        <v>398</v>
      </c>
      <c r="BU103" s="210" t="s">
        <v>885</v>
      </c>
      <c r="BV103" s="210" t="s">
        <v>885</v>
      </c>
      <c r="BW103" s="382"/>
      <c r="BX103" s="176" t="s">
        <v>1757</v>
      </c>
      <c r="BY103" s="313" t="s">
        <v>1792</v>
      </c>
      <c r="BZ103" s="176" t="s">
        <v>1757</v>
      </c>
      <c r="CA103" s="79" t="s">
        <v>369</v>
      </c>
      <c r="CB103" s="176" t="s">
        <v>841</v>
      </c>
      <c r="CC103" s="176" t="s">
        <v>1318</v>
      </c>
      <c r="CD103" s="391"/>
      <c r="CE103" s="3" t="s">
        <v>154</v>
      </c>
      <c r="CJ103" s="263" t="s">
        <v>154</v>
      </c>
      <c r="CK103" s="277" t="s">
        <v>1203</v>
      </c>
      <c r="CL103" s="261"/>
      <c r="CM103" s="313" t="s">
        <v>1449</v>
      </c>
      <c r="CO103" s="313" t="s">
        <v>1738</v>
      </c>
      <c r="CP103" s="313" t="s">
        <v>1841</v>
      </c>
      <c r="CQ103" s="313" t="s">
        <v>1738</v>
      </c>
      <c r="CR103" s="313"/>
      <c r="CS103" s="39" t="s">
        <v>591</v>
      </c>
      <c r="CT103" s="225" t="s">
        <v>1153</v>
      </c>
      <c r="CU103" s="225" t="s">
        <v>1153</v>
      </c>
    </row>
    <row r="104" spans="1:100" ht="283.95" customHeight="1">
      <c r="A104" s="3" t="s">
        <v>123</v>
      </c>
      <c r="B104" s="43" t="s">
        <v>556</v>
      </c>
      <c r="F104" s="395" t="s">
        <v>556</v>
      </c>
      <c r="G104" s="417" t="s">
        <v>1427</v>
      </c>
      <c r="H104" s="39" t="s">
        <v>260</v>
      </c>
      <c r="J104" s="288" t="s">
        <v>260</v>
      </c>
      <c r="K104" s="380" t="s">
        <v>1427</v>
      </c>
      <c r="L104" s="288"/>
      <c r="M104" s="288" t="s">
        <v>260</v>
      </c>
      <c r="N104" s="288" t="s">
        <v>260</v>
      </c>
      <c r="O104" s="288" t="s">
        <v>260</v>
      </c>
      <c r="P104" s="288" t="s">
        <v>1633</v>
      </c>
      <c r="R104" s="288" t="s">
        <v>1633</v>
      </c>
      <c r="S104" s="288"/>
      <c r="T104" s="43" t="s">
        <v>449</v>
      </c>
      <c r="V104" s="316" t="s">
        <v>449</v>
      </c>
      <c r="W104" s="373" t="s">
        <v>1432</v>
      </c>
      <c r="X104" t="s">
        <v>148</v>
      </c>
      <c r="Z104" s="304" t="s">
        <v>148</v>
      </c>
      <c r="AB104" s="556" t="s">
        <v>2048</v>
      </c>
      <c r="AC104" s="558" t="s">
        <v>2116</v>
      </c>
      <c r="AD104" s="72" t="s">
        <v>2150</v>
      </c>
      <c r="AE104" s="554" t="s">
        <v>1427</v>
      </c>
      <c r="AF104" s="304" t="s">
        <v>1978</v>
      </c>
      <c r="AG104" s="558" t="s">
        <v>2016</v>
      </c>
      <c r="AH104" s="362" t="s">
        <v>2016</v>
      </c>
      <c r="AI104" s="556" t="s">
        <v>2084</v>
      </c>
      <c r="AK104" s="72" t="s">
        <v>2084</v>
      </c>
      <c r="AL104" s="556" t="s">
        <v>1427</v>
      </c>
      <c r="AM104" s="43" t="s">
        <v>1371</v>
      </c>
      <c r="AN104" s="225" t="s">
        <v>1013</v>
      </c>
      <c r="AO104" s="316" t="s">
        <v>1371</v>
      </c>
      <c r="AP104" s="417" t="s">
        <v>1427</v>
      </c>
      <c r="AQ104" s="38" t="s">
        <v>539</v>
      </c>
      <c r="AR104" s="43" t="s">
        <v>916</v>
      </c>
      <c r="AS104" s="38" t="s">
        <v>539</v>
      </c>
      <c r="AU104" s="43" t="s">
        <v>148</v>
      </c>
      <c r="AV104" s="50" t="s">
        <v>150</v>
      </c>
      <c r="AW104" s="313" t="s">
        <v>148</v>
      </c>
      <c r="AX104" s="373"/>
      <c r="AY104" s="313" t="s">
        <v>1664</v>
      </c>
      <c r="AZ104" s="313" t="s">
        <v>1873</v>
      </c>
      <c r="BA104" s="313" t="s">
        <v>1664</v>
      </c>
      <c r="BB104" s="313"/>
      <c r="BC104" s="313" t="s">
        <v>281</v>
      </c>
      <c r="BD104" s="225" t="s">
        <v>955</v>
      </c>
      <c r="BE104" s="316" t="s">
        <v>281</v>
      </c>
      <c r="BF104" s="376" t="s">
        <v>1427</v>
      </c>
      <c r="BG104" s="43" t="s">
        <v>1299</v>
      </c>
      <c r="BI104" s="72" t="s">
        <v>1299</v>
      </c>
      <c r="BJ104" s="373" t="s">
        <v>1432</v>
      </c>
      <c r="BK104" s="113" t="s">
        <v>202</v>
      </c>
      <c r="BL104" s="319" t="s">
        <v>202</v>
      </c>
      <c r="BM104" s="312" t="s">
        <v>1264</v>
      </c>
      <c r="BN104" s="319" t="s">
        <v>202</v>
      </c>
      <c r="BP104" s="43" t="s">
        <v>377</v>
      </c>
      <c r="BR104" s="316" t="s">
        <v>1410</v>
      </c>
      <c r="BS104" s="376" t="s">
        <v>1429</v>
      </c>
      <c r="BT104" s="56" t="s">
        <v>1307</v>
      </c>
      <c r="BU104" s="210" t="s">
        <v>886</v>
      </c>
      <c r="BV104" s="365" t="s">
        <v>1308</v>
      </c>
      <c r="BW104" s="382" t="s">
        <v>1432</v>
      </c>
      <c r="BX104" s="176" t="s">
        <v>1759</v>
      </c>
      <c r="BY104" s="313" t="s">
        <v>150</v>
      </c>
      <c r="BZ104" s="176" t="s">
        <v>1759</v>
      </c>
      <c r="CA104" s="79" t="s">
        <v>1319</v>
      </c>
      <c r="CC104" s="370" t="s">
        <v>1319</v>
      </c>
      <c r="CD104" s="391" t="s">
        <v>1432</v>
      </c>
      <c r="CE104" s="3" t="s">
        <v>155</v>
      </c>
      <c r="CJ104" s="263" t="s">
        <v>155</v>
      </c>
      <c r="CK104" s="277" t="s">
        <v>150</v>
      </c>
      <c r="CL104" s="261"/>
      <c r="CM104" s="352" t="s">
        <v>1450</v>
      </c>
      <c r="CN104" s="376" t="s">
        <v>1432</v>
      </c>
      <c r="CO104" s="313" t="s">
        <v>1740</v>
      </c>
      <c r="CP104" s="313" t="s">
        <v>1842</v>
      </c>
      <c r="CQ104" s="313" t="s">
        <v>1842</v>
      </c>
      <c r="CR104" s="313"/>
      <c r="CS104" s="39" t="s">
        <v>593</v>
      </c>
      <c r="CT104" s="38" t="s">
        <v>150</v>
      </c>
      <c r="CU104" s="288" t="s">
        <v>1424</v>
      </c>
      <c r="CV104" s="376" t="s">
        <v>1427</v>
      </c>
    </row>
    <row r="105" spans="1:100" ht="273.60000000000002" customHeight="1">
      <c r="A105" s="3" t="s">
        <v>124</v>
      </c>
      <c r="B105" s="43" t="s">
        <v>557</v>
      </c>
      <c r="E105" s="225" t="s">
        <v>1129</v>
      </c>
      <c r="F105" s="395" t="s">
        <v>1341</v>
      </c>
      <c r="G105" s="417" t="s">
        <v>1427</v>
      </c>
      <c r="H105" s="263" t="s">
        <v>1349</v>
      </c>
      <c r="I105" s="223" t="s">
        <v>938</v>
      </c>
      <c r="J105" s="288" t="s">
        <v>1349</v>
      </c>
      <c r="K105" s="380" t="s">
        <v>1427</v>
      </c>
      <c r="L105" s="288"/>
      <c r="M105" s="288" t="s">
        <v>1349</v>
      </c>
      <c r="N105" s="288" t="s">
        <v>1349</v>
      </c>
      <c r="O105" s="288" t="s">
        <v>1349</v>
      </c>
      <c r="P105" s="288" t="s">
        <v>1635</v>
      </c>
      <c r="Q105" s="313" t="s">
        <v>1928</v>
      </c>
      <c r="R105" s="313" t="s">
        <v>1928</v>
      </c>
      <c r="S105" s="288"/>
      <c r="T105" s="43" t="s">
        <v>451</v>
      </c>
      <c r="U105" s="176" t="s">
        <v>772</v>
      </c>
      <c r="V105" s="316" t="s">
        <v>451</v>
      </c>
      <c r="W105" s="373" t="s">
        <v>1432</v>
      </c>
      <c r="X105" t="s">
        <v>470</v>
      </c>
      <c r="Y105" s="223" t="s">
        <v>982</v>
      </c>
      <c r="Z105" s="315" t="s">
        <v>470</v>
      </c>
      <c r="AA105" s="433" t="s">
        <v>1427</v>
      </c>
      <c r="AB105" s="315" t="s">
        <v>2057</v>
      </c>
      <c r="AC105" s="556" t="s">
        <v>2117</v>
      </c>
      <c r="AD105" s="556" t="s">
        <v>2117</v>
      </c>
      <c r="AE105" s="315"/>
      <c r="AF105" s="315" t="s">
        <v>1656</v>
      </c>
      <c r="AG105" s="558" t="s">
        <v>2017</v>
      </c>
      <c r="AH105" s="362" t="s">
        <v>2017</v>
      </c>
      <c r="AI105" s="556" t="s">
        <v>2085</v>
      </c>
      <c r="AK105" s="72" t="s">
        <v>2085</v>
      </c>
      <c r="AL105" s="556" t="s">
        <v>1427</v>
      </c>
      <c r="AM105" s="43" t="s">
        <v>1372</v>
      </c>
      <c r="AN105" s="225" t="s">
        <v>1014</v>
      </c>
      <c r="AO105" s="316" t="s">
        <v>1372</v>
      </c>
      <c r="AP105" s="417" t="s">
        <v>1427</v>
      </c>
      <c r="AQ105" s="43" t="s">
        <v>917</v>
      </c>
      <c r="AR105" s="43" t="s">
        <v>918</v>
      </c>
      <c r="AS105" s="43" t="s">
        <v>917</v>
      </c>
      <c r="AT105" s="43"/>
      <c r="AU105" s="313" t="s">
        <v>1393</v>
      </c>
      <c r="AV105" s="50" t="s">
        <v>500</v>
      </c>
      <c r="AW105" s="316" t="s">
        <v>1393</v>
      </c>
      <c r="AX105" s="376" t="s">
        <v>1427</v>
      </c>
      <c r="AY105" s="313" t="s">
        <v>1634</v>
      </c>
      <c r="AZ105" s="313" t="s">
        <v>1874</v>
      </c>
      <c r="BA105" s="313" t="s">
        <v>1634</v>
      </c>
      <c r="BB105" s="313"/>
      <c r="BC105" s="313" t="s">
        <v>282</v>
      </c>
      <c r="BD105" s="225" t="s">
        <v>956</v>
      </c>
      <c r="BE105" s="316" t="s">
        <v>282</v>
      </c>
      <c r="BF105" s="376" t="s">
        <v>1427</v>
      </c>
      <c r="BG105" s="43" t="s">
        <v>1298</v>
      </c>
      <c r="BI105" s="72" t="s">
        <v>1298</v>
      </c>
      <c r="BJ105" s="373" t="s">
        <v>1432</v>
      </c>
      <c r="BK105" s="113" t="s">
        <v>203</v>
      </c>
      <c r="BL105" s="338" t="s">
        <v>203</v>
      </c>
      <c r="BM105" s="339" t="s">
        <v>1265</v>
      </c>
      <c r="BN105" s="338" t="s">
        <v>203</v>
      </c>
      <c r="BP105" t="s">
        <v>1411</v>
      </c>
      <c r="BQ105" s="223" t="s">
        <v>1039</v>
      </c>
      <c r="BR105" s="315" t="s">
        <v>1411</v>
      </c>
      <c r="BS105" s="376" t="s">
        <v>1429</v>
      </c>
      <c r="BT105" s="56" t="s">
        <v>399</v>
      </c>
      <c r="BU105" s="210" t="s">
        <v>887</v>
      </c>
      <c r="BV105" s="210" t="s">
        <v>887</v>
      </c>
      <c r="BW105" s="382"/>
      <c r="BX105" s="176" t="s">
        <v>1758</v>
      </c>
      <c r="BY105" s="313" t="s">
        <v>1793</v>
      </c>
      <c r="BZ105" s="176" t="s">
        <v>1758</v>
      </c>
      <c r="CA105" s="79" t="s">
        <v>1320</v>
      </c>
      <c r="CB105" s="176" t="s">
        <v>842</v>
      </c>
      <c r="CC105" s="370" t="s">
        <v>1320</v>
      </c>
      <c r="CD105" s="391" t="s">
        <v>1432</v>
      </c>
      <c r="CE105" s="1" t="s">
        <v>153</v>
      </c>
      <c r="CJ105" s="262" t="s">
        <v>153</v>
      </c>
      <c r="CK105" s="277" t="s">
        <v>1204</v>
      </c>
      <c r="CL105" s="261"/>
      <c r="CM105" s="72" t="s">
        <v>1451</v>
      </c>
      <c r="CN105" s="376" t="s">
        <v>1432</v>
      </c>
      <c r="CO105" s="313" t="s">
        <v>1739</v>
      </c>
      <c r="CP105" s="313" t="s">
        <v>1843</v>
      </c>
      <c r="CQ105" s="313" t="s">
        <v>1843</v>
      </c>
      <c r="CR105" s="313"/>
      <c r="CS105" s="39" t="s">
        <v>592</v>
      </c>
      <c r="CT105" s="43" t="s">
        <v>1154</v>
      </c>
      <c r="CU105" s="313" t="s">
        <v>1154</v>
      </c>
    </row>
    <row r="106" spans="1:100" ht="90" customHeight="1">
      <c r="A106" s="3"/>
      <c r="V106" s="304"/>
      <c r="AG106" s="554"/>
      <c r="BL106" s="304"/>
      <c r="BM106" s="304"/>
      <c r="BN106" s="304"/>
      <c r="CJ106" s="261"/>
      <c r="CK106" s="261"/>
      <c r="CL106" s="261"/>
    </row>
    <row r="107" spans="1:100" ht="90" customHeight="1">
      <c r="A107" s="3"/>
      <c r="V107" s="304"/>
      <c r="AG107" s="554"/>
      <c r="BL107" s="304"/>
      <c r="BM107" s="304"/>
      <c r="BN107" s="304"/>
      <c r="CJ107" s="261"/>
      <c r="CK107" s="261"/>
      <c r="CL107" s="261"/>
    </row>
    <row r="108" spans="1:100" ht="90" customHeight="1">
      <c r="A108" s="3"/>
      <c r="V108" s="304"/>
      <c r="AG108" s="554"/>
      <c r="BL108" s="304"/>
      <c r="BM108" s="304"/>
      <c r="BN108" s="304"/>
      <c r="CJ108" s="261"/>
      <c r="CK108" s="261"/>
      <c r="CL108" s="261"/>
    </row>
    <row r="109" spans="1:100" s="9" customFormat="1" ht="90" customHeight="1">
      <c r="A109" s="8" t="s">
        <v>76</v>
      </c>
      <c r="C109" s="73"/>
      <c r="F109" s="423"/>
      <c r="G109" s="417"/>
      <c r="H109" s="28"/>
      <c r="I109" s="232"/>
      <c r="J109" s="269"/>
      <c r="K109" s="380"/>
      <c r="L109" s="269"/>
      <c r="M109" s="269"/>
      <c r="N109" s="269"/>
      <c r="O109" s="269"/>
      <c r="P109" s="269"/>
      <c r="Q109" s="538"/>
      <c r="R109" s="269"/>
      <c r="S109" s="269"/>
      <c r="U109" s="183"/>
      <c r="V109" s="305"/>
      <c r="W109" s="376"/>
      <c r="Y109" s="246"/>
      <c r="Z109" s="305"/>
      <c r="AA109" s="417"/>
      <c r="AB109" s="305"/>
      <c r="AC109" s="305"/>
      <c r="AD109" s="305"/>
      <c r="AE109" s="305"/>
      <c r="AF109" s="305"/>
      <c r="AG109" s="558"/>
      <c r="AH109" s="306"/>
      <c r="AI109" s="305"/>
      <c r="AJ109" s="305"/>
      <c r="AK109" s="305"/>
      <c r="AL109" s="305"/>
      <c r="AN109" s="246"/>
      <c r="AO109" s="305"/>
      <c r="AP109" s="376"/>
      <c r="AW109" s="305"/>
      <c r="AX109" s="376"/>
      <c r="AY109" s="305"/>
      <c r="AZ109" s="538"/>
      <c r="BA109" s="305"/>
      <c r="BB109" s="305"/>
      <c r="BD109" s="246"/>
      <c r="BE109" s="305"/>
      <c r="BF109" s="376"/>
      <c r="BH109" s="197"/>
      <c r="BI109" s="305"/>
      <c r="BJ109" s="376"/>
      <c r="BK109" s="113"/>
      <c r="BL109" s="319"/>
      <c r="BM109" s="329"/>
      <c r="BN109" s="315"/>
      <c r="BO109" s="113"/>
      <c r="BQ109" s="232"/>
      <c r="BR109" s="305"/>
      <c r="BS109" s="376"/>
      <c r="BT109" s="104"/>
      <c r="BU109" s="213"/>
      <c r="BV109" s="104"/>
      <c r="BW109" s="386"/>
      <c r="BX109" s="197"/>
      <c r="BY109" s="525"/>
      <c r="BZ109" s="197"/>
      <c r="CA109" s="88"/>
      <c r="CB109" s="197"/>
      <c r="CC109" s="88"/>
      <c r="CD109" s="392"/>
      <c r="CE109" s="28"/>
      <c r="CJ109" s="269"/>
      <c r="CK109" s="293"/>
      <c r="CL109" s="289"/>
      <c r="CM109" s="305"/>
      <c r="CN109" s="376"/>
      <c r="CO109" s="293"/>
      <c r="CP109" s="525"/>
      <c r="CQ109" s="293"/>
      <c r="CR109" s="293"/>
      <c r="CS109" s="28"/>
      <c r="CU109" s="269"/>
      <c r="CV109" s="376"/>
    </row>
    <row r="110" spans="1:100" ht="90" customHeight="1">
      <c r="A110" s="1" t="s">
        <v>77</v>
      </c>
      <c r="B110" s="38" t="s">
        <v>148</v>
      </c>
      <c r="E110" s="225" t="s">
        <v>148</v>
      </c>
      <c r="F110" s="224" t="s">
        <v>148</v>
      </c>
      <c r="H110" s="1" t="s">
        <v>148</v>
      </c>
      <c r="I110" s="225" t="s">
        <v>148</v>
      </c>
      <c r="J110" s="262" t="s">
        <v>148</v>
      </c>
      <c r="M110" s="262" t="s">
        <v>148</v>
      </c>
      <c r="N110" s="262" t="s">
        <v>148</v>
      </c>
      <c r="O110" s="262" t="s">
        <v>148</v>
      </c>
      <c r="P110" s="262" t="s">
        <v>148</v>
      </c>
      <c r="Q110" s="304" t="s">
        <v>150</v>
      </c>
      <c r="R110" s="262" t="s">
        <v>148</v>
      </c>
      <c r="T110" t="s">
        <v>148</v>
      </c>
      <c r="U110" s="179" t="s">
        <v>148</v>
      </c>
      <c r="V110" s="304" t="s">
        <v>148</v>
      </c>
      <c r="X110" t="s">
        <v>161</v>
      </c>
      <c r="Y110" s="225" t="s">
        <v>148</v>
      </c>
      <c r="Z110" s="315" t="s">
        <v>161</v>
      </c>
      <c r="AA110" s="433" t="s">
        <v>1427</v>
      </c>
      <c r="AB110" s="315" t="s">
        <v>161</v>
      </c>
      <c r="AC110" s="554" t="s">
        <v>161</v>
      </c>
      <c r="AD110" s="315" t="s">
        <v>161</v>
      </c>
      <c r="AE110" s="315"/>
      <c r="AF110" s="315" t="s">
        <v>161</v>
      </c>
      <c r="AG110" s="558" t="s">
        <v>1731</v>
      </c>
      <c r="AH110" s="362" t="s">
        <v>1731</v>
      </c>
      <c r="AI110" s="315" t="s">
        <v>161</v>
      </c>
      <c r="AJ110" s="554" t="s">
        <v>151</v>
      </c>
      <c r="AK110" s="315" t="s">
        <v>161</v>
      </c>
      <c r="AM110" t="s">
        <v>161</v>
      </c>
      <c r="AN110" s="225" t="s">
        <v>148</v>
      </c>
      <c r="AO110" s="315" t="s">
        <v>161</v>
      </c>
      <c r="AP110" s="417" t="s">
        <v>1427</v>
      </c>
      <c r="AQ110" s="38" t="s">
        <v>151</v>
      </c>
      <c r="AR110" s="225" t="s">
        <v>148</v>
      </c>
      <c r="AS110" s="38" t="s">
        <v>161</v>
      </c>
      <c r="AU110" s="38" t="s">
        <v>148</v>
      </c>
      <c r="AV110" s="225" t="s">
        <v>148</v>
      </c>
      <c r="AW110" s="304" t="s">
        <v>148</v>
      </c>
      <c r="AY110" s="304" t="s">
        <v>161</v>
      </c>
      <c r="AZ110" s="304" t="s">
        <v>148</v>
      </c>
      <c r="BA110" s="304" t="s">
        <v>161</v>
      </c>
      <c r="BC110" s="38" t="s">
        <v>161</v>
      </c>
      <c r="BD110" s="225" t="s">
        <v>148</v>
      </c>
      <c r="BE110" s="315" t="s">
        <v>161</v>
      </c>
      <c r="BF110" s="376" t="s">
        <v>1427</v>
      </c>
      <c r="BG110" t="s">
        <v>148</v>
      </c>
      <c r="BH110" s="176" t="s">
        <v>148</v>
      </c>
      <c r="BI110" s="304" t="s">
        <v>148</v>
      </c>
      <c r="BK110" s="113" t="s">
        <v>148</v>
      </c>
      <c r="BL110" s="319" t="s">
        <v>148</v>
      </c>
      <c r="BM110" s="312" t="s">
        <v>148</v>
      </c>
      <c r="BN110" s="312" t="s">
        <v>148</v>
      </c>
      <c r="BP110" t="s">
        <v>161</v>
      </c>
      <c r="BQ110" s="223" t="s">
        <v>148</v>
      </c>
      <c r="BR110" s="315" t="s">
        <v>161</v>
      </c>
      <c r="BS110" s="376" t="s">
        <v>1429</v>
      </c>
      <c r="BT110" s="99" t="s">
        <v>161</v>
      </c>
      <c r="BU110" s="208" t="s">
        <v>148</v>
      </c>
      <c r="BV110" s="358" t="s">
        <v>161</v>
      </c>
      <c r="BW110" s="386" t="s">
        <v>1432</v>
      </c>
      <c r="BX110" s="176" t="s">
        <v>151</v>
      </c>
      <c r="BY110" s="313" t="s">
        <v>150</v>
      </c>
      <c r="BZ110" s="176" t="s">
        <v>161</v>
      </c>
      <c r="CB110" s="176" t="s">
        <v>148</v>
      </c>
      <c r="CC110" s="176" t="s">
        <v>148</v>
      </c>
      <c r="CE110" s="1" t="s">
        <v>148</v>
      </c>
      <c r="CJ110" s="262" t="s">
        <v>148</v>
      </c>
      <c r="CK110" s="277" t="s">
        <v>161</v>
      </c>
      <c r="CL110" s="261"/>
      <c r="CM110" s="304" t="s">
        <v>161</v>
      </c>
      <c r="CO110" s="313" t="s">
        <v>161</v>
      </c>
      <c r="CP110" s="313" t="s">
        <v>150</v>
      </c>
      <c r="CQ110" s="313" t="s">
        <v>161</v>
      </c>
      <c r="CR110" s="313"/>
      <c r="CS110" s="1" t="s">
        <v>161</v>
      </c>
      <c r="CT110" s="225" t="s">
        <v>148</v>
      </c>
      <c r="CU110" s="301" t="s">
        <v>161</v>
      </c>
      <c r="CV110" s="376" t="s">
        <v>1427</v>
      </c>
    </row>
    <row r="111" spans="1:100" ht="90" customHeight="1">
      <c r="A111" s="1" t="s">
        <v>78</v>
      </c>
      <c r="B111" s="38" t="s">
        <v>148</v>
      </c>
      <c r="E111" s="225" t="s">
        <v>148</v>
      </c>
      <c r="F111" s="224" t="s">
        <v>148</v>
      </c>
      <c r="H111" s="1" t="s">
        <v>148</v>
      </c>
      <c r="I111" s="225" t="s">
        <v>148</v>
      </c>
      <c r="J111" s="262" t="s">
        <v>148</v>
      </c>
      <c r="M111" s="262" t="s">
        <v>148</v>
      </c>
      <c r="N111" s="262" t="s">
        <v>148</v>
      </c>
      <c r="O111" s="262" t="s">
        <v>148</v>
      </c>
      <c r="P111" s="262" t="s">
        <v>148</v>
      </c>
      <c r="Q111" s="304" t="s">
        <v>150</v>
      </c>
      <c r="R111" s="262" t="s">
        <v>148</v>
      </c>
      <c r="T111" t="s">
        <v>148</v>
      </c>
      <c r="U111" s="179" t="s">
        <v>148</v>
      </c>
      <c r="V111" s="304" t="s">
        <v>148</v>
      </c>
      <c r="X111" t="s">
        <v>148</v>
      </c>
      <c r="Y111" s="225" t="s">
        <v>148</v>
      </c>
      <c r="Z111" s="304" t="s">
        <v>148</v>
      </c>
      <c r="AB111" s="554" t="s">
        <v>148</v>
      </c>
      <c r="AC111" s="554" t="s">
        <v>148</v>
      </c>
      <c r="AD111" s="554" t="s">
        <v>148</v>
      </c>
      <c r="AF111" s="304" t="s">
        <v>148</v>
      </c>
      <c r="AG111" s="558" t="s">
        <v>1731</v>
      </c>
      <c r="AH111" s="362" t="s">
        <v>1731</v>
      </c>
      <c r="AI111" s="554" t="s">
        <v>148</v>
      </c>
      <c r="AJ111" s="554" t="s">
        <v>219</v>
      </c>
      <c r="AK111" s="554" t="s">
        <v>148</v>
      </c>
      <c r="AM111" t="s">
        <v>148</v>
      </c>
      <c r="AN111" s="225" t="s">
        <v>148</v>
      </c>
      <c r="AO111" s="304" t="s">
        <v>148</v>
      </c>
      <c r="AQ111" s="38" t="s">
        <v>219</v>
      </c>
      <c r="AR111" s="225" t="s">
        <v>148</v>
      </c>
      <c r="AS111" s="38" t="s">
        <v>148</v>
      </c>
      <c r="AU111" s="38" t="s">
        <v>148</v>
      </c>
      <c r="AV111" s="225" t="s">
        <v>148</v>
      </c>
      <c r="AW111" s="304" t="s">
        <v>148</v>
      </c>
      <c r="AY111" s="304" t="s">
        <v>148</v>
      </c>
      <c r="AZ111" s="304" t="s">
        <v>148</v>
      </c>
      <c r="BA111" s="304" t="s">
        <v>148</v>
      </c>
      <c r="BC111" s="38" t="s">
        <v>148</v>
      </c>
      <c r="BD111" s="225" t="s">
        <v>148</v>
      </c>
      <c r="BE111" s="304" t="s">
        <v>148</v>
      </c>
      <c r="BG111" t="s">
        <v>148</v>
      </c>
      <c r="BH111" s="176" t="s">
        <v>148</v>
      </c>
      <c r="BI111" s="304" t="s">
        <v>148</v>
      </c>
      <c r="BK111" s="113" t="s">
        <v>148</v>
      </c>
      <c r="BL111" s="319" t="s">
        <v>148</v>
      </c>
      <c r="BM111" s="312" t="s">
        <v>148</v>
      </c>
      <c r="BN111" s="312" t="s">
        <v>148</v>
      </c>
      <c r="BP111" t="s">
        <v>148</v>
      </c>
      <c r="BQ111" s="223" t="s">
        <v>148</v>
      </c>
      <c r="BR111" s="304" t="s">
        <v>148</v>
      </c>
      <c r="BT111" s="99" t="s">
        <v>148</v>
      </c>
      <c r="BU111" s="208" t="s">
        <v>148</v>
      </c>
      <c r="BV111" s="99" t="s">
        <v>148</v>
      </c>
      <c r="BX111" s="176" t="s">
        <v>219</v>
      </c>
      <c r="BY111" s="313" t="s">
        <v>150</v>
      </c>
      <c r="BZ111" s="176" t="s">
        <v>219</v>
      </c>
      <c r="CB111" s="176" t="s">
        <v>148</v>
      </c>
      <c r="CC111" s="176" t="s">
        <v>148</v>
      </c>
      <c r="CE111" s="1" t="s">
        <v>148</v>
      </c>
      <c r="CJ111" s="262" t="s">
        <v>148</v>
      </c>
      <c r="CK111" s="277" t="s">
        <v>161</v>
      </c>
      <c r="CL111" s="261"/>
      <c r="CM111" s="73" t="s">
        <v>148</v>
      </c>
      <c r="CN111" s="376" t="s">
        <v>1432</v>
      </c>
      <c r="CO111" s="313" t="s">
        <v>148</v>
      </c>
      <c r="CP111" s="313" t="s">
        <v>150</v>
      </c>
      <c r="CQ111" s="313" t="s">
        <v>148</v>
      </c>
      <c r="CR111" s="313"/>
      <c r="CS111" s="1" t="s">
        <v>148</v>
      </c>
      <c r="CT111" s="225" t="s">
        <v>148</v>
      </c>
      <c r="CU111" s="262" t="s">
        <v>148</v>
      </c>
    </row>
    <row r="112" spans="1:100" ht="90" customHeight="1">
      <c r="V112" s="304"/>
    </row>
    <row r="113" spans="1:100" s="9" customFormat="1" ht="90" customHeight="1">
      <c r="A113" s="8" t="s">
        <v>55</v>
      </c>
      <c r="C113" s="73"/>
      <c r="F113" s="423"/>
      <c r="G113" s="417"/>
      <c r="H113" s="28"/>
      <c r="I113" s="232"/>
      <c r="J113" s="269"/>
      <c r="K113" s="380"/>
      <c r="L113" s="269"/>
      <c r="M113" s="269"/>
      <c r="N113" s="269"/>
      <c r="O113" s="269"/>
      <c r="P113" s="269"/>
      <c r="Q113" s="538"/>
      <c r="R113" s="269"/>
      <c r="S113" s="269"/>
      <c r="U113" s="183"/>
      <c r="V113" s="305"/>
      <c r="W113" s="376"/>
      <c r="Y113" s="246"/>
      <c r="Z113" s="305"/>
      <c r="AA113" s="417"/>
      <c r="AB113" s="305"/>
      <c r="AC113" s="305"/>
      <c r="AD113" s="305"/>
      <c r="AE113" s="305"/>
      <c r="AF113" s="305"/>
      <c r="AG113" s="558"/>
      <c r="AH113" s="306"/>
      <c r="AI113" s="305"/>
      <c r="AJ113" s="305"/>
      <c r="AK113" s="305"/>
      <c r="AL113" s="305"/>
      <c r="AN113" s="246"/>
      <c r="AO113" s="305"/>
      <c r="AP113" s="376"/>
      <c r="AW113" s="305"/>
      <c r="AX113" s="376"/>
      <c r="AY113" s="305"/>
      <c r="AZ113" s="538"/>
      <c r="BA113" s="305"/>
      <c r="BB113" s="305"/>
      <c r="BD113" s="246"/>
      <c r="BE113" s="305"/>
      <c r="BF113" s="376"/>
      <c r="BH113" s="197"/>
      <c r="BI113" s="305"/>
      <c r="BJ113" s="376"/>
      <c r="BK113" s="113"/>
      <c r="BL113" s="319"/>
      <c r="BM113" s="329"/>
      <c r="BN113" s="315"/>
      <c r="BO113" s="113"/>
      <c r="BQ113" s="232"/>
      <c r="BR113" s="305"/>
      <c r="BS113" s="376"/>
      <c r="BT113" s="104"/>
      <c r="BU113" s="213"/>
      <c r="BV113" s="104"/>
      <c r="BW113" s="386"/>
      <c r="BX113" s="197"/>
      <c r="BY113" s="525"/>
      <c r="BZ113" s="197"/>
      <c r="CA113" s="88"/>
      <c r="CB113" s="197"/>
      <c r="CC113" s="88"/>
      <c r="CD113" s="392"/>
      <c r="CE113" s="28"/>
      <c r="CJ113" s="269"/>
      <c r="CK113" s="293"/>
      <c r="CL113" s="289"/>
      <c r="CM113" s="305"/>
      <c r="CN113" s="376"/>
      <c r="CO113" s="293"/>
      <c r="CP113" s="525"/>
      <c r="CQ113" s="293"/>
      <c r="CR113" s="293"/>
      <c r="CS113" s="28"/>
      <c r="CU113" s="269"/>
      <c r="CV113" s="376"/>
    </row>
    <row r="114" spans="1:100" s="10" customFormat="1" ht="90" customHeight="1">
      <c r="A114" s="7"/>
      <c r="B114" s="38"/>
      <c r="C114" s="73"/>
      <c r="E114" s="38"/>
      <c r="F114" s="224"/>
      <c r="G114" s="417"/>
      <c r="H114" s="29"/>
      <c r="I114" s="223"/>
      <c r="J114" s="270"/>
      <c r="K114" s="380"/>
      <c r="L114" s="270"/>
      <c r="M114" s="270"/>
      <c r="N114" s="270"/>
      <c r="O114" s="270"/>
      <c r="P114" s="270"/>
      <c r="Q114" s="304"/>
      <c r="R114" s="270"/>
      <c r="S114" s="270"/>
      <c r="U114" s="179"/>
      <c r="V114" s="306"/>
      <c r="W114" s="376"/>
      <c r="Y114" s="225"/>
      <c r="Z114" s="306"/>
      <c r="AA114" s="417"/>
      <c r="AB114" s="306"/>
      <c r="AC114" s="554"/>
      <c r="AD114" s="306"/>
      <c r="AE114" s="306"/>
      <c r="AF114" s="306"/>
      <c r="AG114" s="554"/>
      <c r="AH114" s="306"/>
      <c r="AI114" s="306"/>
      <c r="AJ114" s="554"/>
      <c r="AK114" s="306"/>
      <c r="AL114" s="306"/>
      <c r="AN114" s="225"/>
      <c r="AO114" s="306"/>
      <c r="AP114" s="376"/>
      <c r="AQ114" s="38"/>
      <c r="AR114" s="38"/>
      <c r="AS114" s="38"/>
      <c r="AT114" s="38"/>
      <c r="AU114" s="40"/>
      <c r="AV114" s="38"/>
      <c r="AW114" s="306"/>
      <c r="AX114" s="376"/>
      <c r="AY114" s="306"/>
      <c r="AZ114" s="304"/>
      <c r="BA114" s="306"/>
      <c r="BB114" s="306"/>
      <c r="BC114" s="38"/>
      <c r="BD114" s="225"/>
      <c r="BE114" s="304"/>
      <c r="BF114" s="376"/>
      <c r="BH114" s="176"/>
      <c r="BI114" s="306"/>
      <c r="BJ114" s="376"/>
      <c r="BK114" s="113"/>
      <c r="BL114" s="319"/>
      <c r="BM114" s="312"/>
      <c r="BN114" s="315"/>
      <c r="BO114" s="113"/>
      <c r="BQ114" s="223"/>
      <c r="BR114" s="306"/>
      <c r="BS114" s="376"/>
      <c r="BT114" s="105"/>
      <c r="BU114" s="208"/>
      <c r="BV114" s="105"/>
      <c r="BW114" s="386"/>
      <c r="BX114" s="176"/>
      <c r="BY114" s="313"/>
      <c r="BZ114" s="176"/>
      <c r="CA114" s="89"/>
      <c r="CB114" s="176"/>
      <c r="CC114" s="89"/>
      <c r="CD114" s="392"/>
      <c r="CE114" s="29"/>
      <c r="CJ114" s="270"/>
      <c r="CK114" s="294"/>
      <c r="CL114" s="289"/>
      <c r="CM114" s="304"/>
      <c r="CN114" s="376"/>
      <c r="CO114" s="317"/>
      <c r="CP114" s="313"/>
      <c r="CQ114" s="317"/>
      <c r="CR114" s="317"/>
      <c r="CS114" s="29"/>
      <c r="CT114" s="38"/>
      <c r="CU114" s="270"/>
      <c r="CV114" s="376"/>
    </row>
    <row r="115" spans="1:100" s="19" customFormat="1" ht="90" customHeight="1">
      <c r="A115" s="21" t="s">
        <v>98</v>
      </c>
      <c r="C115" s="73"/>
      <c r="F115" s="426"/>
      <c r="G115" s="417"/>
      <c r="H115" s="30"/>
      <c r="I115" s="234"/>
      <c r="J115" s="271"/>
      <c r="K115" s="380"/>
      <c r="L115" s="271"/>
      <c r="M115" s="271"/>
      <c r="N115" s="271"/>
      <c r="O115" s="271"/>
      <c r="P115" s="271"/>
      <c r="Q115" s="539"/>
      <c r="R115" s="271"/>
      <c r="S115" s="271"/>
      <c r="U115" s="186"/>
      <c r="V115" s="310"/>
      <c r="W115" s="376"/>
      <c r="Y115" s="247"/>
      <c r="Z115" s="310"/>
      <c r="AA115" s="417"/>
      <c r="AB115" s="310"/>
      <c r="AC115" s="310"/>
      <c r="AD115" s="310"/>
      <c r="AE115" s="310"/>
      <c r="AF115" s="310"/>
      <c r="AG115" s="558"/>
      <c r="AH115" s="366"/>
      <c r="AI115" s="81"/>
      <c r="AJ115" s="310"/>
      <c r="AK115" s="81"/>
      <c r="AL115" s="81"/>
      <c r="AM115" s="81" t="s">
        <v>341</v>
      </c>
      <c r="AN115" s="247"/>
      <c r="AO115" s="81" t="s">
        <v>341</v>
      </c>
      <c r="AP115" s="376" t="s">
        <v>1427</v>
      </c>
      <c r="AW115" s="310"/>
      <c r="AX115" s="376"/>
      <c r="AY115" s="310"/>
      <c r="AZ115" s="539"/>
      <c r="BA115" s="310"/>
      <c r="BB115" s="310"/>
      <c r="BD115" s="247"/>
      <c r="BE115" s="310"/>
      <c r="BF115" s="376"/>
      <c r="BH115" s="200"/>
      <c r="BI115" s="310"/>
      <c r="BJ115" s="376"/>
      <c r="BK115" s="113"/>
      <c r="BL115" s="319"/>
      <c r="BM115" s="330"/>
      <c r="BN115" s="315"/>
      <c r="BO115" s="113"/>
      <c r="BQ115" s="234"/>
      <c r="BR115" s="310"/>
      <c r="BS115" s="376"/>
      <c r="BT115" s="106"/>
      <c r="BU115" s="216"/>
      <c r="BV115" s="106"/>
      <c r="BW115" s="386"/>
      <c r="BX115" s="200"/>
      <c r="BY115" s="527"/>
      <c r="BZ115" s="200"/>
      <c r="CA115" s="90"/>
      <c r="CB115" s="200"/>
      <c r="CC115" s="90"/>
      <c r="CD115" s="392"/>
      <c r="CE115" s="30"/>
      <c r="CJ115" s="271"/>
      <c r="CK115" s="295"/>
      <c r="CL115" s="289"/>
      <c r="CM115" s="310"/>
      <c r="CN115" s="376"/>
      <c r="CO115" s="295"/>
      <c r="CP115" s="527"/>
      <c r="CQ115" s="295"/>
      <c r="CR115" s="295"/>
      <c r="CS115" s="30"/>
      <c r="CU115" s="271"/>
      <c r="CV115" s="376"/>
    </row>
    <row r="116" spans="1:100" s="13" customFormat="1" ht="90" customHeight="1">
      <c r="A116" s="16" t="s">
        <v>56</v>
      </c>
      <c r="C116" s="73"/>
      <c r="F116" s="427"/>
      <c r="G116" s="417"/>
      <c r="H116" s="31"/>
      <c r="I116" s="235"/>
      <c r="J116" s="272"/>
      <c r="K116" s="380"/>
      <c r="L116" s="272"/>
      <c r="M116" s="272"/>
      <c r="N116" s="272"/>
      <c r="O116" s="272"/>
      <c r="P116" s="272"/>
      <c r="Q116" s="540"/>
      <c r="R116" s="272"/>
      <c r="S116" s="272"/>
      <c r="U116" s="187"/>
      <c r="V116" s="307"/>
      <c r="W116" s="376"/>
      <c r="Y116" s="248"/>
      <c r="Z116" s="307"/>
      <c r="AA116" s="417"/>
      <c r="AB116" s="307"/>
      <c r="AC116" s="307"/>
      <c r="AD116" s="307"/>
      <c r="AE116" s="307"/>
      <c r="AF116" s="307"/>
      <c r="AG116" s="558"/>
      <c r="AH116" s="306"/>
      <c r="AI116" s="307"/>
      <c r="AJ116" s="307"/>
      <c r="AK116" s="307"/>
      <c r="AL116" s="307"/>
      <c r="AN116" s="248"/>
      <c r="AO116" s="307"/>
      <c r="AP116" s="376"/>
      <c r="AW116" s="307"/>
      <c r="AX116" s="376"/>
      <c r="AY116" s="307"/>
      <c r="AZ116" s="540"/>
      <c r="BA116" s="307"/>
      <c r="BB116" s="307"/>
      <c r="BD116" s="248"/>
      <c r="BE116" s="307"/>
      <c r="BF116" s="376"/>
      <c r="BH116" s="201"/>
      <c r="BI116" s="307"/>
      <c r="BJ116" s="376"/>
      <c r="BK116" s="113"/>
      <c r="BL116" s="319"/>
      <c r="BM116" s="331"/>
      <c r="BN116" s="315"/>
      <c r="BO116" s="113"/>
      <c r="BQ116" s="235"/>
      <c r="BR116" s="307"/>
      <c r="BS116" s="376"/>
      <c r="BT116" s="107"/>
      <c r="BU116" s="217"/>
      <c r="BV116" s="107"/>
      <c r="BW116" s="386"/>
      <c r="BX116" s="201"/>
      <c r="BY116" s="528"/>
      <c r="BZ116" s="201"/>
      <c r="CA116" s="91"/>
      <c r="CB116" s="201"/>
      <c r="CC116" s="91"/>
      <c r="CD116" s="392"/>
      <c r="CE116" s="31"/>
      <c r="CJ116" s="272"/>
      <c r="CK116" s="296"/>
      <c r="CL116" s="289"/>
      <c r="CM116" s="307"/>
      <c r="CN116" s="376"/>
      <c r="CO116" s="296"/>
      <c r="CP116" s="528"/>
      <c r="CQ116" s="296"/>
      <c r="CR116" s="296"/>
      <c r="CS116" s="31"/>
      <c r="CU116" s="272"/>
      <c r="CV116" s="376"/>
    </row>
    <row r="117" spans="1:100" s="15" customFormat="1" ht="90" customHeight="1">
      <c r="A117" s="20" t="s">
        <v>99</v>
      </c>
      <c r="C117" s="73"/>
      <c r="F117" s="428"/>
      <c r="G117" s="417"/>
      <c r="H117" s="32"/>
      <c r="I117" s="236"/>
      <c r="J117" s="273"/>
      <c r="K117" s="380"/>
      <c r="L117" s="273"/>
      <c r="M117" s="273"/>
      <c r="N117" s="273"/>
      <c r="O117" s="273"/>
      <c r="P117" s="273"/>
      <c r="Q117" s="541"/>
      <c r="R117" s="273"/>
      <c r="S117" s="273"/>
      <c r="U117" s="188"/>
      <c r="V117" s="309"/>
      <c r="W117" s="376"/>
      <c r="Y117" s="249"/>
      <c r="Z117" s="309"/>
      <c r="AA117" s="417"/>
      <c r="AB117" s="309"/>
      <c r="AC117" s="309"/>
      <c r="AD117" s="309"/>
      <c r="AE117" s="309"/>
      <c r="AF117" s="309"/>
      <c r="AG117" s="558"/>
      <c r="AH117" s="306"/>
      <c r="AI117" s="309"/>
      <c r="AJ117" s="309"/>
      <c r="AK117" s="309"/>
      <c r="AL117" s="309"/>
      <c r="AN117" s="249"/>
      <c r="AO117" s="309"/>
      <c r="AP117" s="376"/>
      <c r="AW117" s="309"/>
      <c r="AX117" s="376"/>
      <c r="AY117" s="309"/>
      <c r="AZ117" s="541"/>
      <c r="BA117" s="309"/>
      <c r="BB117" s="309"/>
      <c r="BD117" s="249"/>
      <c r="BE117" s="309"/>
      <c r="BF117" s="376"/>
      <c r="BH117" s="202"/>
      <c r="BI117" s="309"/>
      <c r="BJ117" s="376"/>
      <c r="BK117" s="113" t="s">
        <v>205</v>
      </c>
      <c r="BL117" s="319" t="s">
        <v>205</v>
      </c>
      <c r="BM117" s="332"/>
      <c r="BN117" s="319" t="s">
        <v>205</v>
      </c>
      <c r="BO117" s="113"/>
      <c r="BQ117" s="236"/>
      <c r="BR117" s="309"/>
      <c r="BS117" s="376"/>
      <c r="BT117" s="108"/>
      <c r="BU117" s="218"/>
      <c r="BV117" s="108"/>
      <c r="BW117" s="386"/>
      <c r="BX117" s="202"/>
      <c r="BY117" s="529"/>
      <c r="BZ117" s="202"/>
      <c r="CA117" s="92"/>
      <c r="CB117" s="202"/>
      <c r="CC117" s="92"/>
      <c r="CD117" s="392"/>
      <c r="CE117" s="32"/>
      <c r="CJ117" s="273"/>
      <c r="CK117" s="297"/>
      <c r="CL117" s="289"/>
      <c r="CM117" s="309"/>
      <c r="CN117" s="376"/>
      <c r="CO117" s="318"/>
      <c r="CP117" s="529"/>
      <c r="CQ117" s="318"/>
      <c r="CR117" s="318"/>
      <c r="CS117" s="32"/>
      <c r="CU117" s="273"/>
      <c r="CV117" s="376"/>
    </row>
    <row r="118" spans="1:100" ht="90" customHeight="1">
      <c r="A118" s="3" t="s">
        <v>60</v>
      </c>
      <c r="P118" s="262" t="s">
        <v>1636</v>
      </c>
      <c r="Q118" s="304" t="s">
        <v>1929</v>
      </c>
      <c r="R118" s="304" t="s">
        <v>1929</v>
      </c>
      <c r="T118" s="43" t="s">
        <v>699</v>
      </c>
      <c r="U118" s="185" t="s">
        <v>773</v>
      </c>
      <c r="V118" s="316" t="s">
        <v>699</v>
      </c>
      <c r="W118" s="373" t="s">
        <v>1432</v>
      </c>
      <c r="Y118" s="225" t="s">
        <v>983</v>
      </c>
      <c r="Z118" s="315"/>
      <c r="AA118" s="433" t="s">
        <v>1428</v>
      </c>
      <c r="AB118" s="315" t="s">
        <v>2058</v>
      </c>
      <c r="AC118" s="554" t="s">
        <v>2118</v>
      </c>
      <c r="AD118" s="315" t="s">
        <v>2058</v>
      </c>
      <c r="AE118" s="315"/>
      <c r="AF118" s="315"/>
      <c r="AG118" s="558" t="s">
        <v>2018</v>
      </c>
      <c r="AI118" s="556"/>
      <c r="AK118" s="556"/>
      <c r="AL118" s="556"/>
      <c r="AM118" s="43" t="s">
        <v>701</v>
      </c>
      <c r="AN118" s="225" t="s">
        <v>1015</v>
      </c>
      <c r="AO118" s="316" t="s">
        <v>701</v>
      </c>
      <c r="AP118" s="417" t="s">
        <v>1427</v>
      </c>
      <c r="AT118" s="142"/>
      <c r="AU118" s="38" t="s">
        <v>185</v>
      </c>
      <c r="AV118" s="225" t="s">
        <v>1074</v>
      </c>
      <c r="AW118" s="313" t="s">
        <v>1389</v>
      </c>
      <c r="AZ118" s="304" t="s">
        <v>148</v>
      </c>
      <c r="BC118" s="43" t="s">
        <v>703</v>
      </c>
      <c r="BD118" s="225" t="s">
        <v>957</v>
      </c>
      <c r="BE118" s="316" t="s">
        <v>703</v>
      </c>
      <c r="BF118" s="376" t="s">
        <v>1427</v>
      </c>
      <c r="BG118" s="43" t="s">
        <v>706</v>
      </c>
      <c r="BH118" s="176" t="s">
        <v>810</v>
      </c>
      <c r="BI118" s="316" t="s">
        <v>1300</v>
      </c>
      <c r="BJ118" s="373" t="s">
        <v>1432</v>
      </c>
      <c r="BK118" s="113" t="s">
        <v>204</v>
      </c>
      <c r="BL118" s="338" t="s">
        <v>204</v>
      </c>
      <c r="BM118" s="339" t="s">
        <v>1266</v>
      </c>
      <c r="BN118" s="338" t="s">
        <v>204</v>
      </c>
      <c r="BP118" s="43" t="s">
        <v>731</v>
      </c>
      <c r="BQ118" s="223" t="s">
        <v>1040</v>
      </c>
      <c r="BR118" s="316" t="s">
        <v>731</v>
      </c>
      <c r="BS118" s="376" t="s">
        <v>1429</v>
      </c>
      <c r="BX118" s="179"/>
      <c r="BY118" s="313" t="s">
        <v>1794</v>
      </c>
      <c r="BZ118" s="179" t="s">
        <v>148</v>
      </c>
      <c r="CA118" s="79" t="s">
        <v>416</v>
      </c>
      <c r="CB118" s="179" t="s">
        <v>843</v>
      </c>
      <c r="CC118" s="79" t="s">
        <v>416</v>
      </c>
      <c r="CD118" s="391"/>
      <c r="CJ118" s="261"/>
      <c r="CK118" s="261"/>
      <c r="CL118" s="261"/>
      <c r="CP118" s="313" t="s">
        <v>1844</v>
      </c>
      <c r="CQ118" s="304" t="s">
        <v>148</v>
      </c>
      <c r="CS118" s="39" t="s">
        <v>576</v>
      </c>
      <c r="CT118" s="38" t="s">
        <v>1155</v>
      </c>
      <c r="CU118" s="288" t="s">
        <v>576</v>
      </c>
      <c r="CV118" s="376" t="s">
        <v>1427</v>
      </c>
    </row>
    <row r="119" spans="1:100" ht="123.6" customHeight="1">
      <c r="A119" s="3" t="s">
        <v>57</v>
      </c>
      <c r="P119" s="262" t="s">
        <v>1637</v>
      </c>
      <c r="Q119" s="304" t="s">
        <v>1930</v>
      </c>
      <c r="R119" s="304" t="s">
        <v>1930</v>
      </c>
      <c r="T119" s="43" t="s">
        <v>700</v>
      </c>
      <c r="U119" s="179" t="s">
        <v>774</v>
      </c>
      <c r="V119" s="316" t="s">
        <v>700</v>
      </c>
      <c r="W119" s="373" t="s">
        <v>1432</v>
      </c>
      <c r="Y119" s="225" t="s">
        <v>984</v>
      </c>
      <c r="Z119" s="315"/>
      <c r="AA119" s="433" t="s">
        <v>1428</v>
      </c>
      <c r="AB119" s="560" t="s">
        <v>2059</v>
      </c>
      <c r="AC119" s="556" t="s">
        <v>2119</v>
      </c>
      <c r="AD119" s="72" t="s">
        <v>2151</v>
      </c>
      <c r="AE119" s="560" t="s">
        <v>1427</v>
      </c>
      <c r="AF119" s="316" t="s">
        <v>1981</v>
      </c>
      <c r="AG119" s="558" t="s">
        <v>2019</v>
      </c>
      <c r="AH119" s="317" t="s">
        <v>1981</v>
      </c>
      <c r="AI119" s="556"/>
      <c r="AK119" s="556"/>
      <c r="AL119" s="556"/>
      <c r="AM119" s="43" t="s">
        <v>1373</v>
      </c>
      <c r="AN119" s="225" t="s">
        <v>1016</v>
      </c>
      <c r="AO119" s="316" t="s">
        <v>1373</v>
      </c>
      <c r="AP119" s="417" t="s">
        <v>1427</v>
      </c>
      <c r="AQ119" s="43" t="s">
        <v>540</v>
      </c>
      <c r="AS119" s="43" t="s">
        <v>540</v>
      </c>
      <c r="AT119" s="43"/>
      <c r="AU119" s="43" t="s">
        <v>721</v>
      </c>
      <c r="AV119" s="225" t="s">
        <v>1075</v>
      </c>
      <c r="AW119" s="316" t="s">
        <v>1390</v>
      </c>
      <c r="AX119" s="376" t="s">
        <v>1427</v>
      </c>
      <c r="AY119" s="313"/>
      <c r="AZ119" s="304" t="s">
        <v>148</v>
      </c>
      <c r="BA119" s="313"/>
      <c r="BB119" s="313"/>
      <c r="BC119" s="43" t="s">
        <v>704</v>
      </c>
      <c r="BD119" s="225" t="s">
        <v>958</v>
      </c>
      <c r="BE119" s="316" t="s">
        <v>704</v>
      </c>
      <c r="BF119" s="376" t="s">
        <v>1427</v>
      </c>
      <c r="BG119" s="43" t="s">
        <v>707</v>
      </c>
      <c r="BH119" s="176" t="s">
        <v>811</v>
      </c>
      <c r="BI119" s="316" t="s">
        <v>707</v>
      </c>
      <c r="BJ119" s="373" t="s">
        <v>1432</v>
      </c>
      <c r="BK119" s="113" t="s">
        <v>709</v>
      </c>
      <c r="BL119" s="338" t="s">
        <v>1267</v>
      </c>
      <c r="BM119" s="339" t="s">
        <v>1268</v>
      </c>
      <c r="BN119" s="338" t="s">
        <v>1267</v>
      </c>
      <c r="BP119" s="313" t="s">
        <v>1412</v>
      </c>
      <c r="BQ119" s="223" t="s">
        <v>1041</v>
      </c>
      <c r="BR119" s="316" t="s">
        <v>1412</v>
      </c>
      <c r="BS119" s="376" t="s">
        <v>1429</v>
      </c>
      <c r="BY119" s="313" t="s">
        <v>1637</v>
      </c>
      <c r="BZ119" s="179" t="s">
        <v>148</v>
      </c>
      <c r="CA119" s="79" t="s">
        <v>712</v>
      </c>
      <c r="CB119" s="176" t="s">
        <v>844</v>
      </c>
      <c r="CC119" s="370" t="s">
        <v>712</v>
      </c>
      <c r="CD119" s="391" t="s">
        <v>1432</v>
      </c>
      <c r="CJ119" s="261"/>
      <c r="CK119" s="261"/>
      <c r="CL119" s="261"/>
      <c r="CP119" s="313" t="s">
        <v>1845</v>
      </c>
      <c r="CQ119" s="304" t="s">
        <v>148</v>
      </c>
      <c r="CS119" s="39" t="s">
        <v>575</v>
      </c>
      <c r="CT119" s="224" t="s">
        <v>1156</v>
      </c>
      <c r="CU119" s="288" t="s">
        <v>575</v>
      </c>
      <c r="CV119" s="376" t="s">
        <v>1427</v>
      </c>
    </row>
    <row r="120" spans="1:100" ht="190.95" customHeight="1">
      <c r="A120" s="3" t="s">
        <v>126</v>
      </c>
      <c r="I120" s="225"/>
      <c r="P120" s="482" t="s">
        <v>1638</v>
      </c>
      <c r="Q120" s="526" t="s">
        <v>1931</v>
      </c>
      <c r="R120" s="482" t="s">
        <v>1638</v>
      </c>
      <c r="U120" s="176" t="s">
        <v>775</v>
      </c>
      <c r="V120" s="315"/>
      <c r="W120" s="376" t="s">
        <v>1432</v>
      </c>
      <c r="Y120" s="225" t="s">
        <v>985</v>
      </c>
      <c r="Z120" s="315"/>
      <c r="AA120" s="433" t="s">
        <v>1428</v>
      </c>
      <c r="AB120" s="560" t="s">
        <v>2060</v>
      </c>
      <c r="AC120" s="556"/>
      <c r="AD120" s="72" t="s">
        <v>2060</v>
      </c>
      <c r="AE120" s="560" t="s">
        <v>1427</v>
      </c>
      <c r="AF120" s="316" t="s">
        <v>1979</v>
      </c>
      <c r="AG120" s="578" t="s">
        <v>2020</v>
      </c>
      <c r="AH120" s="580" t="s">
        <v>2035</v>
      </c>
      <c r="AI120" s="556"/>
      <c r="AK120" s="556"/>
      <c r="AL120" s="556"/>
      <c r="AM120" s="43" t="s">
        <v>323</v>
      </c>
      <c r="AO120" s="316" t="s">
        <v>323</v>
      </c>
      <c r="AP120" s="417" t="s">
        <v>1427</v>
      </c>
      <c r="AU120" s="43" t="s">
        <v>722</v>
      </c>
      <c r="AV120" s="43" t="s">
        <v>1076</v>
      </c>
      <c r="AW120" s="316" t="s">
        <v>722</v>
      </c>
      <c r="AX120" s="376" t="s">
        <v>1427</v>
      </c>
      <c r="AY120" s="313"/>
      <c r="AZ120" s="304" t="s">
        <v>148</v>
      </c>
      <c r="BA120" s="313"/>
      <c r="BB120" s="313"/>
      <c r="BC120" s="43" t="s">
        <v>288</v>
      </c>
      <c r="BE120" s="316"/>
      <c r="BK120" s="113" t="s">
        <v>207</v>
      </c>
      <c r="BL120" s="338" t="s">
        <v>207</v>
      </c>
      <c r="BM120" s="339" t="s">
        <v>1269</v>
      </c>
      <c r="BN120" s="338" t="s">
        <v>207</v>
      </c>
      <c r="BP120" s="43" t="s">
        <v>1413</v>
      </c>
      <c r="BQ120" s="223" t="s">
        <v>1037</v>
      </c>
      <c r="BR120" s="223" t="s">
        <v>1037</v>
      </c>
      <c r="BS120" s="373"/>
      <c r="BY120" s="313" t="s">
        <v>1795</v>
      </c>
      <c r="BZ120" s="179" t="s">
        <v>148</v>
      </c>
      <c r="CA120" s="79" t="s">
        <v>713</v>
      </c>
      <c r="CB120" s="176" t="s">
        <v>845</v>
      </c>
      <c r="CC120" s="79" t="s">
        <v>713</v>
      </c>
      <c r="CD120" s="391"/>
      <c r="CE120" s="3"/>
      <c r="CJ120" s="263"/>
      <c r="CK120" s="263"/>
      <c r="CL120" s="261"/>
      <c r="CO120" s="263"/>
      <c r="CP120" s="526" t="s">
        <v>1846</v>
      </c>
      <c r="CQ120" s="304" t="s">
        <v>148</v>
      </c>
      <c r="CR120" s="263"/>
      <c r="CT120" s="225" t="s">
        <v>1157</v>
      </c>
      <c r="CU120" s="301" t="s">
        <v>148</v>
      </c>
      <c r="CV120" s="376" t="s">
        <v>1427</v>
      </c>
    </row>
    <row r="121" spans="1:100" ht="111.6" customHeight="1">
      <c r="A121" s="3" t="s">
        <v>84</v>
      </c>
      <c r="P121" s="263" t="s">
        <v>1639</v>
      </c>
      <c r="Q121" s="304" t="s">
        <v>150</v>
      </c>
      <c r="R121" s="502" t="s">
        <v>1639</v>
      </c>
      <c r="T121" s="43" t="s">
        <v>606</v>
      </c>
      <c r="U121" s="176" t="s">
        <v>776</v>
      </c>
      <c r="V121" s="316" t="s">
        <v>606</v>
      </c>
      <c r="W121" s="373" t="s">
        <v>1432</v>
      </c>
      <c r="Y121" s="225" t="s">
        <v>986</v>
      </c>
      <c r="Z121" s="315"/>
      <c r="AA121" s="433" t="s">
        <v>1428</v>
      </c>
      <c r="AB121" s="560" t="s">
        <v>2061</v>
      </c>
      <c r="AC121" s="556" t="s">
        <v>2120</v>
      </c>
      <c r="AD121" s="72" t="s">
        <v>2061</v>
      </c>
      <c r="AE121" s="560" t="s">
        <v>1427</v>
      </c>
      <c r="AF121" s="316" t="s">
        <v>1980</v>
      </c>
      <c r="AG121" s="578"/>
      <c r="AH121" s="580"/>
      <c r="AI121" s="556"/>
      <c r="AK121" s="556"/>
      <c r="AL121" s="556"/>
      <c r="AM121" s="43" t="s">
        <v>702</v>
      </c>
      <c r="AN121" s="223" t="s">
        <v>1017</v>
      </c>
      <c r="AO121" s="316" t="s">
        <v>702</v>
      </c>
      <c r="AP121" s="417" t="s">
        <v>1427</v>
      </c>
      <c r="AU121" s="43" t="s">
        <v>723</v>
      </c>
      <c r="AV121" s="223" t="s">
        <v>1077</v>
      </c>
      <c r="AW121" s="316" t="s">
        <v>723</v>
      </c>
      <c r="AX121" s="376" t="s">
        <v>1427</v>
      </c>
      <c r="AY121" s="313"/>
      <c r="AZ121" s="304" t="s">
        <v>148</v>
      </c>
      <c r="BA121" s="313"/>
      <c r="BB121" s="313"/>
      <c r="BC121" s="43" t="s">
        <v>705</v>
      </c>
      <c r="BD121" s="225" t="s">
        <v>959</v>
      </c>
      <c r="BE121" s="316" t="s">
        <v>1430</v>
      </c>
      <c r="BG121" s="43" t="s">
        <v>708</v>
      </c>
      <c r="BH121" s="176" t="s">
        <v>812</v>
      </c>
      <c r="BI121" s="316" t="s">
        <v>708</v>
      </c>
      <c r="BJ121" s="373" t="s">
        <v>1432</v>
      </c>
      <c r="BK121" s="113" t="s">
        <v>711</v>
      </c>
      <c r="BL121" s="338" t="s">
        <v>1270</v>
      </c>
      <c r="BM121" s="339" t="s">
        <v>1271</v>
      </c>
      <c r="BN121" s="338" t="s">
        <v>1270</v>
      </c>
      <c r="BP121" s="43" t="s">
        <v>732</v>
      </c>
      <c r="BQ121" s="223" t="s">
        <v>1042</v>
      </c>
      <c r="BR121" s="316" t="s">
        <v>1414</v>
      </c>
      <c r="BS121" s="376" t="s">
        <v>1429</v>
      </c>
      <c r="BY121" s="313" t="s">
        <v>1796</v>
      </c>
      <c r="BZ121" s="179" t="s">
        <v>148</v>
      </c>
      <c r="CA121" s="79" t="s">
        <v>714</v>
      </c>
      <c r="CB121" s="176" t="s">
        <v>846</v>
      </c>
      <c r="CC121" s="79" t="s">
        <v>714</v>
      </c>
      <c r="CD121" s="391"/>
      <c r="CJ121" s="261"/>
      <c r="CK121" s="261"/>
      <c r="CL121" s="261"/>
      <c r="CP121" s="313" t="s">
        <v>150</v>
      </c>
      <c r="CQ121" s="304" t="s">
        <v>148</v>
      </c>
      <c r="CS121" s="39" t="s">
        <v>595</v>
      </c>
      <c r="CT121" s="225" t="s">
        <v>1158</v>
      </c>
      <c r="CU121" s="288" t="s">
        <v>595</v>
      </c>
      <c r="CV121" s="376" t="s">
        <v>1427</v>
      </c>
    </row>
    <row r="122" spans="1:100" ht="190.95" customHeight="1">
      <c r="A122" s="3" t="s">
        <v>85</v>
      </c>
      <c r="Q122" s="304" t="s">
        <v>150</v>
      </c>
      <c r="R122" s="262" t="s">
        <v>150</v>
      </c>
      <c r="V122" s="304"/>
      <c r="Y122" s="225" t="s">
        <v>148</v>
      </c>
      <c r="Z122" s="315"/>
      <c r="AA122" s="433" t="s">
        <v>1428</v>
      </c>
      <c r="AB122" s="315" t="s">
        <v>148</v>
      </c>
      <c r="AD122" s="315" t="s">
        <v>148</v>
      </c>
      <c r="AE122" s="315" t="s">
        <v>1427</v>
      </c>
      <c r="AF122" s="315"/>
      <c r="AG122" s="558" t="s">
        <v>150</v>
      </c>
      <c r="AH122" s="362" t="s">
        <v>150</v>
      </c>
      <c r="AI122" s="556"/>
      <c r="AK122" s="556"/>
      <c r="AL122" s="556"/>
      <c r="AM122" s="43" t="s">
        <v>148</v>
      </c>
      <c r="AO122" s="313" t="s">
        <v>148</v>
      </c>
      <c r="AQ122" s="140" t="s">
        <v>541</v>
      </c>
      <c r="AS122" s="140" t="s">
        <v>541</v>
      </c>
      <c r="AT122" s="124"/>
      <c r="AV122" s="38" t="s">
        <v>148</v>
      </c>
      <c r="AW122" s="124" t="s">
        <v>148</v>
      </c>
      <c r="AZ122" s="304" t="s">
        <v>148</v>
      </c>
      <c r="BH122" s="176" t="s">
        <v>813</v>
      </c>
      <c r="BK122" s="113" t="s">
        <v>710</v>
      </c>
      <c r="BL122" s="338" t="s">
        <v>1272</v>
      </c>
      <c r="BM122" s="339" t="s">
        <v>1273</v>
      </c>
      <c r="BN122" s="338" t="s">
        <v>1272</v>
      </c>
      <c r="BP122" s="168" t="s">
        <v>733</v>
      </c>
      <c r="BR122" s="168"/>
      <c r="BS122" s="416"/>
      <c r="BY122" s="313" t="s">
        <v>150</v>
      </c>
      <c r="BZ122" s="179" t="s">
        <v>148</v>
      </c>
      <c r="CA122" s="79" t="s">
        <v>715</v>
      </c>
      <c r="CB122" s="176" t="s">
        <v>847</v>
      </c>
      <c r="CC122" s="79" t="s">
        <v>715</v>
      </c>
      <c r="CD122" s="391"/>
      <c r="CJ122" s="261"/>
      <c r="CK122" s="261"/>
      <c r="CL122" s="261"/>
      <c r="CP122" s="313" t="s">
        <v>150</v>
      </c>
      <c r="CQ122" s="304" t="s">
        <v>148</v>
      </c>
    </row>
    <row r="123" spans="1:100" ht="90" customHeight="1">
      <c r="A123" s="3" t="s">
        <v>79</v>
      </c>
      <c r="V123" s="304"/>
      <c r="Y123" s="225" t="s">
        <v>148</v>
      </c>
      <c r="Z123" s="315"/>
      <c r="AA123" s="433" t="s">
        <v>1428</v>
      </c>
      <c r="AB123" s="315" t="s">
        <v>148</v>
      </c>
      <c r="AD123" s="315" t="s">
        <v>148</v>
      </c>
      <c r="AE123" s="315" t="s">
        <v>1427</v>
      </c>
      <c r="AF123" s="315"/>
      <c r="AG123" s="558" t="s">
        <v>1731</v>
      </c>
      <c r="AH123" s="362" t="s">
        <v>1731</v>
      </c>
      <c r="AI123" s="556"/>
      <c r="AK123" s="556"/>
      <c r="AL123" s="556"/>
      <c r="AM123" s="43"/>
      <c r="AO123" s="313"/>
      <c r="AV123" s="38" t="s">
        <v>1078</v>
      </c>
      <c r="AW123" s="315"/>
      <c r="AX123" s="376" t="s">
        <v>1427</v>
      </c>
      <c r="AZ123" s="304" t="s">
        <v>148</v>
      </c>
      <c r="BK123" s="113" t="s">
        <v>206</v>
      </c>
      <c r="BL123" s="338" t="s">
        <v>206</v>
      </c>
      <c r="BM123" s="339"/>
      <c r="BN123" s="338" t="s">
        <v>206</v>
      </c>
      <c r="BY123" s="313" t="s">
        <v>1797</v>
      </c>
      <c r="BZ123" s="179" t="s">
        <v>148</v>
      </c>
      <c r="CJ123" s="261"/>
      <c r="CK123" s="261"/>
      <c r="CL123" s="261"/>
      <c r="CT123" s="43" t="s">
        <v>1159</v>
      </c>
      <c r="CU123" s="301" t="s">
        <v>148</v>
      </c>
      <c r="CV123" s="376" t="s">
        <v>1427</v>
      </c>
    </row>
    <row r="124" spans="1:100" ht="90" customHeight="1">
      <c r="A124" s="1" t="s">
        <v>208</v>
      </c>
      <c r="V124" s="304"/>
      <c r="AG124" s="554"/>
      <c r="AZ124" s="304" t="s">
        <v>148</v>
      </c>
      <c r="BK124" s="113" t="s">
        <v>209</v>
      </c>
      <c r="BL124" s="338" t="s">
        <v>209</v>
      </c>
      <c r="BM124" s="339"/>
      <c r="BN124" s="338" t="s">
        <v>209</v>
      </c>
      <c r="BY124" s="313" t="s">
        <v>148</v>
      </c>
      <c r="BZ124" s="179" t="s">
        <v>148</v>
      </c>
      <c r="CJ124" s="261"/>
      <c r="CK124" s="261"/>
      <c r="CL124" s="261"/>
    </row>
    <row r="125" spans="1:100" s="14" customFormat="1" ht="90" customHeight="1">
      <c r="A125" s="18" t="s">
        <v>88</v>
      </c>
      <c r="C125" s="73"/>
      <c r="F125" s="429"/>
      <c r="G125" s="417"/>
      <c r="H125" s="33"/>
      <c r="I125" s="237"/>
      <c r="J125" s="274"/>
      <c r="K125" s="380"/>
      <c r="L125" s="274"/>
      <c r="M125" s="274"/>
      <c r="N125" s="274"/>
      <c r="O125" s="274"/>
      <c r="P125" s="274"/>
      <c r="Q125" s="542"/>
      <c r="R125" s="274"/>
      <c r="S125" s="274"/>
      <c r="U125" s="189"/>
      <c r="V125" s="308"/>
      <c r="W125" s="376"/>
      <c r="Y125" s="250"/>
      <c r="Z125" s="308"/>
      <c r="AA125" s="417"/>
      <c r="AB125" s="308"/>
      <c r="AC125" s="308"/>
      <c r="AD125" s="308"/>
      <c r="AE125" s="308"/>
      <c r="AF125" s="308"/>
      <c r="AG125" s="558"/>
      <c r="AH125" s="306"/>
      <c r="AI125" s="308"/>
      <c r="AJ125" s="308"/>
      <c r="AK125" s="308"/>
      <c r="AL125" s="308"/>
      <c r="AN125" s="250"/>
      <c r="AO125" s="308"/>
      <c r="AP125" s="376"/>
      <c r="AW125" s="308"/>
      <c r="AX125" s="376"/>
      <c r="AY125" s="308"/>
      <c r="AZ125" s="542"/>
      <c r="BA125" s="308"/>
      <c r="BB125" s="308"/>
      <c r="BD125" s="250"/>
      <c r="BE125" s="308"/>
      <c r="BF125" s="376"/>
      <c r="BH125" s="203"/>
      <c r="BI125" s="308"/>
      <c r="BJ125" s="376"/>
      <c r="BK125" s="113"/>
      <c r="BL125" s="319"/>
      <c r="BM125" s="333"/>
      <c r="BN125" s="315"/>
      <c r="BO125" s="113"/>
      <c r="BQ125" s="237"/>
      <c r="BR125" s="308"/>
      <c r="BS125" s="376"/>
      <c r="BT125" s="109"/>
      <c r="BU125" s="219"/>
      <c r="BV125" s="109"/>
      <c r="BW125" s="386"/>
      <c r="BX125" s="203"/>
      <c r="BY125" s="530"/>
      <c r="BZ125" s="179" t="s">
        <v>148</v>
      </c>
      <c r="CA125" s="93"/>
      <c r="CB125" s="203"/>
      <c r="CC125" s="93"/>
      <c r="CD125" s="392"/>
      <c r="CE125" s="33"/>
      <c r="CJ125" s="274"/>
      <c r="CK125" s="298"/>
      <c r="CL125" s="289"/>
      <c r="CM125" s="308"/>
      <c r="CN125" s="376"/>
      <c r="CO125" s="298"/>
      <c r="CP125" s="530"/>
      <c r="CQ125" s="298"/>
      <c r="CR125" s="298"/>
      <c r="CS125" s="33"/>
      <c r="CU125" s="274"/>
      <c r="CV125" s="376"/>
    </row>
    <row r="126" spans="1:100" s="10" customFormat="1" ht="90" customHeight="1">
      <c r="A126" s="24" t="s">
        <v>125</v>
      </c>
      <c r="B126" s="38"/>
      <c r="C126" s="73"/>
      <c r="E126" s="38"/>
      <c r="F126" s="224"/>
      <c r="G126" s="417"/>
      <c r="H126" s="29"/>
      <c r="I126" s="223"/>
      <c r="J126" s="270"/>
      <c r="K126" s="380"/>
      <c r="L126" s="270"/>
      <c r="M126" s="270"/>
      <c r="N126" s="270"/>
      <c r="O126" s="270"/>
      <c r="P126" s="270"/>
      <c r="Q126" s="304" t="s">
        <v>1913</v>
      </c>
      <c r="R126" s="270" t="s">
        <v>148</v>
      </c>
      <c r="S126" s="270"/>
      <c r="U126" s="179"/>
      <c r="V126" s="306"/>
      <c r="W126" s="376"/>
      <c r="Y126" s="225" t="s">
        <v>148</v>
      </c>
      <c r="Z126" s="315"/>
      <c r="AA126" s="433" t="s">
        <v>1428</v>
      </c>
      <c r="AB126" s="315"/>
      <c r="AC126" s="554"/>
      <c r="AD126" s="315"/>
      <c r="AE126" s="315"/>
      <c r="AF126" s="315"/>
      <c r="AG126" s="558" t="s">
        <v>1731</v>
      </c>
      <c r="AH126" s="362" t="s">
        <v>1731</v>
      </c>
      <c r="AI126" s="306"/>
      <c r="AJ126" s="554"/>
      <c r="AK126" s="306"/>
      <c r="AL126" s="306"/>
      <c r="AN126" s="225"/>
      <c r="AO126" s="306"/>
      <c r="AP126" s="376"/>
      <c r="AQ126" s="38"/>
      <c r="AR126" s="38"/>
      <c r="AS126" s="38"/>
      <c r="AT126" s="38"/>
      <c r="AU126" s="40"/>
      <c r="AV126" s="38" t="s">
        <v>148</v>
      </c>
      <c r="AW126" s="304" t="s">
        <v>148</v>
      </c>
      <c r="AX126" s="376"/>
      <c r="AY126" s="306"/>
      <c r="AZ126" s="304" t="s">
        <v>1875</v>
      </c>
      <c r="BA126" s="306"/>
      <c r="BB126" s="306"/>
      <c r="BC126" s="38"/>
      <c r="BD126" s="225"/>
      <c r="BE126" s="304"/>
      <c r="BF126" s="376"/>
      <c r="BH126" s="176"/>
      <c r="BI126" s="306"/>
      <c r="BJ126" s="376"/>
      <c r="BK126" s="113"/>
      <c r="BL126" s="319"/>
      <c r="BM126" s="312"/>
      <c r="BN126" s="315"/>
      <c r="BO126" s="113"/>
      <c r="BQ126" s="223"/>
      <c r="BR126" s="306"/>
      <c r="BS126" s="376"/>
      <c r="BT126" s="105"/>
      <c r="BU126" s="208"/>
      <c r="BV126" s="105"/>
      <c r="BW126" s="386"/>
      <c r="BX126" s="176"/>
      <c r="BY126" s="313" t="s">
        <v>1798</v>
      </c>
      <c r="BZ126" s="179" t="s">
        <v>148</v>
      </c>
      <c r="CA126" s="89"/>
      <c r="CB126" s="176"/>
      <c r="CC126" s="89"/>
      <c r="CD126" s="392"/>
      <c r="CE126" s="29"/>
      <c r="CJ126" s="270"/>
      <c r="CK126" s="294"/>
      <c r="CL126" s="289"/>
      <c r="CM126" s="304"/>
      <c r="CN126" s="376"/>
      <c r="CO126" s="317"/>
      <c r="CP126" s="313" t="s">
        <v>1847</v>
      </c>
      <c r="CQ126" s="304" t="s">
        <v>148</v>
      </c>
      <c r="CR126" s="317"/>
      <c r="CS126" s="29"/>
      <c r="CT126" s="38"/>
      <c r="CU126" s="270"/>
      <c r="CV126" s="376"/>
    </row>
    <row r="127" spans="1:100" s="10" customFormat="1" ht="90" customHeight="1">
      <c r="A127" s="12" t="s">
        <v>89</v>
      </c>
      <c r="B127" s="38"/>
      <c r="C127" s="73"/>
      <c r="E127" s="38"/>
      <c r="F127" s="224"/>
      <c r="G127" s="417"/>
      <c r="H127" s="29"/>
      <c r="I127" s="223"/>
      <c r="J127" s="270"/>
      <c r="K127" s="380"/>
      <c r="L127" s="270"/>
      <c r="M127" s="270"/>
      <c r="N127" s="270"/>
      <c r="O127" s="270"/>
      <c r="P127" s="270"/>
      <c r="Q127" s="304" t="s">
        <v>1932</v>
      </c>
      <c r="R127" s="270" t="s">
        <v>148</v>
      </c>
      <c r="S127" s="270"/>
      <c r="U127" s="179"/>
      <c r="V127" s="306"/>
      <c r="W127" s="376"/>
      <c r="Y127" s="225" t="s">
        <v>148</v>
      </c>
      <c r="Z127" s="315"/>
      <c r="AA127" s="433" t="s">
        <v>1428</v>
      </c>
      <c r="AB127" s="315"/>
      <c r="AC127" s="554"/>
      <c r="AD127" s="315"/>
      <c r="AE127" s="315"/>
      <c r="AF127" s="315"/>
      <c r="AG127" s="558" t="s">
        <v>1731</v>
      </c>
      <c r="AH127" s="362" t="s">
        <v>1731</v>
      </c>
      <c r="AI127" s="306"/>
      <c r="AJ127" s="554"/>
      <c r="AK127" s="306"/>
      <c r="AL127" s="306"/>
      <c r="AN127" s="225"/>
      <c r="AO127" s="306"/>
      <c r="AP127" s="376"/>
      <c r="AQ127" s="38"/>
      <c r="AR127" s="38"/>
      <c r="AS127" s="38"/>
      <c r="AT127" s="38"/>
      <c r="AU127" s="40"/>
      <c r="AV127" s="38" t="s">
        <v>148</v>
      </c>
      <c r="AW127" s="304" t="s">
        <v>148</v>
      </c>
      <c r="AX127" s="376"/>
      <c r="AY127" s="306"/>
      <c r="AZ127" s="304" t="s">
        <v>1876</v>
      </c>
      <c r="BA127" s="306"/>
      <c r="BB127" s="306"/>
      <c r="BC127" s="38"/>
      <c r="BD127" s="225"/>
      <c r="BE127" s="304"/>
      <c r="BF127" s="376"/>
      <c r="BH127" s="176"/>
      <c r="BI127" s="306"/>
      <c r="BJ127" s="376"/>
      <c r="BK127" s="113"/>
      <c r="BL127" s="319"/>
      <c r="BM127" s="312"/>
      <c r="BN127" s="315"/>
      <c r="BO127" s="113"/>
      <c r="BQ127" s="223"/>
      <c r="BR127" s="306"/>
      <c r="BS127" s="376"/>
      <c r="BT127" s="105"/>
      <c r="BU127" s="208"/>
      <c r="BV127" s="105"/>
      <c r="BW127" s="386"/>
      <c r="BX127" s="176"/>
      <c r="BY127" s="313" t="s">
        <v>1799</v>
      </c>
      <c r="BZ127" s="179" t="s">
        <v>148</v>
      </c>
      <c r="CA127" s="89"/>
      <c r="CB127" s="176"/>
      <c r="CC127" s="89"/>
      <c r="CD127" s="392"/>
      <c r="CE127" s="12"/>
      <c r="CJ127" s="264"/>
      <c r="CK127" s="294"/>
      <c r="CL127" s="289"/>
      <c r="CM127" s="304"/>
      <c r="CN127" s="376"/>
      <c r="CO127" s="317"/>
      <c r="CP127" s="313" t="s">
        <v>1828</v>
      </c>
      <c r="CQ127" s="304" t="s">
        <v>148</v>
      </c>
      <c r="CR127" s="317"/>
      <c r="CS127" s="29"/>
      <c r="CT127" s="38"/>
      <c r="CU127" s="270"/>
      <c r="CV127" s="376"/>
    </row>
    <row r="128" spans="1:100" ht="90" customHeight="1">
      <c r="A128" s="3" t="s">
        <v>128</v>
      </c>
      <c r="Q128" s="313" t="s">
        <v>1954</v>
      </c>
      <c r="R128" s="270" t="s">
        <v>148</v>
      </c>
      <c r="V128" s="304"/>
      <c r="Y128" s="225" t="s">
        <v>148</v>
      </c>
      <c r="Z128" s="315"/>
      <c r="AA128" s="433" t="s">
        <v>1428</v>
      </c>
      <c r="AB128" s="315"/>
      <c r="AD128" s="315"/>
      <c r="AE128" s="315"/>
      <c r="AF128" s="315"/>
      <c r="AG128" s="558" t="s">
        <v>1731</v>
      </c>
      <c r="AH128" s="362" t="s">
        <v>1731</v>
      </c>
      <c r="AV128" s="38" t="s">
        <v>148</v>
      </c>
      <c r="AW128" s="304" t="s">
        <v>148</v>
      </c>
      <c r="AZ128" s="304" t="s">
        <v>148</v>
      </c>
      <c r="BL128" s="304"/>
      <c r="BM128" s="304"/>
      <c r="BN128" s="304"/>
      <c r="BY128" s="313" t="s">
        <v>1800</v>
      </c>
      <c r="BZ128" s="179" t="s">
        <v>148</v>
      </c>
      <c r="CJ128" s="261"/>
      <c r="CK128" s="261"/>
      <c r="CL128" s="261"/>
      <c r="CP128" s="313" t="s">
        <v>150</v>
      </c>
      <c r="CQ128" s="304" t="s">
        <v>148</v>
      </c>
    </row>
    <row r="129" spans="1:115" ht="90" customHeight="1">
      <c r="A129" s="3" t="s">
        <v>91</v>
      </c>
      <c r="Q129" s="304" t="s">
        <v>150</v>
      </c>
      <c r="R129" s="270" t="s">
        <v>148</v>
      </c>
      <c r="V129" s="304"/>
      <c r="Y129" s="225" t="s">
        <v>148</v>
      </c>
      <c r="Z129" s="315"/>
      <c r="AA129" s="433" t="s">
        <v>1428</v>
      </c>
      <c r="AB129" s="315"/>
      <c r="AD129" s="315"/>
      <c r="AE129" s="315"/>
      <c r="AF129" s="315"/>
      <c r="AG129" s="558" t="s">
        <v>1731</v>
      </c>
      <c r="AH129" s="362" t="s">
        <v>1731</v>
      </c>
      <c r="AV129" s="38" t="s">
        <v>148</v>
      </c>
      <c r="AW129" s="304" t="s">
        <v>148</v>
      </c>
      <c r="AZ129" s="304" t="s">
        <v>148</v>
      </c>
      <c r="BL129" s="304"/>
      <c r="BM129" s="304"/>
      <c r="BN129" s="304"/>
      <c r="BY129" s="313" t="s">
        <v>150</v>
      </c>
      <c r="BZ129" s="179" t="s">
        <v>148</v>
      </c>
      <c r="CJ129" s="261"/>
      <c r="CK129" s="261"/>
      <c r="CL129" s="261"/>
      <c r="CP129" s="313" t="s">
        <v>150</v>
      </c>
      <c r="CQ129" s="304" t="s">
        <v>148</v>
      </c>
    </row>
    <row r="130" spans="1:115" ht="90" customHeight="1">
      <c r="A130" s="3" t="s">
        <v>90</v>
      </c>
      <c r="Q130" s="304" t="s">
        <v>150</v>
      </c>
      <c r="R130" s="270" t="s">
        <v>148</v>
      </c>
      <c r="V130" s="304"/>
      <c r="Y130" s="225" t="s">
        <v>148</v>
      </c>
      <c r="Z130" s="315"/>
      <c r="AA130" s="433" t="s">
        <v>1428</v>
      </c>
      <c r="AB130" s="315"/>
      <c r="AD130" s="315"/>
      <c r="AE130" s="315"/>
      <c r="AF130" s="315"/>
      <c r="AG130" s="558" t="s">
        <v>1731</v>
      </c>
      <c r="AH130" s="362" t="s">
        <v>1731</v>
      </c>
      <c r="AV130" s="38" t="s">
        <v>148</v>
      </c>
      <c r="AW130" s="304" t="s">
        <v>148</v>
      </c>
      <c r="AZ130" s="304" t="s">
        <v>148</v>
      </c>
      <c r="BL130" s="304"/>
      <c r="BM130" s="304"/>
      <c r="BN130" s="304"/>
      <c r="BY130" s="313" t="s">
        <v>150</v>
      </c>
      <c r="BZ130" s="179" t="s">
        <v>148</v>
      </c>
      <c r="CJ130" s="261"/>
      <c r="CK130" s="261"/>
      <c r="CL130" s="261"/>
      <c r="CP130" s="313" t="s">
        <v>150</v>
      </c>
      <c r="CQ130" s="304" t="s">
        <v>148</v>
      </c>
    </row>
    <row r="131" spans="1:115" ht="90" customHeight="1">
      <c r="A131" s="3" t="s">
        <v>79</v>
      </c>
      <c r="V131" s="304"/>
      <c r="Y131" s="225" t="s">
        <v>148</v>
      </c>
      <c r="Z131" s="315"/>
      <c r="AA131" s="433" t="s">
        <v>1428</v>
      </c>
      <c r="AB131" s="315"/>
      <c r="AD131" s="315"/>
      <c r="AE131" s="315"/>
      <c r="AF131" s="315"/>
      <c r="AG131" s="558" t="s">
        <v>1731</v>
      </c>
      <c r="AH131" s="362" t="s">
        <v>1731</v>
      </c>
      <c r="AV131" s="38" t="s">
        <v>148</v>
      </c>
      <c r="AW131" s="304" t="s">
        <v>148</v>
      </c>
      <c r="AZ131" s="304" t="s">
        <v>148</v>
      </c>
      <c r="BL131" s="304"/>
      <c r="BM131" s="304"/>
      <c r="BN131" s="304"/>
      <c r="BY131" s="313" t="s">
        <v>150</v>
      </c>
      <c r="BZ131" s="179" t="s">
        <v>148</v>
      </c>
      <c r="CJ131" s="261"/>
      <c r="CK131" s="261"/>
      <c r="CL131" s="261"/>
      <c r="CP131" s="313" t="s">
        <v>150</v>
      </c>
      <c r="CQ131" s="304" t="s">
        <v>148</v>
      </c>
    </row>
    <row r="132" spans="1:115" ht="90" customHeight="1">
      <c r="A132" s="3"/>
      <c r="V132" s="304"/>
      <c r="AG132" s="554"/>
      <c r="BL132" s="304"/>
      <c r="BM132" s="304"/>
      <c r="BN132" s="304"/>
      <c r="CJ132" s="261"/>
      <c r="CK132" s="261"/>
      <c r="CL132" s="261"/>
    </row>
    <row r="133" spans="1:115" s="13" customFormat="1" ht="90" customHeight="1">
      <c r="A133" s="16" t="s">
        <v>58</v>
      </c>
      <c r="C133" s="73"/>
      <c r="F133" s="427"/>
      <c r="G133" s="417"/>
      <c r="H133" s="31"/>
      <c r="I133" s="235"/>
      <c r="J133" s="272"/>
      <c r="K133" s="380"/>
      <c r="L133" s="272"/>
      <c r="M133" s="272"/>
      <c r="N133" s="272"/>
      <c r="O133" s="272"/>
      <c r="P133" s="272"/>
      <c r="Q133" s="540"/>
      <c r="R133" s="272"/>
      <c r="S133" s="272"/>
      <c r="U133" s="187"/>
      <c r="V133" s="307"/>
      <c r="W133" s="376"/>
      <c r="Y133" s="248"/>
      <c r="Z133" s="307"/>
      <c r="AA133" s="417"/>
      <c r="AB133" s="307"/>
      <c r="AC133" s="307"/>
      <c r="AD133" s="307"/>
      <c r="AE133" s="307"/>
      <c r="AF133" s="307"/>
      <c r="AG133" s="558"/>
      <c r="AH133" s="306"/>
      <c r="AI133" s="307"/>
      <c r="AJ133" s="296"/>
      <c r="AK133" s="307"/>
      <c r="AL133" s="307"/>
      <c r="AN133" s="248"/>
      <c r="AO133" s="307"/>
      <c r="AP133" s="376"/>
      <c r="AW133" s="307"/>
      <c r="AX133" s="376"/>
      <c r="AY133" s="307"/>
      <c r="AZ133" s="540"/>
      <c r="BA133" s="307"/>
      <c r="BB133" s="307"/>
      <c r="BD133" s="248"/>
      <c r="BE133" s="307"/>
      <c r="BF133" s="376"/>
      <c r="BH133" s="201"/>
      <c r="BI133" s="307"/>
      <c r="BJ133" s="376"/>
      <c r="BK133" s="113"/>
      <c r="BL133" s="319"/>
      <c r="BM133" s="331"/>
      <c r="BN133" s="315"/>
      <c r="BO133" s="113"/>
      <c r="BQ133" s="235"/>
      <c r="BR133" s="307"/>
      <c r="BS133" s="376"/>
      <c r="BT133" s="107"/>
      <c r="BU133" s="217"/>
      <c r="BV133" s="107"/>
      <c r="BW133" s="386"/>
      <c r="BX133" s="201"/>
      <c r="BY133" s="528"/>
      <c r="BZ133" s="201"/>
      <c r="CA133" s="91"/>
      <c r="CB133" s="201"/>
      <c r="CC133" s="91"/>
      <c r="CD133" s="392"/>
      <c r="CE133" s="31"/>
      <c r="CJ133" s="272"/>
      <c r="CK133" s="296"/>
      <c r="CL133" s="289"/>
      <c r="CM133" s="307"/>
      <c r="CN133" s="376"/>
      <c r="CO133" s="296"/>
      <c r="CP133" s="528"/>
      <c r="CQ133" s="296"/>
      <c r="CR133" s="296"/>
      <c r="CS133" s="31"/>
      <c r="CU133" s="272"/>
      <c r="CV133" s="376"/>
    </row>
    <row r="134" spans="1:115" s="15" customFormat="1" ht="27.6" customHeight="1">
      <c r="A134" s="20" t="s">
        <v>100</v>
      </c>
      <c r="C134" s="73"/>
      <c r="F134" s="428"/>
      <c r="G134" s="417"/>
      <c r="H134" s="32"/>
      <c r="I134" s="236"/>
      <c r="J134" s="273"/>
      <c r="K134" s="380"/>
      <c r="L134" s="273"/>
      <c r="M134" s="273"/>
      <c r="N134" s="273"/>
      <c r="O134" s="273"/>
      <c r="P134" s="273"/>
      <c r="Q134" s="541"/>
      <c r="R134" s="273"/>
      <c r="S134" s="273"/>
      <c r="T134" s="122" t="s">
        <v>716</v>
      </c>
      <c r="U134" s="188"/>
      <c r="V134" s="318" t="s">
        <v>716</v>
      </c>
      <c r="W134" s="373"/>
      <c r="Y134" s="249"/>
      <c r="Z134" s="309"/>
      <c r="AA134" s="417"/>
      <c r="AB134" s="309"/>
      <c r="AC134" s="309"/>
      <c r="AD134" s="309"/>
      <c r="AE134" s="309"/>
      <c r="AF134" s="309"/>
      <c r="AG134" s="558"/>
      <c r="AH134" s="306"/>
      <c r="AI134" s="309"/>
      <c r="AJ134" s="309"/>
      <c r="AK134" s="309"/>
      <c r="AL134" s="309"/>
      <c r="AN134" s="249"/>
      <c r="AO134" s="309"/>
      <c r="AP134" s="376"/>
      <c r="AW134" s="309"/>
      <c r="AX134" s="376"/>
      <c r="AY134" s="309"/>
      <c r="AZ134" s="541"/>
      <c r="BA134" s="309"/>
      <c r="BB134" s="309"/>
      <c r="BD134" s="249"/>
      <c r="BE134" s="309"/>
      <c r="BF134" s="376"/>
      <c r="BH134" s="202"/>
      <c r="BI134" s="309"/>
      <c r="BJ134" s="376"/>
      <c r="BK134" s="113"/>
      <c r="BL134" s="319"/>
      <c r="BM134" s="332"/>
      <c r="BN134" s="315"/>
      <c r="BO134" s="113"/>
      <c r="BQ134" s="236"/>
      <c r="BR134" s="309"/>
      <c r="BS134" s="376"/>
      <c r="BT134" s="108"/>
      <c r="BU134" s="218"/>
      <c r="BV134" s="108"/>
      <c r="BW134" s="386"/>
      <c r="BX134" s="202"/>
      <c r="BY134" s="529"/>
      <c r="BZ134" s="202"/>
      <c r="CA134" s="92"/>
      <c r="CB134" s="202"/>
      <c r="CC134" s="92"/>
      <c r="CD134" s="392"/>
      <c r="CE134" s="32"/>
      <c r="CJ134" s="273"/>
      <c r="CK134" s="297"/>
      <c r="CL134" s="289"/>
      <c r="CM134" s="309"/>
      <c r="CN134" s="376"/>
      <c r="CO134" s="318"/>
      <c r="CP134" s="529"/>
      <c r="CQ134" s="318"/>
      <c r="CR134" s="318"/>
      <c r="CS134" s="32"/>
      <c r="CU134" s="273"/>
      <c r="CV134" s="376"/>
    </row>
    <row r="135" spans="1:115" ht="409.6" customHeight="1">
      <c r="A135" s="3" t="s">
        <v>80</v>
      </c>
      <c r="B135" s="43" t="s">
        <v>1344</v>
      </c>
      <c r="E135" s="43" t="s">
        <v>1130</v>
      </c>
      <c r="F135" s="422" t="s">
        <v>1344</v>
      </c>
      <c r="G135" s="417" t="s">
        <v>1427</v>
      </c>
      <c r="H135" s="39" t="s">
        <v>604</v>
      </c>
      <c r="I135" s="225" t="s">
        <v>939</v>
      </c>
      <c r="J135" s="288" t="s">
        <v>604</v>
      </c>
      <c r="K135" s="397"/>
      <c r="L135" s="288"/>
      <c r="M135" s="288" t="s">
        <v>604</v>
      </c>
      <c r="N135" s="288" t="s">
        <v>604</v>
      </c>
      <c r="O135" s="288" t="s">
        <v>604</v>
      </c>
      <c r="P135" s="288" t="s">
        <v>1640</v>
      </c>
      <c r="Q135" s="526" t="s">
        <v>1933</v>
      </c>
      <c r="R135" s="288" t="s">
        <v>1640</v>
      </c>
      <c r="S135" s="288"/>
      <c r="T135" s="43" t="s">
        <v>717</v>
      </c>
      <c r="U135" s="176" t="s">
        <v>777</v>
      </c>
      <c r="V135" s="316" t="s">
        <v>717</v>
      </c>
      <c r="W135" s="373" t="s">
        <v>1432</v>
      </c>
      <c r="X135" s="43" t="s">
        <v>471</v>
      </c>
      <c r="Y135" s="225" t="s">
        <v>987</v>
      </c>
      <c r="Z135" s="316" t="s">
        <v>471</v>
      </c>
      <c r="AA135" s="433" t="s">
        <v>1428</v>
      </c>
      <c r="AB135" s="555"/>
      <c r="AD135" s="555"/>
      <c r="AE135" s="555"/>
      <c r="AF135" s="555" t="s">
        <v>2036</v>
      </c>
      <c r="AG135" s="558" t="s">
        <v>2021</v>
      </c>
      <c r="AH135" s="504" t="s">
        <v>2036</v>
      </c>
      <c r="AI135" s="555" t="s">
        <v>2086</v>
      </c>
      <c r="AJ135" s="558" t="s">
        <v>2148</v>
      </c>
      <c r="AK135" s="352" t="s">
        <v>2086</v>
      </c>
      <c r="AL135" s="555" t="s">
        <v>1427</v>
      </c>
      <c r="AM135" s="39" t="s">
        <v>328</v>
      </c>
      <c r="AN135" s="223" t="s">
        <v>1018</v>
      </c>
      <c r="AO135" s="288" t="s">
        <v>328</v>
      </c>
      <c r="AP135" s="417" t="s">
        <v>1427</v>
      </c>
      <c r="AV135" s="225" t="s">
        <v>148</v>
      </c>
      <c r="AW135" s="304" t="s">
        <v>148</v>
      </c>
      <c r="AY135" s="313" t="s">
        <v>1678</v>
      </c>
      <c r="AZ135" s="526" t="s">
        <v>1877</v>
      </c>
      <c r="BA135" s="313" t="s">
        <v>1958</v>
      </c>
      <c r="BL135" s="304"/>
      <c r="BM135" s="304"/>
      <c r="BN135" s="304"/>
      <c r="BT135" s="56" t="s">
        <v>718</v>
      </c>
      <c r="BU135" s="210" t="s">
        <v>888</v>
      </c>
      <c r="BV135" s="210" t="s">
        <v>888</v>
      </c>
      <c r="BW135" s="382"/>
      <c r="BX135" s="176" t="s">
        <v>1760</v>
      </c>
      <c r="BY135" s="313" t="s">
        <v>1801</v>
      </c>
      <c r="BZ135" s="176" t="s">
        <v>1760</v>
      </c>
      <c r="CA135" s="79"/>
      <c r="CB135" s="176" t="s">
        <v>848</v>
      </c>
      <c r="CC135" s="351"/>
      <c r="CD135" s="391"/>
      <c r="CE135" s="3" t="s">
        <v>719</v>
      </c>
      <c r="CJ135" s="263" t="s">
        <v>1205</v>
      </c>
      <c r="CK135" s="277" t="s">
        <v>1206</v>
      </c>
      <c r="CL135" s="288" t="s">
        <v>1205</v>
      </c>
      <c r="CM135" s="352" t="s">
        <v>1452</v>
      </c>
      <c r="CN135" s="376" t="s">
        <v>1432</v>
      </c>
      <c r="CO135" s="313" t="s">
        <v>1741</v>
      </c>
      <c r="CP135" s="313" t="s">
        <v>150</v>
      </c>
      <c r="CQ135" s="313" t="s">
        <v>1741</v>
      </c>
      <c r="CR135" s="313"/>
      <c r="DK135" s="43"/>
    </row>
    <row r="136" spans="1:115" ht="90" customHeight="1">
      <c r="E136" s="43" t="s">
        <v>1131</v>
      </c>
      <c r="V136" s="304"/>
      <c r="AG136" s="554"/>
    </row>
    <row r="137" spans="1:115" s="14" customFormat="1" ht="90" customHeight="1">
      <c r="A137" s="18" t="s">
        <v>88</v>
      </c>
      <c r="C137" s="73"/>
      <c r="F137" s="429"/>
      <c r="G137" s="417"/>
      <c r="H137" s="33"/>
      <c r="I137" s="237"/>
      <c r="J137" s="274"/>
      <c r="K137" s="380"/>
      <c r="L137" s="274"/>
      <c r="M137" s="274"/>
      <c r="N137" s="274"/>
      <c r="O137" s="274"/>
      <c r="P137" s="274"/>
      <c r="Q137" s="542"/>
      <c r="R137" s="274"/>
      <c r="S137" s="274"/>
      <c r="U137" s="189"/>
      <c r="V137" s="308"/>
      <c r="W137" s="376"/>
      <c r="Y137" s="250"/>
      <c r="Z137" s="308"/>
      <c r="AA137" s="417"/>
      <c r="AB137" s="308"/>
      <c r="AC137" s="308"/>
      <c r="AD137" s="308"/>
      <c r="AE137" s="308"/>
      <c r="AF137" s="308"/>
      <c r="AG137" s="558"/>
      <c r="AH137" s="306"/>
      <c r="AI137" s="308"/>
      <c r="AJ137" s="308"/>
      <c r="AK137" s="308"/>
      <c r="AL137" s="308"/>
      <c r="AN137" s="250"/>
      <c r="AO137" s="308"/>
      <c r="AP137" s="376"/>
      <c r="AW137" s="308"/>
      <c r="AX137" s="376"/>
      <c r="AY137" s="308"/>
      <c r="AZ137" s="542"/>
      <c r="BA137" s="308"/>
      <c r="BB137" s="308"/>
      <c r="BD137" s="250"/>
      <c r="BE137" s="308"/>
      <c r="BF137" s="376"/>
      <c r="BH137" s="203"/>
      <c r="BI137" s="308"/>
      <c r="BJ137" s="376"/>
      <c r="BK137" s="113"/>
      <c r="BL137" s="319"/>
      <c r="BM137" s="333"/>
      <c r="BN137" s="315"/>
      <c r="BO137" s="113"/>
      <c r="BQ137" s="237"/>
      <c r="BR137" s="308"/>
      <c r="BS137" s="376"/>
      <c r="BT137" s="109"/>
      <c r="BU137" s="219"/>
      <c r="BV137" s="109"/>
      <c r="BW137" s="386"/>
      <c r="BX137" s="203"/>
      <c r="BY137" s="530"/>
      <c r="BZ137" s="203"/>
      <c r="CA137" s="93"/>
      <c r="CB137" s="203"/>
      <c r="CC137" s="93"/>
      <c r="CD137" s="392"/>
      <c r="CE137" s="33"/>
      <c r="CJ137" s="274"/>
      <c r="CK137" s="298"/>
      <c r="CL137" s="289"/>
      <c r="CM137" s="308"/>
      <c r="CN137" s="376"/>
      <c r="CO137" s="298"/>
      <c r="CP137" s="530"/>
      <c r="CQ137" s="298"/>
      <c r="CR137" s="298"/>
      <c r="CS137" s="33"/>
      <c r="CU137" s="274"/>
      <c r="CV137" s="376"/>
    </row>
    <row r="138" spans="1:115" ht="90" customHeight="1">
      <c r="A138" s="3" t="s">
        <v>80</v>
      </c>
      <c r="Q138" s="526" t="s">
        <v>1934</v>
      </c>
      <c r="R138" s="262" t="s">
        <v>148</v>
      </c>
      <c r="V138" s="304"/>
      <c r="Y138" s="225" t="s">
        <v>148</v>
      </c>
      <c r="Z138" s="304" t="s">
        <v>148</v>
      </c>
      <c r="AA138" s="433" t="s">
        <v>1428</v>
      </c>
      <c r="AG138" s="558" t="s">
        <v>1731</v>
      </c>
      <c r="AV138" s="38" t="s">
        <v>148</v>
      </c>
      <c r="AW138" s="304" t="s">
        <v>148</v>
      </c>
      <c r="AZ138" s="304" t="s">
        <v>148</v>
      </c>
      <c r="BD138" s="225" t="s">
        <v>148</v>
      </c>
      <c r="BE138" s="304" t="s">
        <v>148</v>
      </c>
      <c r="BL138" s="304"/>
      <c r="BM138" s="304"/>
      <c r="BN138" s="304"/>
      <c r="BY138" s="313" t="s">
        <v>1802</v>
      </c>
      <c r="CE138" s="3" t="s">
        <v>156</v>
      </c>
      <c r="CJ138" s="263" t="s">
        <v>156</v>
      </c>
      <c r="CK138" s="261"/>
      <c r="CL138" s="261"/>
      <c r="CM138" s="352" t="s">
        <v>156</v>
      </c>
      <c r="CN138" s="376" t="s">
        <v>1432</v>
      </c>
      <c r="CP138" s="313" t="s">
        <v>150</v>
      </c>
    </row>
    <row r="139" spans="1:115" ht="90" customHeight="1">
      <c r="V139" s="304"/>
    </row>
    <row r="140" spans="1:115" s="19" customFormat="1" ht="90" customHeight="1">
      <c r="A140" s="21" t="s">
        <v>96</v>
      </c>
      <c r="C140" s="73"/>
      <c r="F140" s="426"/>
      <c r="G140" s="417"/>
      <c r="H140" s="30"/>
      <c r="I140" s="234"/>
      <c r="J140" s="271"/>
      <c r="K140" s="380"/>
      <c r="L140" s="271"/>
      <c r="M140" s="271"/>
      <c r="N140" s="271"/>
      <c r="O140" s="271"/>
      <c r="P140" s="271"/>
      <c r="Q140" s="539"/>
      <c r="R140" s="271"/>
      <c r="S140" s="271"/>
      <c r="U140" s="186"/>
      <c r="V140" s="310"/>
      <c r="W140" s="376"/>
      <c r="Y140" s="247"/>
      <c r="Z140" s="310"/>
      <c r="AA140" s="417"/>
      <c r="AB140" s="310"/>
      <c r="AC140" s="310"/>
      <c r="AD140" s="310"/>
      <c r="AE140" s="310"/>
      <c r="AF140" s="310"/>
      <c r="AG140" s="558"/>
      <c r="AH140" s="306"/>
      <c r="AI140" s="310"/>
      <c r="AJ140" s="310"/>
      <c r="AK140" s="310"/>
      <c r="AL140" s="310"/>
      <c r="AN140" s="247"/>
      <c r="AO140" s="310"/>
      <c r="AP140" s="376"/>
      <c r="AW140" s="310"/>
      <c r="AX140" s="376"/>
      <c r="AY140" s="310"/>
      <c r="AZ140" s="539"/>
      <c r="BA140" s="310"/>
      <c r="BB140" s="310"/>
      <c r="BD140" s="247"/>
      <c r="BE140" s="310"/>
      <c r="BF140" s="376"/>
      <c r="BH140" s="200"/>
      <c r="BI140" s="310"/>
      <c r="BJ140" s="376"/>
      <c r="BK140" s="113"/>
      <c r="BL140" s="319"/>
      <c r="BM140" s="330"/>
      <c r="BN140" s="315"/>
      <c r="BO140" s="113"/>
      <c r="BQ140" s="234"/>
      <c r="BR140" s="310"/>
      <c r="BS140" s="376"/>
      <c r="BT140" s="106"/>
      <c r="BU140" s="216"/>
      <c r="BV140" s="106"/>
      <c r="BW140" s="386"/>
      <c r="BX140" s="200"/>
      <c r="BY140" s="527"/>
      <c r="BZ140" s="200"/>
      <c r="CA140" s="90"/>
      <c r="CB140" s="200"/>
      <c r="CC140" s="90"/>
      <c r="CD140" s="392"/>
      <c r="CE140" s="30"/>
      <c r="CJ140" s="271"/>
      <c r="CK140" s="295"/>
      <c r="CL140" s="289"/>
      <c r="CM140" s="310"/>
      <c r="CN140" s="376"/>
      <c r="CO140" s="295"/>
      <c r="CP140" s="527"/>
      <c r="CQ140" s="295"/>
      <c r="CR140" s="295"/>
      <c r="CS140" s="30"/>
      <c r="CU140" s="271"/>
      <c r="CV140" s="376"/>
    </row>
    <row r="141" spans="1:115" s="13" customFormat="1" ht="90" customHeight="1">
      <c r="A141" s="16" t="s">
        <v>81</v>
      </c>
      <c r="C141" s="73"/>
      <c r="F141" s="427"/>
      <c r="G141" s="417"/>
      <c r="H141" s="31"/>
      <c r="I141" s="235"/>
      <c r="J141" s="272"/>
      <c r="K141" s="380"/>
      <c r="L141" s="272"/>
      <c r="M141" s="272"/>
      <c r="N141" s="272"/>
      <c r="O141" s="272"/>
      <c r="P141" s="272"/>
      <c r="Q141" s="540"/>
      <c r="R141" s="272"/>
      <c r="S141" s="272"/>
      <c r="U141" s="187"/>
      <c r="V141" s="307"/>
      <c r="W141" s="376"/>
      <c r="Y141" s="248"/>
      <c r="Z141" s="307"/>
      <c r="AA141" s="417"/>
      <c r="AB141" s="307"/>
      <c r="AC141" s="307"/>
      <c r="AD141" s="307"/>
      <c r="AE141" s="307"/>
      <c r="AF141" s="307"/>
      <c r="AG141" s="558"/>
      <c r="AH141" s="306"/>
      <c r="AI141" s="307"/>
      <c r="AJ141" s="307"/>
      <c r="AK141" s="307"/>
      <c r="AL141" s="307"/>
      <c r="AN141" s="248"/>
      <c r="AO141" s="307"/>
      <c r="AP141" s="376"/>
      <c r="AW141" s="307"/>
      <c r="AX141" s="376"/>
      <c r="AY141" s="307"/>
      <c r="AZ141" s="540"/>
      <c r="BA141" s="307"/>
      <c r="BB141" s="307"/>
      <c r="BD141" s="248"/>
      <c r="BE141" s="307"/>
      <c r="BF141" s="376"/>
      <c r="BH141" s="201"/>
      <c r="BI141" s="307"/>
      <c r="BJ141" s="376"/>
      <c r="BK141" s="113"/>
      <c r="BL141" s="319"/>
      <c r="BM141" s="331"/>
      <c r="BN141" s="315"/>
      <c r="BO141" s="113"/>
      <c r="BQ141" s="235"/>
      <c r="BR141" s="307"/>
      <c r="BS141" s="376"/>
      <c r="BT141" s="107"/>
      <c r="BU141" s="217"/>
      <c r="BV141" s="107"/>
      <c r="BW141" s="386"/>
      <c r="BX141" s="201"/>
      <c r="BY141" s="528" t="s">
        <v>150</v>
      </c>
      <c r="BZ141" s="201"/>
      <c r="CA141" s="91"/>
      <c r="CB141" s="201"/>
      <c r="CC141" s="91"/>
      <c r="CD141" s="392"/>
      <c r="CE141" s="31"/>
      <c r="CJ141" s="272"/>
      <c r="CK141" s="296"/>
      <c r="CL141" s="289"/>
      <c r="CM141" s="307"/>
      <c r="CN141" s="376"/>
      <c r="CO141" s="296"/>
      <c r="CP141" s="528" t="s">
        <v>150</v>
      </c>
      <c r="CQ141" s="296"/>
      <c r="CR141" s="296"/>
      <c r="CS141" s="31"/>
      <c r="CU141" s="272"/>
      <c r="CV141" s="376"/>
    </row>
    <row r="142" spans="1:115" s="15" customFormat="1" ht="90" customHeight="1">
      <c r="A142" s="20" t="s">
        <v>99</v>
      </c>
      <c r="C142" s="73"/>
      <c r="F142" s="428"/>
      <c r="G142" s="417"/>
      <c r="H142" s="32"/>
      <c r="I142" s="236"/>
      <c r="J142" s="273"/>
      <c r="K142" s="380"/>
      <c r="L142" s="273"/>
      <c r="M142" s="273"/>
      <c r="N142" s="273"/>
      <c r="O142" s="273"/>
      <c r="P142" s="273"/>
      <c r="Q142" s="541"/>
      <c r="R142" s="273"/>
      <c r="S142" s="273"/>
      <c r="U142" s="188"/>
      <c r="V142" s="309"/>
      <c r="W142" s="376"/>
      <c r="Y142" s="249"/>
      <c r="Z142" s="309"/>
      <c r="AA142" s="417"/>
      <c r="AB142" s="309"/>
      <c r="AC142" s="309"/>
      <c r="AD142" s="309"/>
      <c r="AE142" s="309"/>
      <c r="AF142" s="309"/>
      <c r="AG142" s="558"/>
      <c r="AH142" s="306"/>
      <c r="AI142" s="309"/>
      <c r="AJ142" s="309"/>
      <c r="AK142" s="309"/>
      <c r="AL142" s="309"/>
      <c r="AN142" s="249"/>
      <c r="AO142" s="309"/>
      <c r="AP142" s="376"/>
      <c r="AW142" s="309"/>
      <c r="AX142" s="376"/>
      <c r="AY142" s="309"/>
      <c r="AZ142" s="541"/>
      <c r="BA142" s="309"/>
      <c r="BB142" s="309"/>
      <c r="BD142" s="249"/>
      <c r="BE142" s="309"/>
      <c r="BF142" s="376"/>
      <c r="BH142" s="202"/>
      <c r="BI142" s="309"/>
      <c r="BJ142" s="376"/>
      <c r="BK142" s="113"/>
      <c r="BL142" s="319"/>
      <c r="BM142" s="332"/>
      <c r="BN142" s="315"/>
      <c r="BO142" s="113"/>
      <c r="BQ142" s="236"/>
      <c r="BR142" s="309"/>
      <c r="BS142" s="376"/>
      <c r="BT142" s="108"/>
      <c r="BU142" s="218"/>
      <c r="BV142" s="108"/>
      <c r="BW142" s="386"/>
      <c r="BX142" s="202"/>
      <c r="BY142" s="529"/>
      <c r="BZ142" s="202"/>
      <c r="CA142" s="92"/>
      <c r="CB142" s="202"/>
      <c r="CC142" s="92"/>
      <c r="CD142" s="392"/>
      <c r="CE142" s="32"/>
      <c r="CJ142" s="273"/>
      <c r="CK142" s="297"/>
      <c r="CL142" s="289"/>
      <c r="CM142" s="309"/>
      <c r="CN142" s="376"/>
      <c r="CO142" s="318"/>
      <c r="CP142" s="529"/>
      <c r="CQ142" s="318"/>
      <c r="CR142" s="318"/>
      <c r="CS142" s="32"/>
      <c r="CU142" s="273"/>
      <c r="CV142" s="376"/>
    </row>
    <row r="143" spans="1:115" ht="90" customHeight="1">
      <c r="A143" s="3" t="s">
        <v>82</v>
      </c>
      <c r="Q143" s="304" t="s">
        <v>150</v>
      </c>
      <c r="R143" s="262" t="s">
        <v>150</v>
      </c>
      <c r="V143" s="304"/>
      <c r="AG143" s="558" t="s">
        <v>1731</v>
      </c>
      <c r="AV143" s="38" t="s">
        <v>148</v>
      </c>
      <c r="AW143" s="304" t="s">
        <v>148</v>
      </c>
      <c r="AZ143" s="304" t="s">
        <v>150</v>
      </c>
      <c r="BL143" s="304"/>
      <c r="BM143" s="304"/>
      <c r="BN143" s="304"/>
      <c r="BY143" s="313" t="s">
        <v>150</v>
      </c>
      <c r="CJ143" s="261"/>
      <c r="CK143" s="261"/>
      <c r="CL143" s="261"/>
      <c r="CP143" s="313" t="s">
        <v>150</v>
      </c>
    </row>
    <row r="144" spans="1:115" ht="90" customHeight="1">
      <c r="A144" s="3" t="s">
        <v>83</v>
      </c>
      <c r="V144" s="304"/>
      <c r="AG144" s="558" t="s">
        <v>1731</v>
      </c>
      <c r="AV144" s="38" t="s">
        <v>148</v>
      </c>
      <c r="AW144" s="304" t="s">
        <v>148</v>
      </c>
      <c r="AZ144" s="304" t="s">
        <v>150</v>
      </c>
      <c r="BL144" s="304"/>
      <c r="BM144" s="304"/>
      <c r="BN144" s="304"/>
      <c r="BY144" s="313" t="s">
        <v>150</v>
      </c>
      <c r="CJ144" s="261"/>
      <c r="CK144" s="261"/>
      <c r="CL144" s="261"/>
    </row>
    <row r="145" spans="1:100" ht="90" customHeight="1">
      <c r="A145" s="3" t="s">
        <v>127</v>
      </c>
      <c r="V145" s="304"/>
      <c r="AG145" s="558" t="s">
        <v>1731</v>
      </c>
      <c r="AV145" s="38" t="s">
        <v>148</v>
      </c>
      <c r="AW145" s="304" t="s">
        <v>148</v>
      </c>
      <c r="AZ145" s="304" t="s">
        <v>150</v>
      </c>
      <c r="BL145" s="304"/>
      <c r="BM145" s="304"/>
      <c r="BN145" s="304"/>
      <c r="BY145" s="313" t="s">
        <v>150</v>
      </c>
      <c r="CJ145" s="261"/>
      <c r="CK145" s="261"/>
      <c r="CL145" s="261"/>
    </row>
    <row r="146" spans="1:100" ht="90" customHeight="1">
      <c r="A146" s="3" t="s">
        <v>86</v>
      </c>
      <c r="V146" s="304"/>
      <c r="AG146" s="558" t="s">
        <v>1731</v>
      </c>
      <c r="AV146" s="38" t="s">
        <v>148</v>
      </c>
      <c r="AW146" s="304" t="s">
        <v>148</v>
      </c>
      <c r="AZ146" s="304" t="s">
        <v>150</v>
      </c>
      <c r="BL146" s="304"/>
      <c r="BM146" s="304"/>
      <c r="BN146" s="304"/>
      <c r="BY146" s="313" t="s">
        <v>150</v>
      </c>
      <c r="CJ146" s="261"/>
      <c r="CK146" s="261"/>
      <c r="CL146" s="261"/>
    </row>
    <row r="147" spans="1:100" ht="90" customHeight="1">
      <c r="A147" s="3" t="s">
        <v>85</v>
      </c>
      <c r="V147" s="304"/>
      <c r="AG147" s="558" t="s">
        <v>1731</v>
      </c>
      <c r="AV147" s="38" t="s">
        <v>148</v>
      </c>
      <c r="AW147" s="304" t="s">
        <v>148</v>
      </c>
      <c r="AZ147" s="304" t="s">
        <v>150</v>
      </c>
      <c r="BL147" s="304"/>
      <c r="BM147" s="304"/>
      <c r="BN147" s="304"/>
      <c r="BY147" s="313" t="s">
        <v>150</v>
      </c>
      <c r="CJ147" s="261"/>
      <c r="CK147" s="261"/>
      <c r="CL147" s="261"/>
    </row>
    <row r="148" spans="1:100" ht="90" customHeight="1">
      <c r="A148" s="3" t="s">
        <v>79</v>
      </c>
      <c r="V148" s="304"/>
      <c r="AG148" s="558" t="s">
        <v>1731</v>
      </c>
      <c r="AV148" s="38" t="s">
        <v>148</v>
      </c>
      <c r="AW148" s="304" t="s">
        <v>148</v>
      </c>
      <c r="AZ148" s="304" t="s">
        <v>150</v>
      </c>
      <c r="BL148" s="304"/>
      <c r="BM148" s="304"/>
      <c r="BN148" s="304"/>
      <c r="BY148" s="313" t="s">
        <v>150</v>
      </c>
      <c r="CJ148" s="261"/>
      <c r="CK148" s="261"/>
      <c r="CL148" s="261"/>
    </row>
    <row r="149" spans="1:100" ht="90" customHeight="1">
      <c r="V149" s="304"/>
    </row>
    <row r="150" spans="1:100" s="14" customFormat="1" ht="90" customHeight="1">
      <c r="A150" s="18" t="s">
        <v>88</v>
      </c>
      <c r="C150" s="73"/>
      <c r="F150" s="429"/>
      <c r="G150" s="417"/>
      <c r="H150" s="33"/>
      <c r="I150" s="237"/>
      <c r="J150" s="274"/>
      <c r="K150" s="380"/>
      <c r="L150" s="274"/>
      <c r="M150" s="274"/>
      <c r="N150" s="274"/>
      <c r="O150" s="274"/>
      <c r="P150" s="274"/>
      <c r="Q150" s="542"/>
      <c r="R150" s="274"/>
      <c r="S150" s="274"/>
      <c r="U150" s="189"/>
      <c r="V150" s="308"/>
      <c r="W150" s="376"/>
      <c r="Y150" s="250"/>
      <c r="Z150" s="308"/>
      <c r="AA150" s="417"/>
      <c r="AB150" s="308"/>
      <c r="AC150" s="308"/>
      <c r="AD150" s="308"/>
      <c r="AE150" s="308"/>
      <c r="AF150" s="308"/>
      <c r="AG150" s="558"/>
      <c r="AH150" s="306"/>
      <c r="AI150" s="308"/>
      <c r="AJ150" s="308"/>
      <c r="AK150" s="308"/>
      <c r="AL150" s="308"/>
      <c r="AN150" s="250"/>
      <c r="AO150" s="308"/>
      <c r="AP150" s="376"/>
      <c r="AW150" s="308"/>
      <c r="AX150" s="376"/>
      <c r="AY150" s="308"/>
      <c r="AZ150" s="542"/>
      <c r="BA150" s="308"/>
      <c r="BB150" s="308"/>
      <c r="BD150" s="250"/>
      <c r="BE150" s="308"/>
      <c r="BF150" s="376"/>
      <c r="BH150" s="203"/>
      <c r="BI150" s="308"/>
      <c r="BJ150" s="376"/>
      <c r="BK150" s="113"/>
      <c r="BL150" s="319"/>
      <c r="BM150" s="333"/>
      <c r="BN150" s="315"/>
      <c r="BO150" s="113"/>
      <c r="BQ150" s="237"/>
      <c r="BR150" s="308"/>
      <c r="BS150" s="376"/>
      <c r="BT150" s="109"/>
      <c r="BU150" s="219"/>
      <c r="BV150" s="109"/>
      <c r="BW150" s="386"/>
      <c r="BX150" s="203"/>
      <c r="BY150" s="530"/>
      <c r="BZ150" s="203"/>
      <c r="CA150" s="93"/>
      <c r="CB150" s="203"/>
      <c r="CC150" s="93"/>
      <c r="CD150" s="392"/>
      <c r="CE150" s="33"/>
      <c r="CJ150" s="274"/>
      <c r="CK150" s="298"/>
      <c r="CL150" s="289"/>
      <c r="CM150" s="308"/>
      <c r="CN150" s="376"/>
      <c r="CO150" s="298"/>
      <c r="CP150" s="530"/>
      <c r="CQ150" s="298"/>
      <c r="CR150" s="298"/>
      <c r="CS150" s="33"/>
      <c r="CU150" s="274"/>
      <c r="CV150" s="376"/>
    </row>
    <row r="151" spans="1:100" s="10" customFormat="1" ht="90" customHeight="1">
      <c r="A151" s="12" t="s">
        <v>89</v>
      </c>
      <c r="B151" s="38"/>
      <c r="C151" s="73"/>
      <c r="E151" s="38"/>
      <c r="F151" s="224"/>
      <c r="G151" s="417"/>
      <c r="H151" s="29"/>
      <c r="I151" s="223"/>
      <c r="J151" s="270"/>
      <c r="K151" s="380"/>
      <c r="L151" s="270"/>
      <c r="M151" s="270"/>
      <c r="N151" s="270"/>
      <c r="O151" s="270"/>
      <c r="P151" s="270"/>
      <c r="Q151" s="304" t="s">
        <v>150</v>
      </c>
      <c r="R151" s="270" t="s">
        <v>150</v>
      </c>
      <c r="S151" s="270"/>
      <c r="U151" s="179"/>
      <c r="V151" s="306"/>
      <c r="W151" s="376"/>
      <c r="Y151" s="225"/>
      <c r="Z151" s="306"/>
      <c r="AA151" s="417"/>
      <c r="AB151" s="306"/>
      <c r="AC151" s="554"/>
      <c r="AD151" s="306"/>
      <c r="AE151" s="306"/>
      <c r="AF151" s="306"/>
      <c r="AG151" s="558" t="s">
        <v>1731</v>
      </c>
      <c r="AH151" s="306"/>
      <c r="AI151" s="306"/>
      <c r="AJ151" s="554"/>
      <c r="AK151" s="306"/>
      <c r="AL151" s="306"/>
      <c r="AN151" s="225"/>
      <c r="AO151" s="306"/>
      <c r="AP151" s="376"/>
      <c r="AQ151" s="38"/>
      <c r="AR151" s="38"/>
      <c r="AS151" s="38"/>
      <c r="AT151" s="38"/>
      <c r="AU151" s="40"/>
      <c r="AV151" s="38" t="s">
        <v>148</v>
      </c>
      <c r="AW151" s="304" t="s">
        <v>148</v>
      </c>
      <c r="AX151" s="376"/>
      <c r="AY151" s="306"/>
      <c r="AZ151" s="304" t="s">
        <v>150</v>
      </c>
      <c r="BA151" s="306"/>
      <c r="BB151" s="306"/>
      <c r="BC151" s="38"/>
      <c r="BD151" s="225"/>
      <c r="BE151" s="304"/>
      <c r="BF151" s="376"/>
      <c r="BH151" s="176"/>
      <c r="BI151" s="306"/>
      <c r="BJ151" s="376"/>
      <c r="BK151" s="113"/>
      <c r="BL151" s="319"/>
      <c r="BM151" s="312"/>
      <c r="BN151" s="315"/>
      <c r="BO151" s="113"/>
      <c r="BQ151" s="223"/>
      <c r="BR151" s="306"/>
      <c r="BS151" s="376"/>
      <c r="BT151" s="105"/>
      <c r="BU151" s="208"/>
      <c r="BV151" s="105"/>
      <c r="BW151" s="386"/>
      <c r="BX151" s="176"/>
      <c r="BY151" s="313" t="s">
        <v>150</v>
      </c>
      <c r="BZ151" s="176"/>
      <c r="CA151" s="89"/>
      <c r="CB151" s="176"/>
      <c r="CC151" s="89"/>
      <c r="CD151" s="392"/>
      <c r="CE151" s="29"/>
      <c r="CJ151" s="270"/>
      <c r="CK151" s="294"/>
      <c r="CL151" s="289"/>
      <c r="CM151" s="304"/>
      <c r="CN151" s="376"/>
      <c r="CO151" s="317"/>
      <c r="CP151" s="313" t="s">
        <v>150</v>
      </c>
      <c r="CQ151" s="317"/>
      <c r="CR151" s="317"/>
      <c r="CS151" s="29"/>
      <c r="CT151" s="38"/>
      <c r="CU151" s="270"/>
      <c r="CV151" s="376"/>
    </row>
    <row r="152" spans="1:100" ht="90" customHeight="1">
      <c r="A152" s="3" t="s">
        <v>128</v>
      </c>
      <c r="V152" s="304"/>
      <c r="AG152" s="558" t="s">
        <v>1731</v>
      </c>
      <c r="AV152" s="38" t="s">
        <v>148</v>
      </c>
      <c r="AW152" s="304" t="s">
        <v>148</v>
      </c>
      <c r="AZ152" s="304" t="s">
        <v>150</v>
      </c>
      <c r="BL152" s="304"/>
      <c r="BM152" s="304"/>
      <c r="BN152" s="304"/>
      <c r="BY152" s="313" t="s">
        <v>150</v>
      </c>
      <c r="CJ152" s="261"/>
      <c r="CK152" s="261"/>
      <c r="CL152" s="261"/>
    </row>
    <row r="153" spans="1:100" ht="90" customHeight="1">
      <c r="A153" s="3" t="s">
        <v>86</v>
      </c>
      <c r="V153" s="304"/>
      <c r="AG153" s="558" t="s">
        <v>1731</v>
      </c>
      <c r="AV153" s="38" t="s">
        <v>148</v>
      </c>
      <c r="AW153" s="304" t="s">
        <v>148</v>
      </c>
      <c r="AZ153" s="304" t="s">
        <v>150</v>
      </c>
      <c r="BL153" s="304"/>
      <c r="BM153" s="304"/>
      <c r="BN153" s="304"/>
      <c r="BY153" s="313" t="s">
        <v>150</v>
      </c>
      <c r="CJ153" s="261"/>
      <c r="CK153" s="261"/>
      <c r="CL153" s="261"/>
    </row>
    <row r="154" spans="1:100" ht="90" customHeight="1">
      <c r="A154" s="3" t="s">
        <v>87</v>
      </c>
      <c r="V154" s="304"/>
      <c r="AG154" s="558" t="s">
        <v>1731</v>
      </c>
      <c r="AV154" s="38" t="s">
        <v>148</v>
      </c>
      <c r="AW154" s="304" t="s">
        <v>148</v>
      </c>
      <c r="AZ154" s="304" t="s">
        <v>150</v>
      </c>
      <c r="BL154" s="304"/>
      <c r="BM154" s="304"/>
      <c r="BN154" s="304"/>
      <c r="BY154" s="313" t="s">
        <v>150</v>
      </c>
      <c r="CJ154" s="261"/>
      <c r="CK154" s="261"/>
      <c r="CL154" s="261"/>
    </row>
    <row r="155" spans="1:100" ht="90" customHeight="1">
      <c r="A155" s="3" t="s">
        <v>79</v>
      </c>
      <c r="V155" s="304"/>
      <c r="AG155" s="558" t="s">
        <v>1731</v>
      </c>
      <c r="AV155" s="38" t="s">
        <v>148</v>
      </c>
      <c r="AW155" s="304" t="s">
        <v>148</v>
      </c>
      <c r="AZ155" s="304" t="s">
        <v>150</v>
      </c>
      <c r="BL155" s="304"/>
      <c r="BM155" s="304"/>
      <c r="BN155" s="304"/>
      <c r="BY155" s="313" t="s">
        <v>150</v>
      </c>
      <c r="CJ155" s="261"/>
      <c r="CK155" s="261"/>
      <c r="CL155" s="261"/>
    </row>
    <row r="156" spans="1:100" ht="90" customHeight="1">
      <c r="V156" s="304"/>
    </row>
    <row r="157" spans="1:100" s="13" customFormat="1" ht="90" customHeight="1">
      <c r="A157" s="16" t="s">
        <v>97</v>
      </c>
      <c r="C157" s="73"/>
      <c r="F157" s="427"/>
      <c r="G157" s="417"/>
      <c r="H157" s="31"/>
      <c r="I157" s="235"/>
      <c r="J157" s="272"/>
      <c r="K157" s="380"/>
      <c r="L157" s="272"/>
      <c r="M157" s="272"/>
      <c r="N157" s="272"/>
      <c r="O157" s="272"/>
      <c r="P157" s="272"/>
      <c r="Q157" s="540"/>
      <c r="R157" s="272"/>
      <c r="S157" s="272"/>
      <c r="U157" s="187"/>
      <c r="V157" s="307"/>
      <c r="W157" s="376"/>
      <c r="Y157" s="248"/>
      <c r="Z157" s="307"/>
      <c r="AA157" s="417"/>
      <c r="AB157" s="307"/>
      <c r="AC157" s="307"/>
      <c r="AD157" s="307"/>
      <c r="AE157" s="307"/>
      <c r="AF157" s="307"/>
      <c r="AG157" s="558"/>
      <c r="AH157" s="306"/>
      <c r="AI157" s="307"/>
      <c r="AJ157" s="307"/>
      <c r="AK157" s="307"/>
      <c r="AL157" s="307"/>
      <c r="AN157" s="248"/>
      <c r="AO157" s="307"/>
      <c r="AP157" s="376"/>
      <c r="AW157" s="307"/>
      <c r="AX157" s="376"/>
      <c r="AY157" s="307"/>
      <c r="AZ157" s="540"/>
      <c r="BA157" s="307"/>
      <c r="BB157" s="307"/>
      <c r="BD157" s="248"/>
      <c r="BE157" s="307"/>
      <c r="BF157" s="376"/>
      <c r="BH157" s="201"/>
      <c r="BI157" s="307"/>
      <c r="BJ157" s="376"/>
      <c r="BK157" s="113"/>
      <c r="BL157" s="319"/>
      <c r="BM157" s="331"/>
      <c r="BN157" s="315"/>
      <c r="BO157" s="113"/>
      <c r="BQ157" s="235" t="s">
        <v>1043</v>
      </c>
      <c r="BR157" s="315" t="s">
        <v>148</v>
      </c>
      <c r="BS157" s="376" t="s">
        <v>1429</v>
      </c>
      <c r="BT157" s="107"/>
      <c r="BU157" s="217"/>
      <c r="BV157" s="107"/>
      <c r="BW157" s="386"/>
      <c r="BX157" s="201"/>
      <c r="BY157" s="528"/>
      <c r="BZ157" s="201"/>
      <c r="CA157" s="91"/>
      <c r="CB157" s="201"/>
      <c r="CC157" s="91"/>
      <c r="CD157" s="392"/>
      <c r="CE157" s="31"/>
      <c r="CJ157" s="272"/>
      <c r="CK157" s="296"/>
      <c r="CL157" s="289"/>
      <c r="CM157" s="307"/>
      <c r="CN157" s="376"/>
      <c r="CO157" s="296"/>
      <c r="CP157" s="528"/>
      <c r="CQ157" s="296"/>
      <c r="CR157" s="296"/>
      <c r="CS157" s="31"/>
      <c r="CU157" s="272"/>
      <c r="CV157" s="376"/>
    </row>
    <row r="158" spans="1:100" s="15" customFormat="1" ht="90" customHeight="1">
      <c r="A158" s="20" t="s">
        <v>99</v>
      </c>
      <c r="C158" s="73"/>
      <c r="F158" s="428"/>
      <c r="G158" s="417"/>
      <c r="H158" s="32"/>
      <c r="I158" s="236"/>
      <c r="J158" s="273"/>
      <c r="K158" s="380"/>
      <c r="L158" s="273"/>
      <c r="M158" s="273"/>
      <c r="N158" s="273"/>
      <c r="O158" s="273"/>
      <c r="P158" s="273"/>
      <c r="Q158" s="541"/>
      <c r="R158" s="273"/>
      <c r="S158" s="273"/>
      <c r="U158" s="188"/>
      <c r="V158" s="309"/>
      <c r="W158" s="376"/>
      <c r="Y158" s="249"/>
      <c r="Z158" s="309"/>
      <c r="AA158" s="417"/>
      <c r="AB158" s="309"/>
      <c r="AC158" s="309"/>
      <c r="AD158" s="309"/>
      <c r="AE158" s="309"/>
      <c r="AF158" s="309"/>
      <c r="AG158" s="558"/>
      <c r="AH158" s="306"/>
      <c r="AI158" s="309"/>
      <c r="AJ158" s="309"/>
      <c r="AK158" s="309"/>
      <c r="AL158" s="309"/>
      <c r="AN158" s="249"/>
      <c r="AO158" s="309"/>
      <c r="AP158" s="376"/>
      <c r="AW158" s="309"/>
      <c r="AX158" s="376"/>
      <c r="AY158" s="309"/>
      <c r="AZ158" s="541"/>
      <c r="BA158" s="309"/>
      <c r="BB158" s="309"/>
      <c r="BD158" s="249"/>
      <c r="BE158" s="309"/>
      <c r="BF158" s="376"/>
      <c r="BH158" s="202"/>
      <c r="BI158" s="309"/>
      <c r="BJ158" s="376"/>
      <c r="BK158" s="113"/>
      <c r="BL158" s="319"/>
      <c r="BM158" s="332"/>
      <c r="BN158" s="315"/>
      <c r="BO158" s="113"/>
      <c r="BQ158" s="236"/>
      <c r="BR158" s="315" t="s">
        <v>148</v>
      </c>
      <c r="BS158" s="376" t="s">
        <v>1429</v>
      </c>
      <c r="BT158" s="108"/>
      <c r="BU158" s="218"/>
      <c r="BV158" s="108"/>
      <c r="BW158" s="386"/>
      <c r="BX158" s="202"/>
      <c r="BY158" s="529"/>
      <c r="BZ158" s="202"/>
      <c r="CA158" s="92"/>
      <c r="CB158" s="202"/>
      <c r="CC158" s="92"/>
      <c r="CD158" s="392"/>
      <c r="CE158" s="32"/>
      <c r="CJ158" s="273"/>
      <c r="CK158" s="297"/>
      <c r="CL158" s="289"/>
      <c r="CM158" s="309"/>
      <c r="CN158" s="376"/>
      <c r="CO158" s="318"/>
      <c r="CP158" s="529"/>
      <c r="CQ158" s="318"/>
      <c r="CR158" s="318"/>
      <c r="CS158" s="32"/>
      <c r="CU158" s="273"/>
      <c r="CV158" s="376"/>
    </row>
    <row r="159" spans="1:100" ht="90" customHeight="1">
      <c r="A159" s="3" t="s">
        <v>82</v>
      </c>
      <c r="Q159" s="304" t="s">
        <v>1935</v>
      </c>
      <c r="R159" s="262" t="s">
        <v>148</v>
      </c>
      <c r="V159" s="304"/>
      <c r="AG159" s="558" t="s">
        <v>2022</v>
      </c>
      <c r="AH159" s="306" t="s">
        <v>148</v>
      </c>
      <c r="AU159" s="43" t="s">
        <v>501</v>
      </c>
      <c r="AV159" s="38" t="s">
        <v>1079</v>
      </c>
      <c r="AW159" s="313" t="s">
        <v>1391</v>
      </c>
      <c r="AX159" s="376" t="s">
        <v>1427</v>
      </c>
      <c r="AY159" s="313"/>
      <c r="AZ159" s="304" t="s">
        <v>150</v>
      </c>
      <c r="BA159" s="313"/>
      <c r="BB159" s="313"/>
      <c r="BL159" s="304"/>
      <c r="BM159" s="304"/>
      <c r="BN159" s="304"/>
      <c r="BQ159" s="223" t="s">
        <v>1044</v>
      </c>
      <c r="BR159" s="315" t="s">
        <v>148</v>
      </c>
      <c r="BS159" s="376" t="s">
        <v>1429</v>
      </c>
      <c r="BY159" s="313" t="s">
        <v>1803</v>
      </c>
      <c r="CA159" s="79" t="s">
        <v>1323</v>
      </c>
      <c r="CB159" s="176" t="s">
        <v>849</v>
      </c>
      <c r="CC159" s="176" t="s">
        <v>849</v>
      </c>
      <c r="CJ159" s="261"/>
      <c r="CK159" s="261"/>
      <c r="CL159" s="261"/>
      <c r="CP159" s="313" t="s">
        <v>150</v>
      </c>
    </row>
    <row r="160" spans="1:100" ht="90" customHeight="1">
      <c r="A160" s="3" t="s">
        <v>83</v>
      </c>
      <c r="Q160" s="313" t="s">
        <v>1936</v>
      </c>
      <c r="R160" s="262" t="s">
        <v>148</v>
      </c>
      <c r="V160" s="304"/>
      <c r="AG160" s="554"/>
      <c r="AU160" s="43" t="s">
        <v>501</v>
      </c>
      <c r="AV160" s="38" t="s">
        <v>1080</v>
      </c>
      <c r="AW160" s="313" t="s">
        <v>501</v>
      </c>
      <c r="AX160" s="376" t="s">
        <v>1427</v>
      </c>
      <c r="AY160" s="313"/>
      <c r="AZ160" s="304" t="s">
        <v>150</v>
      </c>
      <c r="BA160" s="313"/>
      <c r="BB160" s="313"/>
      <c r="BL160" s="304"/>
      <c r="BM160" s="304"/>
      <c r="BN160" s="304"/>
      <c r="BQ160" s="223" t="s">
        <v>1045</v>
      </c>
      <c r="BR160" s="315" t="s">
        <v>148</v>
      </c>
      <c r="BS160" s="376" t="s">
        <v>1429</v>
      </c>
      <c r="BY160" s="313" t="s">
        <v>1804</v>
      </c>
      <c r="CA160" s="79" t="s">
        <v>1324</v>
      </c>
      <c r="CB160" s="176" t="s">
        <v>850</v>
      </c>
      <c r="CC160" s="351" t="s">
        <v>1327</v>
      </c>
      <c r="CD160" s="392" t="s">
        <v>1432</v>
      </c>
      <c r="CJ160" s="261"/>
      <c r="CK160" s="261"/>
      <c r="CL160" s="261"/>
    </row>
    <row r="161" spans="1:100" ht="90" customHeight="1">
      <c r="A161" s="3" t="s">
        <v>127</v>
      </c>
      <c r="I161" s="224"/>
      <c r="Q161" s="526" t="s">
        <v>1937</v>
      </c>
      <c r="R161" s="262" t="s">
        <v>148</v>
      </c>
      <c r="V161" s="304"/>
      <c r="AG161" s="579" t="s">
        <v>2023</v>
      </c>
      <c r="AH161" s="306" t="s">
        <v>148</v>
      </c>
      <c r="AU161" s="43" t="s">
        <v>724</v>
      </c>
      <c r="AV161" s="38" t="s">
        <v>1081</v>
      </c>
      <c r="AW161" s="316" t="s">
        <v>724</v>
      </c>
      <c r="AX161" s="376" t="s">
        <v>1427</v>
      </c>
      <c r="AY161" s="313"/>
      <c r="AZ161" s="304" t="s">
        <v>150</v>
      </c>
      <c r="BA161" s="313"/>
      <c r="BB161" s="313"/>
      <c r="BL161" s="304"/>
      <c r="BM161" s="304"/>
      <c r="BN161" s="304"/>
      <c r="BQ161" s="223" t="s">
        <v>1046</v>
      </c>
      <c r="BR161" s="315" t="s">
        <v>148</v>
      </c>
      <c r="BS161" s="376" t="s">
        <v>1429</v>
      </c>
      <c r="BY161" s="313" t="s">
        <v>1805</v>
      </c>
      <c r="CA161" s="79" t="s">
        <v>1325</v>
      </c>
      <c r="CB161" s="176" t="s">
        <v>851</v>
      </c>
      <c r="CC161" s="79" t="s">
        <v>1325</v>
      </c>
      <c r="CJ161" s="261"/>
      <c r="CK161" s="261"/>
      <c r="CL161" s="261"/>
    </row>
    <row r="162" spans="1:100" ht="90" customHeight="1">
      <c r="A162" s="3" t="s">
        <v>86</v>
      </c>
      <c r="Q162" s="304" t="s">
        <v>150</v>
      </c>
      <c r="R162" s="262" t="s">
        <v>148</v>
      </c>
      <c r="V162" s="304"/>
      <c r="AG162" s="579"/>
      <c r="AU162" s="43" t="s">
        <v>725</v>
      </c>
      <c r="AV162" s="38" t="s">
        <v>1082</v>
      </c>
      <c r="AW162" s="316" t="s">
        <v>725</v>
      </c>
      <c r="AX162" s="376" t="s">
        <v>1427</v>
      </c>
      <c r="AY162" s="313"/>
      <c r="AZ162" s="304" t="s">
        <v>150</v>
      </c>
      <c r="BA162" s="313"/>
      <c r="BB162" s="313"/>
      <c r="BL162" s="304"/>
      <c r="BM162" s="304"/>
      <c r="BN162" s="304"/>
      <c r="BQ162" s="223" t="s">
        <v>1047</v>
      </c>
      <c r="BR162" s="315" t="s">
        <v>148</v>
      </c>
      <c r="BS162" s="376" t="s">
        <v>1429</v>
      </c>
      <c r="BY162" s="313" t="s">
        <v>150</v>
      </c>
      <c r="CA162" s="79" t="s">
        <v>1326</v>
      </c>
      <c r="CB162" s="176" t="s">
        <v>852</v>
      </c>
      <c r="CC162" s="79" t="s">
        <v>1326</v>
      </c>
      <c r="CJ162" s="261"/>
      <c r="CK162" s="261"/>
      <c r="CL162" s="261"/>
    </row>
    <row r="163" spans="1:100" ht="90" customHeight="1">
      <c r="A163" s="3" t="s">
        <v>85</v>
      </c>
      <c r="Q163" s="304" t="s">
        <v>150</v>
      </c>
      <c r="R163" s="262" t="s">
        <v>148</v>
      </c>
      <c r="V163" s="304"/>
      <c r="AG163" s="558" t="s">
        <v>150</v>
      </c>
      <c r="AV163" s="38" t="s">
        <v>148</v>
      </c>
      <c r="AW163" s="304" t="s">
        <v>148</v>
      </c>
      <c r="AZ163" s="304" t="s">
        <v>150</v>
      </c>
      <c r="BL163" s="304"/>
      <c r="BM163" s="304"/>
      <c r="BN163" s="304"/>
      <c r="BY163" s="313" t="s">
        <v>150</v>
      </c>
      <c r="CA163" s="79" t="s">
        <v>1328</v>
      </c>
      <c r="CB163" s="176" t="s">
        <v>853</v>
      </c>
      <c r="CC163" s="79" t="s">
        <v>1328</v>
      </c>
      <c r="CJ163" s="261"/>
      <c r="CK163" s="261"/>
      <c r="CL163" s="261"/>
    </row>
    <row r="164" spans="1:100" ht="90" customHeight="1">
      <c r="A164" s="3" t="s">
        <v>79</v>
      </c>
      <c r="V164" s="304"/>
      <c r="AG164" s="558" t="s">
        <v>1731</v>
      </c>
      <c r="AV164" s="38" t="s">
        <v>1078</v>
      </c>
      <c r="AW164" s="315"/>
      <c r="AX164" s="376" t="s">
        <v>1427</v>
      </c>
      <c r="AZ164" s="304" t="s">
        <v>150</v>
      </c>
      <c r="BL164" s="304"/>
      <c r="BM164" s="304"/>
      <c r="BN164" s="304"/>
      <c r="BY164" s="313" t="s">
        <v>150</v>
      </c>
      <c r="CJ164" s="261"/>
      <c r="CK164" s="261"/>
      <c r="CL164" s="261"/>
    </row>
    <row r="165" spans="1:100" ht="90" customHeight="1">
      <c r="V165" s="304"/>
    </row>
    <row r="166" spans="1:100" s="14" customFormat="1" ht="90" customHeight="1">
      <c r="A166" s="18" t="s">
        <v>88</v>
      </c>
      <c r="C166" s="73"/>
      <c r="F166" s="429"/>
      <c r="G166" s="417"/>
      <c r="H166" s="33"/>
      <c r="I166" s="237"/>
      <c r="J166" s="274"/>
      <c r="K166" s="380"/>
      <c r="L166" s="274"/>
      <c r="M166" s="274"/>
      <c r="N166" s="274"/>
      <c r="O166" s="274"/>
      <c r="P166" s="274"/>
      <c r="Q166" s="542"/>
      <c r="R166" s="274"/>
      <c r="S166" s="274"/>
      <c r="U166" s="189"/>
      <c r="V166" s="308"/>
      <c r="W166" s="376"/>
      <c r="Y166" s="250"/>
      <c r="Z166" s="308"/>
      <c r="AA166" s="417"/>
      <c r="AB166" s="308"/>
      <c r="AC166" s="308"/>
      <c r="AD166" s="308"/>
      <c r="AE166" s="308"/>
      <c r="AF166" s="308"/>
      <c r="AG166" s="558"/>
      <c r="AH166" s="306"/>
      <c r="AI166" s="308"/>
      <c r="AJ166" s="308"/>
      <c r="AK166" s="308"/>
      <c r="AL166" s="308"/>
      <c r="AN166" s="250"/>
      <c r="AO166" s="308"/>
      <c r="AP166" s="376"/>
      <c r="AW166" s="308"/>
      <c r="AX166" s="376"/>
      <c r="AY166" s="308"/>
      <c r="AZ166" s="542"/>
      <c r="BA166" s="308"/>
      <c r="BB166" s="308"/>
      <c r="BD166" s="250"/>
      <c r="BE166" s="308"/>
      <c r="BF166" s="376"/>
      <c r="BH166" s="203"/>
      <c r="BI166" s="308"/>
      <c r="BJ166" s="376"/>
      <c r="BK166" s="113"/>
      <c r="BL166" s="319"/>
      <c r="BM166" s="333"/>
      <c r="BN166" s="315"/>
      <c r="BO166" s="113"/>
      <c r="BQ166" s="237"/>
      <c r="BR166" s="308"/>
      <c r="BS166" s="376"/>
      <c r="BT166" s="109"/>
      <c r="BU166" s="219"/>
      <c r="BV166" s="109"/>
      <c r="BW166" s="386"/>
      <c r="BX166" s="203"/>
      <c r="BY166" s="530"/>
      <c r="BZ166" s="203"/>
      <c r="CA166" s="93"/>
      <c r="CB166" s="203"/>
      <c r="CC166" s="93"/>
      <c r="CD166" s="392"/>
      <c r="CE166" s="33"/>
      <c r="CJ166" s="274"/>
      <c r="CK166" s="298"/>
      <c r="CL166" s="289"/>
      <c r="CM166" s="308"/>
      <c r="CN166" s="376"/>
      <c r="CO166" s="298"/>
      <c r="CP166" s="530"/>
      <c r="CQ166" s="298"/>
      <c r="CR166" s="298"/>
      <c r="CS166" s="33"/>
      <c r="CU166" s="274"/>
      <c r="CV166" s="376"/>
    </row>
    <row r="167" spans="1:100" ht="90" customHeight="1">
      <c r="A167" s="12" t="s">
        <v>89</v>
      </c>
      <c r="Q167" s="304" t="s">
        <v>1938</v>
      </c>
      <c r="R167" s="262" t="s">
        <v>148</v>
      </c>
      <c r="V167" s="304"/>
      <c r="AG167" s="554"/>
      <c r="AV167" s="38" t="s">
        <v>148</v>
      </c>
      <c r="AW167" s="304" t="s">
        <v>148</v>
      </c>
      <c r="AZ167" s="304" t="s">
        <v>150</v>
      </c>
      <c r="BL167" s="304"/>
      <c r="BM167" s="304"/>
      <c r="BN167" s="304"/>
      <c r="BY167" s="313" t="s">
        <v>1799</v>
      </c>
      <c r="CJ167" s="261"/>
      <c r="CK167" s="261"/>
      <c r="CL167" s="261"/>
      <c r="CP167" s="313" t="s">
        <v>150</v>
      </c>
    </row>
    <row r="168" spans="1:100" ht="90" customHeight="1">
      <c r="A168" s="3" t="s">
        <v>128</v>
      </c>
      <c r="Q168" s="526" t="s">
        <v>1939</v>
      </c>
      <c r="R168" s="262" t="s">
        <v>148</v>
      </c>
      <c r="V168" s="304"/>
      <c r="AG168" s="554"/>
      <c r="AV168" s="38" t="s">
        <v>148</v>
      </c>
      <c r="AW168" s="304" t="s">
        <v>148</v>
      </c>
      <c r="AZ168" s="304" t="s">
        <v>150</v>
      </c>
      <c r="BL168" s="304"/>
      <c r="BM168" s="304"/>
      <c r="BN168" s="304"/>
      <c r="BY168" s="313" t="s">
        <v>1806</v>
      </c>
      <c r="CJ168" s="261"/>
      <c r="CK168" s="261"/>
      <c r="CL168" s="261"/>
    </row>
    <row r="169" spans="1:100" ht="90" customHeight="1">
      <c r="A169" s="3" t="s">
        <v>86</v>
      </c>
      <c r="Q169" s="304" t="s">
        <v>150</v>
      </c>
      <c r="R169" s="262" t="s">
        <v>148</v>
      </c>
      <c r="V169" s="304"/>
      <c r="AG169" s="554"/>
      <c r="AV169" s="38" t="s">
        <v>148</v>
      </c>
      <c r="AW169" s="304" t="s">
        <v>148</v>
      </c>
      <c r="AZ169" s="304" t="s">
        <v>150</v>
      </c>
      <c r="BL169" s="304"/>
      <c r="BM169" s="304"/>
      <c r="BN169" s="304"/>
      <c r="BY169" s="313" t="s">
        <v>150</v>
      </c>
      <c r="CJ169" s="261"/>
      <c r="CK169" s="261"/>
      <c r="CL169" s="261"/>
    </row>
    <row r="170" spans="1:100" ht="90" customHeight="1">
      <c r="A170" s="3" t="s">
        <v>87</v>
      </c>
      <c r="Q170" s="304" t="s">
        <v>150</v>
      </c>
      <c r="R170" s="262" t="s">
        <v>148</v>
      </c>
      <c r="V170" s="304"/>
      <c r="AG170" s="554"/>
      <c r="AV170" s="38" t="s">
        <v>148</v>
      </c>
      <c r="AW170" s="304" t="s">
        <v>148</v>
      </c>
      <c r="AZ170" s="304" t="s">
        <v>150</v>
      </c>
      <c r="BL170" s="304"/>
      <c r="BM170" s="304"/>
      <c r="BN170" s="304"/>
      <c r="BY170" s="313" t="s">
        <v>150</v>
      </c>
      <c r="CJ170" s="261"/>
      <c r="CK170" s="261"/>
      <c r="CL170" s="261"/>
    </row>
    <row r="171" spans="1:100" ht="90" customHeight="1">
      <c r="A171" s="3" t="s">
        <v>79</v>
      </c>
      <c r="V171" s="304"/>
      <c r="AG171" s="554"/>
      <c r="AZ171" s="304" t="s">
        <v>150</v>
      </c>
      <c r="BL171" s="304"/>
      <c r="BM171" s="304"/>
      <c r="BN171" s="304"/>
      <c r="BY171" s="313" t="s">
        <v>150</v>
      </c>
      <c r="CJ171" s="261"/>
      <c r="CK171" s="261"/>
      <c r="CL171" s="261"/>
    </row>
    <row r="172" spans="1:100" ht="90" customHeight="1">
      <c r="A172" s="3"/>
      <c r="V172" s="304"/>
      <c r="AG172" s="554"/>
      <c r="BL172" s="304"/>
      <c r="BM172" s="304"/>
      <c r="BN172" s="304"/>
      <c r="CJ172" s="261"/>
      <c r="CK172" s="261"/>
      <c r="CL172" s="261"/>
    </row>
    <row r="173" spans="1:100" s="13" customFormat="1" ht="90" customHeight="1">
      <c r="A173" s="22" t="s">
        <v>350</v>
      </c>
      <c r="C173" s="73"/>
      <c r="F173" s="427"/>
      <c r="G173" s="417"/>
      <c r="H173" s="402" t="s">
        <v>602</v>
      </c>
      <c r="I173" s="235"/>
      <c r="J173" s="288" t="s">
        <v>602</v>
      </c>
      <c r="K173" s="380" t="s">
        <v>1427</v>
      </c>
      <c r="L173" s="288"/>
      <c r="M173" s="288" t="s">
        <v>602</v>
      </c>
      <c r="N173" s="288" t="s">
        <v>602</v>
      </c>
      <c r="O173" s="288" t="s">
        <v>602</v>
      </c>
      <c r="P173" s="288" t="s">
        <v>1643</v>
      </c>
      <c r="Q173" s="540"/>
      <c r="R173" s="288" t="s">
        <v>1643</v>
      </c>
      <c r="S173" s="288"/>
      <c r="U173" s="187" t="s">
        <v>778</v>
      </c>
      <c r="V173" s="307"/>
      <c r="W173" s="376"/>
      <c r="Y173" s="248"/>
      <c r="Z173" s="307"/>
      <c r="AA173" s="417"/>
      <c r="AB173" s="307"/>
      <c r="AC173" s="307"/>
      <c r="AD173" s="307"/>
      <c r="AE173" s="307"/>
      <c r="AF173" s="307"/>
      <c r="AG173" s="558" t="s">
        <v>2024</v>
      </c>
      <c r="AH173" s="306"/>
      <c r="AI173" s="307"/>
      <c r="AJ173" s="307"/>
      <c r="AK173" s="307"/>
      <c r="AL173" s="307"/>
      <c r="AN173" s="248" t="s">
        <v>1019</v>
      </c>
      <c r="AO173" s="307"/>
      <c r="AP173" s="376"/>
      <c r="AV173" s="13" t="s">
        <v>1083</v>
      </c>
      <c r="AW173" s="315" t="s">
        <v>148</v>
      </c>
      <c r="AX173" s="376" t="s">
        <v>1427</v>
      </c>
      <c r="AY173" s="307"/>
      <c r="AZ173" s="540"/>
      <c r="BA173" s="307"/>
      <c r="BB173" s="307"/>
      <c r="BD173" s="248"/>
      <c r="BE173" s="307"/>
      <c r="BF173" s="376"/>
      <c r="BH173" s="201" t="s">
        <v>324</v>
      </c>
      <c r="BI173" s="307"/>
      <c r="BJ173" s="376"/>
      <c r="BK173" s="113"/>
      <c r="BL173" s="319"/>
      <c r="BM173" s="331"/>
      <c r="BN173" s="315"/>
      <c r="BO173" s="113"/>
      <c r="BQ173" s="235"/>
      <c r="BR173" s="307"/>
      <c r="BS173" s="376"/>
      <c r="BT173" s="107"/>
      <c r="BU173" s="217" t="s">
        <v>324</v>
      </c>
      <c r="BV173" s="107"/>
      <c r="BW173" s="386"/>
      <c r="BX173" s="307"/>
      <c r="BY173" s="528"/>
      <c r="BZ173" s="307"/>
      <c r="CA173" s="91"/>
      <c r="CC173" s="91"/>
      <c r="CD173" s="376"/>
      <c r="CE173" s="31"/>
      <c r="CJ173" s="272"/>
      <c r="CK173" s="296"/>
      <c r="CL173" s="289"/>
      <c r="CM173" s="307"/>
      <c r="CN173" s="376"/>
      <c r="CO173" s="296"/>
      <c r="CP173" s="528"/>
      <c r="CQ173" s="296"/>
      <c r="CR173" s="296"/>
      <c r="CS173" s="31"/>
      <c r="CU173" s="272"/>
      <c r="CV173" s="376"/>
    </row>
    <row r="174" spans="1:100" s="15" customFormat="1" ht="90" customHeight="1">
      <c r="A174" s="20" t="s">
        <v>99</v>
      </c>
      <c r="C174" s="73"/>
      <c r="F174" s="428"/>
      <c r="G174" s="417"/>
      <c r="H174" s="32"/>
      <c r="I174" s="236"/>
      <c r="J174" s="273"/>
      <c r="K174" s="380"/>
      <c r="L174" s="273"/>
      <c r="M174" s="273"/>
      <c r="N174" s="273"/>
      <c r="O174" s="273"/>
      <c r="P174" s="273"/>
      <c r="Q174" s="541"/>
      <c r="R174" s="273"/>
      <c r="S174" s="273"/>
      <c r="U174" s="188"/>
      <c r="V174" s="309"/>
      <c r="W174" s="376"/>
      <c r="Y174" s="249"/>
      <c r="Z174" s="309"/>
      <c r="AA174" s="417"/>
      <c r="AB174" s="309"/>
      <c r="AC174" s="309"/>
      <c r="AD174" s="309"/>
      <c r="AE174" s="309"/>
      <c r="AF174" s="309"/>
      <c r="AG174" s="558"/>
      <c r="AH174" s="306"/>
      <c r="AI174" s="309"/>
      <c r="AJ174" s="309"/>
      <c r="AK174" s="309"/>
      <c r="AL174" s="309"/>
      <c r="AN174" s="249"/>
      <c r="AO174" s="309"/>
      <c r="AP174" s="376"/>
      <c r="AW174" s="315" t="s">
        <v>148</v>
      </c>
      <c r="AX174" s="376" t="s">
        <v>1427</v>
      </c>
      <c r="AY174" s="309"/>
      <c r="AZ174" s="541"/>
      <c r="BA174" s="309"/>
      <c r="BB174" s="309"/>
      <c r="BD174" s="249"/>
      <c r="BE174" s="309"/>
      <c r="BF174" s="376"/>
      <c r="BH174" s="202"/>
      <c r="BI174" s="309"/>
      <c r="BJ174" s="376"/>
      <c r="BK174" s="113"/>
      <c r="BL174" s="319"/>
      <c r="BM174" s="332"/>
      <c r="BN174" s="315"/>
      <c r="BO174" s="113"/>
      <c r="BQ174" s="236"/>
      <c r="BR174" s="309"/>
      <c r="BS174" s="376"/>
      <c r="BT174" s="108"/>
      <c r="BU174" s="218"/>
      <c r="BV174" s="108"/>
      <c r="BW174" s="386"/>
      <c r="BX174" s="309"/>
      <c r="BY174" s="529"/>
      <c r="BZ174" s="309"/>
      <c r="CA174" s="92" t="s">
        <v>857</v>
      </c>
      <c r="CC174" s="92" t="s">
        <v>429</v>
      </c>
      <c r="CD174" s="376"/>
      <c r="CE174" s="32"/>
      <c r="CJ174" s="273"/>
      <c r="CK174" s="297"/>
      <c r="CL174" s="289"/>
      <c r="CM174" s="309"/>
      <c r="CN174" s="376"/>
      <c r="CO174" s="318"/>
      <c r="CP174" s="529"/>
      <c r="CQ174" s="318"/>
      <c r="CR174" s="318"/>
      <c r="CS174" s="32"/>
      <c r="CU174" s="273"/>
      <c r="CV174" s="376"/>
    </row>
    <row r="175" spans="1:100" ht="90" customHeight="1">
      <c r="A175" s="3" t="s">
        <v>82</v>
      </c>
      <c r="Q175" s="304" t="s">
        <v>1940</v>
      </c>
      <c r="U175" s="182" t="s">
        <v>779</v>
      </c>
      <c r="V175" s="353"/>
      <c r="W175" s="376" t="s">
        <v>1432</v>
      </c>
      <c r="AG175" s="558" t="s">
        <v>2025</v>
      </c>
      <c r="AH175" s="306" t="s">
        <v>148</v>
      </c>
      <c r="AM175" t="s">
        <v>322</v>
      </c>
      <c r="AO175" s="304" t="s">
        <v>322</v>
      </c>
      <c r="AV175" s="38" t="s">
        <v>1084</v>
      </c>
      <c r="AW175" s="315" t="s">
        <v>148</v>
      </c>
      <c r="AX175" s="376" t="s">
        <v>1427</v>
      </c>
      <c r="AZ175" s="313" t="s">
        <v>1878</v>
      </c>
      <c r="BA175" s="313" t="s">
        <v>1878</v>
      </c>
      <c r="BL175" s="304"/>
      <c r="BM175" s="304"/>
      <c r="BN175" s="304"/>
      <c r="BU175" s="208" t="s">
        <v>889</v>
      </c>
      <c r="BY175" s="313" t="s">
        <v>150</v>
      </c>
      <c r="CA175" s="84" t="s">
        <v>1329</v>
      </c>
      <c r="CJ175" s="261"/>
      <c r="CK175" s="261"/>
      <c r="CL175" s="261"/>
      <c r="CP175" s="313" t="s">
        <v>150</v>
      </c>
    </row>
    <row r="176" spans="1:100" ht="90" customHeight="1">
      <c r="A176" s="3" t="s">
        <v>83</v>
      </c>
      <c r="Q176" s="304" t="s">
        <v>1940</v>
      </c>
      <c r="U176" s="179" t="s">
        <v>780</v>
      </c>
      <c r="V176" s="352"/>
      <c r="W176" s="376" t="s">
        <v>1432</v>
      </c>
      <c r="AG176" s="558" t="s">
        <v>2026</v>
      </c>
      <c r="AH176" s="306" t="s">
        <v>148</v>
      </c>
      <c r="AI176" s="556"/>
      <c r="AK176" s="556"/>
      <c r="AL176" s="556"/>
      <c r="AM176" s="43" t="s">
        <v>327</v>
      </c>
      <c r="AO176" s="316" t="s">
        <v>327</v>
      </c>
      <c r="AP176" s="417" t="s">
        <v>1427</v>
      </c>
      <c r="AV176" s="38" t="s">
        <v>1083</v>
      </c>
      <c r="AW176" s="315" t="s">
        <v>148</v>
      </c>
      <c r="AX176" s="376" t="s">
        <v>1427</v>
      </c>
      <c r="AY176" s="304" t="s">
        <v>1679</v>
      </c>
      <c r="AZ176" s="304" t="s">
        <v>1879</v>
      </c>
      <c r="BA176" s="304" t="s">
        <v>1879</v>
      </c>
      <c r="BL176" s="304"/>
      <c r="BM176" s="304"/>
      <c r="BN176" s="304"/>
      <c r="BU176" s="208" t="s">
        <v>396</v>
      </c>
      <c r="CJ176" s="261"/>
      <c r="CK176" s="261"/>
      <c r="CL176" s="261"/>
    </row>
    <row r="177" spans="1:100" ht="90" customHeight="1">
      <c r="A177" s="3" t="s">
        <v>127</v>
      </c>
      <c r="Q177" s="304" t="s">
        <v>148</v>
      </c>
      <c r="V177" s="73"/>
      <c r="AG177" s="554"/>
      <c r="AV177" s="38" t="s">
        <v>1085</v>
      </c>
      <c r="AW177" s="315" t="s">
        <v>148</v>
      </c>
      <c r="AX177" s="376" t="s">
        <v>1427</v>
      </c>
      <c r="AZ177" s="304" t="s">
        <v>148</v>
      </c>
      <c r="BA177" s="304" t="s">
        <v>148</v>
      </c>
      <c r="BL177" s="304"/>
      <c r="BM177" s="304"/>
      <c r="BN177" s="304"/>
      <c r="CJ177" s="261"/>
      <c r="CK177" s="261"/>
      <c r="CL177" s="261"/>
    </row>
    <row r="178" spans="1:100" ht="90" customHeight="1">
      <c r="A178" s="3" t="s">
        <v>86</v>
      </c>
      <c r="P178" s="263" t="s">
        <v>1644</v>
      </c>
      <c r="Q178" s="313" t="s">
        <v>1941</v>
      </c>
      <c r="R178" s="502" t="s">
        <v>1644</v>
      </c>
      <c r="U178" s="176" t="s">
        <v>781</v>
      </c>
      <c r="V178" s="72"/>
      <c r="W178" s="376" t="s">
        <v>1432</v>
      </c>
      <c r="AG178" s="558" t="s">
        <v>2027</v>
      </c>
      <c r="AH178" s="306" t="s">
        <v>148</v>
      </c>
      <c r="AV178" s="38" t="s">
        <v>1086</v>
      </c>
      <c r="AW178" s="315" t="s">
        <v>148</v>
      </c>
      <c r="AX178" s="376" t="s">
        <v>1427</v>
      </c>
      <c r="AY178" s="258">
        <v>0.249</v>
      </c>
      <c r="AZ178" s="313" t="s">
        <v>1880</v>
      </c>
      <c r="BA178" s="313" t="s">
        <v>1959</v>
      </c>
      <c r="BH178" s="176" t="s">
        <v>814</v>
      </c>
      <c r="BL178" s="304"/>
      <c r="BM178" s="304"/>
      <c r="BN178" s="304"/>
      <c r="BU178" s="210" t="s">
        <v>890</v>
      </c>
      <c r="CA178" s="79" t="s">
        <v>1330</v>
      </c>
      <c r="CC178" s="79" t="s">
        <v>1330</v>
      </c>
      <c r="CJ178" s="261"/>
      <c r="CK178" s="261"/>
      <c r="CL178" s="261"/>
    </row>
    <row r="179" spans="1:100" ht="90" customHeight="1">
      <c r="A179" s="3" t="s">
        <v>85</v>
      </c>
      <c r="H179" s="39" t="s">
        <v>603</v>
      </c>
      <c r="J179" s="288" t="s">
        <v>603</v>
      </c>
      <c r="K179" s="380" t="s">
        <v>1427</v>
      </c>
      <c r="L179" s="288"/>
      <c r="M179" s="288" t="s">
        <v>603</v>
      </c>
      <c r="N179" s="288" t="s">
        <v>603</v>
      </c>
      <c r="O179" s="288" t="s">
        <v>603</v>
      </c>
      <c r="P179" s="288"/>
      <c r="Q179" s="304" t="s">
        <v>150</v>
      </c>
      <c r="R179" s="288" t="s">
        <v>150</v>
      </c>
      <c r="S179" s="288"/>
      <c r="V179" s="304"/>
      <c r="AG179" s="558" t="s">
        <v>150</v>
      </c>
      <c r="AH179" s="306" t="s">
        <v>148</v>
      </c>
      <c r="AI179" s="556"/>
      <c r="AK179" s="556"/>
      <c r="AL179" s="556"/>
      <c r="AM179" s="43" t="s">
        <v>326</v>
      </c>
      <c r="AN179" s="223" t="s">
        <v>1020</v>
      </c>
      <c r="AO179" s="316" t="s">
        <v>326</v>
      </c>
      <c r="AP179" s="417" t="s">
        <v>1427</v>
      </c>
      <c r="AV179" s="38" t="s">
        <v>148</v>
      </c>
      <c r="AW179" s="315" t="s">
        <v>148</v>
      </c>
      <c r="AX179" s="376" t="s">
        <v>1427</v>
      </c>
      <c r="AZ179" s="304" t="s">
        <v>148</v>
      </c>
      <c r="BA179" s="304" t="s">
        <v>148</v>
      </c>
      <c r="BH179" s="176" t="s">
        <v>815</v>
      </c>
      <c r="BL179" s="304"/>
      <c r="BM179" s="304"/>
      <c r="BN179" s="304"/>
      <c r="CA179" s="79" t="s">
        <v>430</v>
      </c>
      <c r="CC179" s="79" t="s">
        <v>430</v>
      </c>
      <c r="CJ179" s="261"/>
      <c r="CK179" s="261"/>
      <c r="CL179" s="261"/>
    </row>
    <row r="180" spans="1:100" ht="90" customHeight="1">
      <c r="A180" s="3" t="s">
        <v>79</v>
      </c>
      <c r="V180" s="304"/>
      <c r="AG180" s="558" t="s">
        <v>150</v>
      </c>
      <c r="AH180" s="306" t="s">
        <v>148</v>
      </c>
      <c r="AI180" s="556"/>
      <c r="AK180" s="556"/>
      <c r="AL180" s="556"/>
      <c r="AM180" s="43"/>
      <c r="AO180" s="313"/>
      <c r="AV180" s="38" t="s">
        <v>1078</v>
      </c>
      <c r="AW180" s="315" t="s">
        <v>148</v>
      </c>
      <c r="AX180" s="376" t="s">
        <v>1427</v>
      </c>
      <c r="AZ180" s="304" t="s">
        <v>148</v>
      </c>
      <c r="BA180" s="304" t="s">
        <v>148</v>
      </c>
      <c r="BL180" s="304"/>
      <c r="BM180" s="304"/>
      <c r="BN180" s="304"/>
      <c r="CJ180" s="261"/>
      <c r="CK180" s="261"/>
      <c r="CL180" s="261"/>
    </row>
    <row r="181" spans="1:100" ht="90" customHeight="1">
      <c r="V181" s="304"/>
      <c r="AG181" s="554"/>
      <c r="AW181" s="315" t="s">
        <v>148</v>
      </c>
      <c r="AX181" s="376" t="s">
        <v>1427</v>
      </c>
    </row>
    <row r="182" spans="1:100" s="14" customFormat="1" ht="90" customHeight="1">
      <c r="A182" s="18" t="s">
        <v>88</v>
      </c>
      <c r="C182" s="73"/>
      <c r="F182" s="429"/>
      <c r="G182" s="417"/>
      <c r="H182" s="33"/>
      <c r="I182" s="237"/>
      <c r="J182" s="274"/>
      <c r="K182" s="380"/>
      <c r="L182" s="274"/>
      <c r="M182" s="274"/>
      <c r="N182" s="274"/>
      <c r="O182" s="274"/>
      <c r="P182" s="274"/>
      <c r="Q182" s="542"/>
      <c r="R182" s="274"/>
      <c r="S182" s="274"/>
      <c r="U182" s="189"/>
      <c r="V182" s="308"/>
      <c r="W182" s="376"/>
      <c r="Y182" s="250"/>
      <c r="Z182" s="308"/>
      <c r="AA182" s="417"/>
      <c r="AB182" s="308"/>
      <c r="AC182" s="308"/>
      <c r="AD182" s="308"/>
      <c r="AE182" s="308"/>
      <c r="AF182" s="308"/>
      <c r="AG182" s="558"/>
      <c r="AH182" s="306"/>
      <c r="AI182" s="308"/>
      <c r="AJ182" s="308"/>
      <c r="AK182" s="308"/>
      <c r="AL182" s="308"/>
      <c r="AN182" s="250"/>
      <c r="AO182" s="308"/>
      <c r="AP182" s="376"/>
      <c r="AW182" s="315" t="s">
        <v>148</v>
      </c>
      <c r="AX182" s="376" t="s">
        <v>1427</v>
      </c>
      <c r="AY182" s="308"/>
      <c r="AZ182" s="542"/>
      <c r="BA182" s="308"/>
      <c r="BB182" s="308"/>
      <c r="BD182" s="250"/>
      <c r="BE182" s="308"/>
      <c r="BF182" s="376"/>
      <c r="BH182" s="203"/>
      <c r="BI182" s="308"/>
      <c r="BJ182" s="376"/>
      <c r="BK182" s="113"/>
      <c r="BL182" s="319"/>
      <c r="BM182" s="333"/>
      <c r="BN182" s="315"/>
      <c r="BO182" s="113"/>
      <c r="BQ182" s="237"/>
      <c r="BR182" s="308"/>
      <c r="BS182" s="376"/>
      <c r="BT182" s="109"/>
      <c r="BU182" s="219"/>
      <c r="BV182" s="109"/>
      <c r="BW182" s="386"/>
      <c r="BX182" s="203"/>
      <c r="BY182" s="530"/>
      <c r="BZ182" s="203"/>
      <c r="CA182" s="93"/>
      <c r="CB182" s="203"/>
      <c r="CC182" s="93"/>
      <c r="CD182" s="392"/>
      <c r="CE182" s="33"/>
      <c r="CJ182" s="274"/>
      <c r="CK182" s="298"/>
      <c r="CL182" s="289"/>
      <c r="CM182" s="308"/>
      <c r="CN182" s="376"/>
      <c r="CO182" s="298"/>
      <c r="CP182" s="530"/>
      <c r="CQ182" s="298"/>
      <c r="CR182" s="298"/>
      <c r="CS182" s="33"/>
      <c r="CU182" s="274"/>
      <c r="CV182" s="376"/>
    </row>
    <row r="183" spans="1:100" ht="90" customHeight="1">
      <c r="A183" s="12" t="s">
        <v>89</v>
      </c>
      <c r="Q183" s="304" t="s">
        <v>1938</v>
      </c>
      <c r="R183" s="262" t="s">
        <v>148</v>
      </c>
      <c r="V183" s="304"/>
      <c r="AG183" s="554"/>
      <c r="AV183" s="38" t="s">
        <v>148</v>
      </c>
      <c r="AW183" s="315" t="s">
        <v>148</v>
      </c>
      <c r="AX183" s="376" t="s">
        <v>1427</v>
      </c>
      <c r="AZ183" s="304" t="s">
        <v>1881</v>
      </c>
      <c r="BA183" s="304" t="s">
        <v>148</v>
      </c>
      <c r="BL183" s="304"/>
      <c r="BM183" s="304"/>
      <c r="BN183" s="304"/>
      <c r="BY183" s="313" t="s">
        <v>150</v>
      </c>
      <c r="CJ183" s="261"/>
      <c r="CK183" s="261"/>
      <c r="CL183" s="261"/>
      <c r="CP183" s="313" t="s">
        <v>150</v>
      </c>
    </row>
    <row r="184" spans="1:100" ht="90" customHeight="1">
      <c r="A184" s="3" t="s">
        <v>128</v>
      </c>
      <c r="Q184" s="304" t="s">
        <v>148</v>
      </c>
      <c r="R184" s="262" t="s">
        <v>148</v>
      </c>
      <c r="V184" s="304"/>
      <c r="AG184" s="554"/>
      <c r="AV184" s="38" t="s">
        <v>148</v>
      </c>
      <c r="AW184" s="315" t="s">
        <v>148</v>
      </c>
      <c r="AX184" s="376" t="s">
        <v>1427</v>
      </c>
      <c r="AZ184" s="304" t="s">
        <v>148</v>
      </c>
      <c r="BA184" s="304" t="s">
        <v>148</v>
      </c>
      <c r="BL184" s="304"/>
      <c r="BM184" s="304"/>
      <c r="BN184" s="304"/>
      <c r="CJ184" s="261"/>
      <c r="CK184" s="261"/>
      <c r="CL184" s="261"/>
    </row>
    <row r="185" spans="1:100" ht="90" customHeight="1">
      <c r="A185" s="3" t="s">
        <v>86</v>
      </c>
      <c r="Q185" s="526" t="s">
        <v>1942</v>
      </c>
      <c r="R185" s="262" t="s">
        <v>148</v>
      </c>
      <c r="V185" s="304"/>
      <c r="AG185" s="554"/>
      <c r="AV185" s="38" t="s">
        <v>148</v>
      </c>
      <c r="AW185" s="315" t="s">
        <v>148</v>
      </c>
      <c r="AX185" s="376" t="s">
        <v>1427</v>
      </c>
      <c r="AZ185" s="313" t="s">
        <v>1882</v>
      </c>
      <c r="BA185" s="304" t="s">
        <v>148</v>
      </c>
      <c r="BL185" s="304"/>
      <c r="BM185" s="304"/>
      <c r="BN185" s="304"/>
      <c r="CJ185" s="261"/>
      <c r="CK185" s="261"/>
      <c r="CL185" s="261"/>
    </row>
    <row r="186" spans="1:100" ht="90" customHeight="1">
      <c r="A186" s="3" t="s">
        <v>87</v>
      </c>
      <c r="V186" s="304"/>
      <c r="AG186" s="554"/>
      <c r="AV186" s="38" t="s">
        <v>148</v>
      </c>
      <c r="AW186" s="315" t="s">
        <v>148</v>
      </c>
      <c r="AX186" s="376" t="s">
        <v>1427</v>
      </c>
      <c r="AZ186" s="304" t="s">
        <v>148</v>
      </c>
      <c r="BA186" s="304" t="s">
        <v>148</v>
      </c>
      <c r="BL186" s="304"/>
      <c r="BM186" s="304"/>
      <c r="BN186" s="304"/>
      <c r="CJ186" s="261"/>
      <c r="CK186" s="261"/>
      <c r="CL186" s="261"/>
    </row>
    <row r="187" spans="1:100" ht="90" customHeight="1">
      <c r="A187" s="3" t="s">
        <v>79</v>
      </c>
      <c r="V187" s="304"/>
      <c r="AG187" s="554"/>
      <c r="AV187" s="38" t="s">
        <v>148</v>
      </c>
      <c r="AW187" s="315" t="s">
        <v>148</v>
      </c>
      <c r="AX187" s="376" t="s">
        <v>1427</v>
      </c>
      <c r="AZ187" s="304" t="s">
        <v>148</v>
      </c>
      <c r="BA187" s="304" t="s">
        <v>148</v>
      </c>
      <c r="BL187" s="304"/>
      <c r="BM187" s="304"/>
      <c r="BN187" s="304"/>
      <c r="CJ187" s="261"/>
      <c r="CK187" s="261"/>
      <c r="CL187" s="261"/>
    </row>
    <row r="188" spans="1:100" ht="90" customHeight="1">
      <c r="V188" s="304"/>
    </row>
    <row r="189" spans="1:100" s="13" customFormat="1" ht="90" customHeight="1">
      <c r="A189" s="22" t="s">
        <v>351</v>
      </c>
      <c r="C189" s="73"/>
      <c r="F189" s="427"/>
      <c r="G189" s="417"/>
      <c r="H189" s="402" t="s">
        <v>600</v>
      </c>
      <c r="I189" s="235"/>
      <c r="J189" s="288" t="s">
        <v>600</v>
      </c>
      <c r="K189" s="380" t="s">
        <v>1427</v>
      </c>
      <c r="L189" s="288"/>
      <c r="M189" s="288" t="s">
        <v>600</v>
      </c>
      <c r="N189" s="288" t="s">
        <v>600</v>
      </c>
      <c r="O189" s="288" t="s">
        <v>600</v>
      </c>
      <c r="P189" s="288" t="s">
        <v>1641</v>
      </c>
      <c r="Q189" s="540"/>
      <c r="R189" s="288"/>
      <c r="S189" s="288"/>
      <c r="U189" s="187" t="s">
        <v>782</v>
      </c>
      <c r="V189" s="307"/>
      <c r="W189" s="376"/>
      <c r="Y189" s="248"/>
      <c r="Z189" s="307"/>
      <c r="AA189" s="417"/>
      <c r="AB189" s="307"/>
      <c r="AC189" s="307"/>
      <c r="AD189" s="307"/>
      <c r="AE189" s="307"/>
      <c r="AF189" s="307"/>
      <c r="AG189" s="558"/>
      <c r="AH189" s="306"/>
      <c r="AI189" s="307"/>
      <c r="AJ189" s="307"/>
      <c r="AK189" s="307"/>
      <c r="AL189" s="307"/>
      <c r="AN189" s="248"/>
      <c r="AO189" s="307"/>
      <c r="AP189" s="376"/>
      <c r="AV189" s="13" t="s">
        <v>1087</v>
      </c>
      <c r="AW189" s="315" t="s">
        <v>148</v>
      </c>
      <c r="AX189" s="376" t="s">
        <v>1427</v>
      </c>
      <c r="AY189" s="307"/>
      <c r="AZ189" s="540"/>
      <c r="BA189" s="307"/>
      <c r="BB189" s="307"/>
      <c r="BD189" s="248"/>
      <c r="BE189" s="307"/>
      <c r="BF189" s="376"/>
      <c r="BH189" s="201"/>
      <c r="BI189" s="307"/>
      <c r="BJ189" s="376"/>
      <c r="BK189" s="113"/>
      <c r="BL189" s="319"/>
      <c r="BM189" s="331"/>
      <c r="BN189" s="315"/>
      <c r="BO189" s="113"/>
      <c r="BQ189" s="235"/>
      <c r="BR189" s="307"/>
      <c r="BS189" s="376"/>
      <c r="BT189" s="107"/>
      <c r="BU189" s="217" t="s">
        <v>324</v>
      </c>
      <c r="BV189" s="107"/>
      <c r="BW189" s="386"/>
      <c r="BX189" s="201"/>
      <c r="BY189" s="528"/>
      <c r="BZ189" s="201"/>
      <c r="CA189" s="91"/>
      <c r="CB189" s="201" t="s">
        <v>324</v>
      </c>
      <c r="CC189" s="91"/>
      <c r="CD189" s="392"/>
      <c r="CE189" s="31"/>
      <c r="CJ189" s="272"/>
      <c r="CK189" s="296"/>
      <c r="CL189" s="289"/>
      <c r="CM189" s="307"/>
      <c r="CN189" s="376"/>
      <c r="CO189" s="296"/>
      <c r="CP189" s="528"/>
      <c r="CQ189" s="296"/>
      <c r="CR189" s="296"/>
      <c r="CS189" s="31"/>
      <c r="CU189" s="272"/>
      <c r="CV189" s="376"/>
    </row>
    <row r="190" spans="1:100" s="15" customFormat="1" ht="90" customHeight="1">
      <c r="A190" s="20" t="s">
        <v>99</v>
      </c>
      <c r="C190" s="73"/>
      <c r="F190" s="428"/>
      <c r="G190" s="417"/>
      <c r="H190" s="403"/>
      <c r="I190" s="236"/>
      <c r="J190" s="403"/>
      <c r="K190" s="380"/>
      <c r="L190" s="403"/>
      <c r="M190" s="403"/>
      <c r="N190" s="403"/>
      <c r="O190" s="403"/>
      <c r="P190" s="403"/>
      <c r="Q190" s="541"/>
      <c r="R190" s="403"/>
      <c r="S190" s="403"/>
      <c r="U190" s="188"/>
      <c r="V190" s="309"/>
      <c r="W190" s="376"/>
      <c r="Y190" s="249"/>
      <c r="Z190" s="309"/>
      <c r="AA190" s="417"/>
      <c r="AB190" s="309"/>
      <c r="AC190" s="309"/>
      <c r="AD190" s="309"/>
      <c r="AE190" s="309"/>
      <c r="AF190" s="309"/>
      <c r="AG190" s="558"/>
      <c r="AH190" s="306"/>
      <c r="AI190" s="309"/>
      <c r="AJ190" s="309"/>
      <c r="AK190" s="309"/>
      <c r="AL190" s="309"/>
      <c r="AN190" s="249"/>
      <c r="AO190" s="309"/>
      <c r="AP190" s="376"/>
      <c r="AW190" s="315" t="s">
        <v>148</v>
      </c>
      <c r="AX190" s="376" t="s">
        <v>1427</v>
      </c>
      <c r="AY190" s="309"/>
      <c r="AZ190" s="541"/>
      <c r="BA190" s="309"/>
      <c r="BB190" s="309"/>
      <c r="BD190" s="249"/>
      <c r="BE190" s="309"/>
      <c r="BF190" s="376"/>
      <c r="BH190" s="202"/>
      <c r="BI190" s="309"/>
      <c r="BJ190" s="376"/>
      <c r="BK190" s="113"/>
      <c r="BL190" s="319"/>
      <c r="BM190" s="332"/>
      <c r="BN190" s="315"/>
      <c r="BO190" s="113"/>
      <c r="BQ190" s="236"/>
      <c r="BR190" s="309"/>
      <c r="BS190" s="376"/>
      <c r="BT190" s="108"/>
      <c r="BU190" s="218"/>
      <c r="BV190" s="108"/>
      <c r="BW190" s="386"/>
      <c r="BX190" s="202"/>
      <c r="BY190" s="529"/>
      <c r="BZ190" s="202"/>
      <c r="CA190" s="92"/>
      <c r="CB190" s="202"/>
      <c r="CC190" s="92"/>
      <c r="CD190" s="392"/>
      <c r="CE190" s="32"/>
      <c r="CJ190" s="273"/>
      <c r="CK190" s="297"/>
      <c r="CL190" s="289"/>
      <c r="CM190" s="309"/>
      <c r="CN190" s="376"/>
      <c r="CO190" s="318"/>
      <c r="CP190" s="529"/>
      <c r="CQ190" s="318"/>
      <c r="CR190" s="318"/>
      <c r="CS190" s="32"/>
      <c r="CU190" s="273"/>
      <c r="CV190" s="376"/>
    </row>
    <row r="191" spans="1:100" ht="90" customHeight="1">
      <c r="A191" s="3" t="s">
        <v>82</v>
      </c>
      <c r="H191" s="263" t="s">
        <v>600</v>
      </c>
      <c r="J191" s="288" t="s">
        <v>600</v>
      </c>
      <c r="K191" s="380" t="s">
        <v>1427</v>
      </c>
      <c r="L191" s="288"/>
      <c r="M191" s="288" t="s">
        <v>600</v>
      </c>
      <c r="N191" s="288" t="s">
        <v>600</v>
      </c>
      <c r="O191" s="288" t="s">
        <v>600</v>
      </c>
      <c r="P191" s="288" t="s">
        <v>1641</v>
      </c>
      <c r="Q191" s="304" t="s">
        <v>1943</v>
      </c>
      <c r="R191" s="288" t="s">
        <v>1641</v>
      </c>
      <c r="S191" s="288"/>
      <c r="U191" s="182" t="s">
        <v>783</v>
      </c>
      <c r="V191" s="73"/>
      <c r="W191" s="376" t="s">
        <v>1432</v>
      </c>
      <c r="AG191" s="554"/>
      <c r="AM191" t="s">
        <v>324</v>
      </c>
      <c r="AO191" s="315" t="s">
        <v>324</v>
      </c>
      <c r="AP191" s="417" t="s">
        <v>1427</v>
      </c>
      <c r="AU191" s="43"/>
      <c r="AV191" s="38" t="s">
        <v>1088</v>
      </c>
      <c r="AW191" s="315" t="s">
        <v>148</v>
      </c>
      <c r="AX191" s="376" t="s">
        <v>1427</v>
      </c>
      <c r="AY191" s="313"/>
      <c r="AZ191" s="304" t="s">
        <v>1883</v>
      </c>
      <c r="BA191" s="304" t="s">
        <v>1883</v>
      </c>
      <c r="BB191" s="313"/>
      <c r="BG191" s="43" t="s">
        <v>352</v>
      </c>
      <c r="BI191" s="313" t="s">
        <v>352</v>
      </c>
      <c r="BJ191" s="373" t="s">
        <v>1432</v>
      </c>
      <c r="BL191" s="304"/>
      <c r="BM191" s="304"/>
      <c r="BN191" s="304"/>
      <c r="BT191" s="99" t="s">
        <v>396</v>
      </c>
      <c r="BU191" s="208" t="s">
        <v>889</v>
      </c>
      <c r="BV191" s="99" t="s">
        <v>396</v>
      </c>
      <c r="BY191" s="313" t="s">
        <v>1807</v>
      </c>
      <c r="CA191" s="84" t="s">
        <v>418</v>
      </c>
      <c r="CB191" s="176" t="s">
        <v>148</v>
      </c>
      <c r="CC191" s="84" t="s">
        <v>418</v>
      </c>
      <c r="CJ191" s="261"/>
      <c r="CK191" s="261"/>
      <c r="CL191" s="261"/>
      <c r="CP191" s="313" t="s">
        <v>150</v>
      </c>
    </row>
    <row r="192" spans="1:100" ht="90" customHeight="1">
      <c r="A192" s="3" t="s">
        <v>83</v>
      </c>
      <c r="H192" s="263"/>
      <c r="J192" s="263"/>
      <c r="L192" s="263"/>
      <c r="M192" s="263"/>
      <c r="N192" s="263"/>
      <c r="O192" s="263"/>
      <c r="P192" s="263"/>
      <c r="Q192" s="304" t="s">
        <v>1943</v>
      </c>
      <c r="R192" s="502"/>
      <c r="S192" s="263"/>
      <c r="V192" s="73"/>
      <c r="AG192" s="554"/>
      <c r="AV192" s="38" t="s">
        <v>1089</v>
      </c>
      <c r="AW192" s="315" t="s">
        <v>148</v>
      </c>
      <c r="AX192" s="376" t="s">
        <v>1427</v>
      </c>
      <c r="AY192" s="304" t="s">
        <v>1681</v>
      </c>
      <c r="AZ192" s="304" t="s">
        <v>1884</v>
      </c>
      <c r="BA192" s="304" t="s">
        <v>1884</v>
      </c>
      <c r="BJ192" s="373"/>
      <c r="BL192" s="304"/>
      <c r="BM192" s="304"/>
      <c r="BN192" s="304"/>
      <c r="BT192" s="56" t="s">
        <v>734</v>
      </c>
      <c r="BU192" s="208" t="s">
        <v>396</v>
      </c>
      <c r="BV192" s="56" t="s">
        <v>734</v>
      </c>
      <c r="BW192" s="382"/>
      <c r="BY192" s="313" t="s">
        <v>1808</v>
      </c>
      <c r="CB192" s="176" t="s">
        <v>854</v>
      </c>
      <c r="CJ192" s="261"/>
      <c r="CK192" s="261"/>
      <c r="CL192" s="261"/>
    </row>
    <row r="193" spans="1:100" ht="90" customHeight="1">
      <c r="A193" s="3" t="s">
        <v>127</v>
      </c>
      <c r="Q193" s="304" t="s">
        <v>148</v>
      </c>
      <c r="V193" s="73"/>
      <c r="Y193" s="224"/>
      <c r="AG193" s="554"/>
      <c r="AV193" s="38" t="s">
        <v>1090</v>
      </c>
      <c r="AW193" s="315" t="s">
        <v>148</v>
      </c>
      <c r="AX193" s="376" t="s">
        <v>1427</v>
      </c>
      <c r="AZ193" s="304" t="s">
        <v>148</v>
      </c>
      <c r="BA193" s="304" t="s">
        <v>148</v>
      </c>
      <c r="BL193" s="304"/>
      <c r="BM193" s="304"/>
      <c r="BN193" s="304"/>
      <c r="BY193" s="313" t="s">
        <v>148</v>
      </c>
      <c r="CJ193" s="261"/>
      <c r="CK193" s="261"/>
      <c r="CL193" s="261"/>
    </row>
    <row r="194" spans="1:100" ht="90" customHeight="1">
      <c r="A194" s="3" t="s">
        <v>86</v>
      </c>
      <c r="P194" s="263" t="s">
        <v>1642</v>
      </c>
      <c r="Q194" s="313" t="s">
        <v>1944</v>
      </c>
      <c r="R194" s="502" t="s">
        <v>1642</v>
      </c>
      <c r="U194" s="176" t="s">
        <v>784</v>
      </c>
      <c r="V194" s="73"/>
      <c r="W194" s="376" t="s">
        <v>1432</v>
      </c>
      <c r="Y194" s="254"/>
      <c r="AG194" s="554"/>
      <c r="AH194" s="317"/>
      <c r="AI194" s="556"/>
      <c r="AK194" s="556"/>
      <c r="AL194" s="556"/>
      <c r="AM194" s="43" t="s">
        <v>329</v>
      </c>
      <c r="AO194" s="316" t="s">
        <v>329</v>
      </c>
      <c r="AP194" s="417" t="s">
        <v>1427</v>
      </c>
      <c r="AU194" s="43"/>
      <c r="AV194" s="38" t="s">
        <v>1091</v>
      </c>
      <c r="AW194" s="315" t="s">
        <v>148</v>
      </c>
      <c r="AX194" s="376" t="s">
        <v>1427</v>
      </c>
      <c r="AY194" s="483" t="s">
        <v>1680</v>
      </c>
      <c r="AZ194" s="313" t="s">
        <v>1885</v>
      </c>
      <c r="BA194" s="313" t="s">
        <v>1960</v>
      </c>
      <c r="BB194" s="313"/>
      <c r="BG194" s="43" t="s">
        <v>1301</v>
      </c>
      <c r="BH194" s="176" t="s">
        <v>814</v>
      </c>
      <c r="BI194" s="316" t="s">
        <v>1301</v>
      </c>
      <c r="BJ194" s="373" t="s">
        <v>1432</v>
      </c>
      <c r="BL194" s="304"/>
      <c r="BM194" s="304"/>
      <c r="BN194" s="304"/>
      <c r="BT194" s="56" t="s">
        <v>735</v>
      </c>
      <c r="BU194" s="210" t="s">
        <v>890</v>
      </c>
      <c r="BV194" s="56" t="s">
        <v>1309</v>
      </c>
      <c r="BW194" s="382"/>
      <c r="BX194" s="179"/>
      <c r="BY194" s="313" t="s">
        <v>1809</v>
      </c>
      <c r="BZ194" s="179"/>
      <c r="CB194" s="179" t="s">
        <v>855</v>
      </c>
      <c r="CJ194" s="261"/>
      <c r="CK194" s="261"/>
      <c r="CL194" s="261"/>
    </row>
    <row r="195" spans="1:100" ht="90" customHeight="1">
      <c r="A195" s="3" t="s">
        <v>85</v>
      </c>
      <c r="H195" s="39" t="s">
        <v>601</v>
      </c>
      <c r="J195" s="288" t="s">
        <v>601</v>
      </c>
      <c r="K195" s="397"/>
      <c r="L195" s="288"/>
      <c r="M195" s="288" t="s">
        <v>601</v>
      </c>
      <c r="N195" s="288" t="s">
        <v>601</v>
      </c>
      <c r="O195" s="288" t="s">
        <v>601</v>
      </c>
      <c r="P195" s="288"/>
      <c r="Q195" s="304" t="s">
        <v>150</v>
      </c>
      <c r="R195" s="288" t="s">
        <v>150</v>
      </c>
      <c r="S195" s="288"/>
      <c r="V195" s="73"/>
      <c r="AG195" s="554"/>
      <c r="AH195" s="317"/>
      <c r="AI195" s="556"/>
      <c r="AK195" s="556"/>
      <c r="AL195" s="556"/>
      <c r="AM195" s="43" t="s">
        <v>330</v>
      </c>
      <c r="AO195" s="316" t="s">
        <v>330</v>
      </c>
      <c r="AP195" s="417" t="s">
        <v>1427</v>
      </c>
      <c r="AU195" s="43"/>
      <c r="AV195" s="38" t="s">
        <v>148</v>
      </c>
      <c r="AW195" s="315" t="s">
        <v>148</v>
      </c>
      <c r="AX195" s="376" t="s">
        <v>1427</v>
      </c>
      <c r="AY195" s="313"/>
      <c r="AZ195" s="304" t="s">
        <v>150</v>
      </c>
      <c r="BA195" s="304" t="s">
        <v>150</v>
      </c>
      <c r="BB195" s="313"/>
      <c r="BG195" s="43" t="s">
        <v>730</v>
      </c>
      <c r="BH195" s="176" t="s">
        <v>815</v>
      </c>
      <c r="BI195" s="316" t="s">
        <v>730</v>
      </c>
      <c r="BJ195" s="373" t="s">
        <v>1432</v>
      </c>
      <c r="BL195" s="304"/>
      <c r="BM195" s="304"/>
      <c r="BN195" s="304"/>
      <c r="BY195" s="313" t="s">
        <v>150</v>
      </c>
      <c r="CA195" s="79" t="s">
        <v>428</v>
      </c>
      <c r="CB195" s="176" t="s">
        <v>856</v>
      </c>
      <c r="CC195" s="370" t="s">
        <v>1331</v>
      </c>
      <c r="CD195" s="391" t="s">
        <v>1432</v>
      </c>
      <c r="CJ195" s="261"/>
      <c r="CK195" s="261"/>
      <c r="CL195" s="261"/>
    </row>
    <row r="196" spans="1:100" ht="90" customHeight="1">
      <c r="A196" s="3" t="s">
        <v>79</v>
      </c>
      <c r="V196" s="304"/>
      <c r="AG196" s="554"/>
      <c r="AV196" s="38" t="s">
        <v>1078</v>
      </c>
      <c r="AW196" s="315" t="s">
        <v>148</v>
      </c>
      <c r="AX196" s="376" t="s">
        <v>1427</v>
      </c>
      <c r="AZ196" s="304" t="s">
        <v>150</v>
      </c>
      <c r="BA196" s="304" t="s">
        <v>150</v>
      </c>
      <c r="BL196" s="304"/>
      <c r="BM196" s="304"/>
      <c r="BN196" s="304"/>
      <c r="BY196" s="313" t="s">
        <v>150</v>
      </c>
      <c r="CJ196" s="261"/>
      <c r="CK196" s="261"/>
      <c r="CL196" s="261"/>
    </row>
    <row r="197" spans="1:100" ht="90" customHeight="1">
      <c r="V197" s="304"/>
      <c r="AG197" s="554"/>
      <c r="AW197" s="315" t="s">
        <v>148</v>
      </c>
      <c r="AX197" s="376" t="s">
        <v>1427</v>
      </c>
    </row>
    <row r="198" spans="1:100" s="14" customFormat="1" ht="90" customHeight="1">
      <c r="A198" s="18" t="s">
        <v>88</v>
      </c>
      <c r="C198" s="73"/>
      <c r="F198" s="429"/>
      <c r="G198" s="417"/>
      <c r="H198" s="33"/>
      <c r="I198" s="237"/>
      <c r="J198" s="274"/>
      <c r="K198" s="380"/>
      <c r="L198" s="274"/>
      <c r="M198" s="274"/>
      <c r="N198" s="274"/>
      <c r="O198" s="274"/>
      <c r="P198" s="274"/>
      <c r="Q198" s="542"/>
      <c r="R198" s="274"/>
      <c r="S198" s="274"/>
      <c r="U198" s="189"/>
      <c r="V198" s="308"/>
      <c r="W198" s="376"/>
      <c r="Y198" s="250"/>
      <c r="Z198" s="308"/>
      <c r="AA198" s="417"/>
      <c r="AB198" s="308"/>
      <c r="AC198" s="308"/>
      <c r="AD198" s="308"/>
      <c r="AE198" s="308"/>
      <c r="AF198" s="308"/>
      <c r="AG198" s="558"/>
      <c r="AH198" s="306"/>
      <c r="AI198" s="308"/>
      <c r="AJ198" s="308"/>
      <c r="AK198" s="308"/>
      <c r="AL198" s="308"/>
      <c r="AN198" s="250"/>
      <c r="AO198" s="308"/>
      <c r="AP198" s="376"/>
      <c r="AW198" s="315" t="s">
        <v>148</v>
      </c>
      <c r="AX198" s="376" t="s">
        <v>1427</v>
      </c>
      <c r="AY198" s="308"/>
      <c r="AZ198" s="542"/>
      <c r="BA198" s="308"/>
      <c r="BB198" s="308"/>
      <c r="BD198" s="250"/>
      <c r="BE198" s="308"/>
      <c r="BF198" s="376"/>
      <c r="BH198" s="203"/>
      <c r="BI198" s="308"/>
      <c r="BJ198" s="376"/>
      <c r="BK198" s="113"/>
      <c r="BL198" s="319"/>
      <c r="BM198" s="333"/>
      <c r="BN198" s="315"/>
      <c r="BO198" s="113"/>
      <c r="BQ198" s="237"/>
      <c r="BR198" s="308"/>
      <c r="BS198" s="376"/>
      <c r="BT198" s="109"/>
      <c r="BU198" s="219"/>
      <c r="BV198" s="109"/>
      <c r="BW198" s="386"/>
      <c r="BX198" s="203"/>
      <c r="BY198" s="530"/>
      <c r="BZ198" s="203"/>
      <c r="CA198" s="93"/>
      <c r="CB198" s="203"/>
      <c r="CC198" s="93"/>
      <c r="CD198" s="392"/>
      <c r="CE198" s="33"/>
      <c r="CJ198" s="274"/>
      <c r="CK198" s="298"/>
      <c r="CL198" s="289"/>
      <c r="CM198" s="308"/>
      <c r="CN198" s="376"/>
      <c r="CO198" s="298"/>
      <c r="CP198" s="530"/>
      <c r="CQ198" s="298"/>
      <c r="CR198" s="298"/>
      <c r="CS198" s="33"/>
      <c r="CU198" s="274"/>
      <c r="CV198" s="376"/>
    </row>
    <row r="199" spans="1:100" ht="90" customHeight="1">
      <c r="A199" s="12" t="s">
        <v>89</v>
      </c>
      <c r="Q199" s="304" t="s">
        <v>1938</v>
      </c>
      <c r="R199" s="262" t="s">
        <v>148</v>
      </c>
      <c r="V199" s="304"/>
      <c r="AG199" s="554"/>
      <c r="AV199" s="38" t="s">
        <v>148</v>
      </c>
      <c r="AW199" s="315" t="s">
        <v>148</v>
      </c>
      <c r="AX199" s="376" t="s">
        <v>1427</v>
      </c>
      <c r="AZ199" s="304" t="s">
        <v>1876</v>
      </c>
      <c r="BA199" s="304" t="s">
        <v>148</v>
      </c>
      <c r="BL199" s="304"/>
      <c r="BM199" s="304"/>
      <c r="BN199" s="304"/>
      <c r="BY199" s="313" t="s">
        <v>148</v>
      </c>
      <c r="CJ199" s="261"/>
      <c r="CK199" s="261"/>
      <c r="CL199" s="261"/>
      <c r="CP199" s="313" t="s">
        <v>150</v>
      </c>
    </row>
    <row r="200" spans="1:100" ht="90" customHeight="1">
      <c r="A200" s="3" t="s">
        <v>128</v>
      </c>
      <c r="Q200" s="304" t="s">
        <v>148</v>
      </c>
      <c r="R200" s="262" t="s">
        <v>148</v>
      </c>
      <c r="V200" s="304"/>
      <c r="AG200" s="554"/>
      <c r="AV200" s="38" t="s">
        <v>148</v>
      </c>
      <c r="AW200" s="315" t="s">
        <v>148</v>
      </c>
      <c r="AX200" s="376" t="s">
        <v>1427</v>
      </c>
      <c r="AZ200" s="304" t="s">
        <v>148</v>
      </c>
      <c r="BA200" s="304" t="s">
        <v>148</v>
      </c>
      <c r="BL200" s="304"/>
      <c r="BM200" s="304"/>
      <c r="BN200" s="304"/>
      <c r="CJ200" s="261"/>
      <c r="CK200" s="261"/>
      <c r="CL200" s="261"/>
    </row>
    <row r="201" spans="1:100" ht="90" customHeight="1">
      <c r="A201" s="3" t="s">
        <v>86</v>
      </c>
      <c r="Q201" s="526" t="s">
        <v>1945</v>
      </c>
      <c r="R201" s="262" t="s">
        <v>148</v>
      </c>
      <c r="V201" s="304"/>
      <c r="AG201" s="554"/>
      <c r="AV201" s="38" t="s">
        <v>148</v>
      </c>
      <c r="AW201" s="315" t="s">
        <v>148</v>
      </c>
      <c r="AX201" s="376" t="s">
        <v>1427</v>
      </c>
      <c r="AZ201" s="313" t="s">
        <v>1886</v>
      </c>
      <c r="BA201" s="304" t="s">
        <v>148</v>
      </c>
      <c r="BL201" s="304"/>
      <c r="BM201" s="304"/>
      <c r="BN201" s="304"/>
      <c r="CJ201" s="261"/>
      <c r="CK201" s="261"/>
      <c r="CL201" s="261"/>
    </row>
    <row r="202" spans="1:100" ht="90" customHeight="1">
      <c r="A202" s="3" t="s">
        <v>87</v>
      </c>
      <c r="V202" s="304"/>
      <c r="AG202" s="554"/>
      <c r="AV202" s="38" t="s">
        <v>148</v>
      </c>
      <c r="AW202" s="315" t="s">
        <v>148</v>
      </c>
      <c r="AX202" s="376" t="s">
        <v>1427</v>
      </c>
      <c r="AZ202" s="304" t="s">
        <v>150</v>
      </c>
      <c r="BA202" s="304" t="s">
        <v>148</v>
      </c>
      <c r="BL202" s="304"/>
      <c r="BM202" s="304"/>
      <c r="BN202" s="304"/>
      <c r="CJ202" s="261"/>
      <c r="CK202" s="261"/>
      <c r="CL202" s="261"/>
    </row>
    <row r="203" spans="1:100" ht="90" customHeight="1">
      <c r="A203" s="3" t="s">
        <v>79</v>
      </c>
      <c r="V203" s="304"/>
      <c r="AG203" s="554"/>
      <c r="AV203" s="38" t="s">
        <v>148</v>
      </c>
      <c r="AW203" s="315" t="s">
        <v>148</v>
      </c>
      <c r="AX203" s="376" t="s">
        <v>1427</v>
      </c>
      <c r="AZ203" s="304" t="s">
        <v>150</v>
      </c>
      <c r="BA203" s="304" t="s">
        <v>148</v>
      </c>
      <c r="BL203" s="304"/>
      <c r="BM203" s="304"/>
      <c r="BN203" s="304"/>
      <c r="CJ203" s="261"/>
      <c r="CK203" s="261"/>
      <c r="CL203" s="261"/>
    </row>
    <row r="204" spans="1:100" ht="90" customHeight="1">
      <c r="V204" s="304"/>
    </row>
    <row r="205" spans="1:100" s="13" customFormat="1" ht="90" customHeight="1">
      <c r="A205" s="16" t="s">
        <v>720</v>
      </c>
      <c r="C205" s="73"/>
      <c r="F205" s="427"/>
      <c r="G205" s="417"/>
      <c r="H205" s="31"/>
      <c r="I205" s="235"/>
      <c r="J205" s="272"/>
      <c r="K205" s="380"/>
      <c r="L205" s="272"/>
      <c r="M205" s="272"/>
      <c r="N205" s="272"/>
      <c r="O205" s="272"/>
      <c r="P205" s="272"/>
      <c r="Q205" s="540"/>
      <c r="R205" s="272"/>
      <c r="S205" s="272"/>
      <c r="U205" s="187"/>
      <c r="V205" s="307"/>
      <c r="W205" s="376"/>
      <c r="Y205" s="248"/>
      <c r="Z205" s="307"/>
      <c r="AA205" s="417"/>
      <c r="AB205" s="307"/>
      <c r="AC205" s="307"/>
      <c r="AD205" s="307"/>
      <c r="AE205" s="307"/>
      <c r="AF205" s="307"/>
      <c r="AG205" s="558"/>
      <c r="AH205" s="306"/>
      <c r="AI205" s="307"/>
      <c r="AJ205" s="307"/>
      <c r="AK205" s="307"/>
      <c r="AL205" s="307"/>
      <c r="AN205" s="248"/>
      <c r="AO205" s="307"/>
      <c r="AP205" s="376"/>
      <c r="AV205" s="13" t="s">
        <v>1092</v>
      </c>
      <c r="AW205" s="315" t="s">
        <v>148</v>
      </c>
      <c r="AX205" s="376" t="s">
        <v>1427</v>
      </c>
      <c r="AY205" s="296" t="s">
        <v>1682</v>
      </c>
      <c r="AZ205" s="540"/>
      <c r="BA205" s="307"/>
      <c r="BB205" s="307"/>
      <c r="BD205" s="248"/>
      <c r="BE205" s="307"/>
      <c r="BF205" s="376"/>
      <c r="BH205" s="201"/>
      <c r="BI205" s="307"/>
      <c r="BJ205" s="376"/>
      <c r="BK205" s="113"/>
      <c r="BL205" s="319"/>
      <c r="BM205" s="331"/>
      <c r="BN205" s="315"/>
      <c r="BO205" s="113"/>
      <c r="BQ205" s="235"/>
      <c r="BR205" s="307"/>
      <c r="BS205" s="376"/>
      <c r="BT205" s="107"/>
      <c r="BU205" s="217"/>
      <c r="BV205" s="107"/>
      <c r="BW205" s="386"/>
      <c r="BX205" s="201"/>
      <c r="BY205" s="528"/>
      <c r="BZ205" s="201"/>
      <c r="CA205" s="91"/>
      <c r="CB205" s="201"/>
      <c r="CC205" s="91"/>
      <c r="CD205" s="392"/>
      <c r="CE205" s="31"/>
      <c r="CJ205" s="272"/>
      <c r="CK205" s="296"/>
      <c r="CL205" s="289"/>
      <c r="CM205" s="307"/>
      <c r="CN205" s="376"/>
      <c r="CO205" s="296"/>
      <c r="CP205" s="528"/>
      <c r="CQ205" s="296"/>
      <c r="CR205" s="296"/>
      <c r="CS205" s="31"/>
      <c r="CU205" s="272"/>
      <c r="CV205" s="376"/>
    </row>
    <row r="206" spans="1:100" s="15" customFormat="1" ht="90" customHeight="1">
      <c r="A206" s="20" t="s">
        <v>99</v>
      </c>
      <c r="C206" s="73"/>
      <c r="F206" s="428"/>
      <c r="G206" s="417"/>
      <c r="H206" s="32"/>
      <c r="I206" s="236"/>
      <c r="J206" s="273"/>
      <c r="K206" s="380"/>
      <c r="L206" s="273"/>
      <c r="M206" s="273"/>
      <c r="N206" s="273"/>
      <c r="O206" s="273"/>
      <c r="P206" s="273"/>
      <c r="Q206" s="541"/>
      <c r="R206" s="273"/>
      <c r="S206" s="273"/>
      <c r="U206" s="188"/>
      <c r="V206" s="309"/>
      <c r="W206" s="376"/>
      <c r="Y206" s="249"/>
      <c r="Z206" s="309"/>
      <c r="AA206" s="417"/>
      <c r="AB206" s="309"/>
      <c r="AC206" s="309"/>
      <c r="AD206" s="309"/>
      <c r="AE206" s="309"/>
      <c r="AF206" s="309"/>
      <c r="AG206" s="558"/>
      <c r="AH206" s="306"/>
      <c r="AI206" s="309"/>
      <c r="AJ206" s="309"/>
      <c r="AK206" s="309"/>
      <c r="AL206" s="309"/>
      <c r="AN206" s="249"/>
      <c r="AO206" s="309"/>
      <c r="AP206" s="376"/>
      <c r="AW206" s="315" t="s">
        <v>148</v>
      </c>
      <c r="AX206" s="376" t="s">
        <v>1427</v>
      </c>
      <c r="AY206" s="309"/>
      <c r="AZ206" s="541"/>
      <c r="BA206" s="309"/>
      <c r="BB206" s="309"/>
      <c r="BD206" s="249"/>
      <c r="BE206" s="309"/>
      <c r="BF206" s="376"/>
      <c r="BH206" s="202"/>
      <c r="BI206" s="309"/>
      <c r="BJ206" s="376"/>
      <c r="BK206" s="113"/>
      <c r="BL206" s="319"/>
      <c r="BM206" s="332"/>
      <c r="BN206" s="315"/>
      <c r="BO206" s="113"/>
      <c r="BQ206" s="236"/>
      <c r="BR206" s="309"/>
      <c r="BS206" s="376"/>
      <c r="BT206" s="108"/>
      <c r="BU206" s="218"/>
      <c r="BV206" s="108"/>
      <c r="BW206" s="386"/>
      <c r="BX206" s="202"/>
      <c r="BY206" s="529"/>
      <c r="BZ206" s="202"/>
      <c r="CA206" s="92"/>
      <c r="CB206" s="202"/>
      <c r="CC206" s="92"/>
      <c r="CD206" s="392"/>
      <c r="CE206" s="32"/>
      <c r="CJ206" s="273"/>
      <c r="CK206" s="297"/>
      <c r="CL206" s="289"/>
      <c r="CM206" s="309"/>
      <c r="CN206" s="376"/>
      <c r="CO206" s="318"/>
      <c r="CP206" s="529"/>
      <c r="CQ206" s="318"/>
      <c r="CR206" s="318"/>
      <c r="CS206" s="32"/>
      <c r="CU206" s="273"/>
      <c r="CV206" s="376"/>
    </row>
    <row r="207" spans="1:100" ht="90" customHeight="1">
      <c r="A207" s="3" t="s">
        <v>82</v>
      </c>
      <c r="Q207" s="304" t="s">
        <v>148</v>
      </c>
      <c r="R207" s="262" t="s">
        <v>148</v>
      </c>
      <c r="V207" s="304"/>
      <c r="AG207" s="554"/>
      <c r="AV207" s="38" t="s">
        <v>1093</v>
      </c>
      <c r="AW207" s="315" t="s">
        <v>148</v>
      </c>
      <c r="AX207" s="376" t="s">
        <v>1427</v>
      </c>
      <c r="AZ207" s="304" t="s">
        <v>1887</v>
      </c>
      <c r="BA207" s="304" t="s">
        <v>1887</v>
      </c>
      <c r="BL207" s="304"/>
      <c r="BM207" s="304"/>
      <c r="BN207" s="304"/>
      <c r="BY207" s="313" t="s">
        <v>1810</v>
      </c>
      <c r="BZ207" s="176" t="s">
        <v>148</v>
      </c>
      <c r="CJ207" s="261"/>
      <c r="CK207" s="261"/>
      <c r="CL207" s="261"/>
    </row>
    <row r="208" spans="1:100" ht="90" customHeight="1">
      <c r="A208" s="3" t="s">
        <v>83</v>
      </c>
      <c r="V208" s="304"/>
      <c r="AG208" s="554"/>
      <c r="AV208" s="38" t="s">
        <v>1094</v>
      </c>
      <c r="AW208" s="315" t="s">
        <v>148</v>
      </c>
      <c r="AX208" s="376" t="s">
        <v>1427</v>
      </c>
      <c r="AY208" s="488" t="s">
        <v>1682</v>
      </c>
      <c r="AZ208" s="304" t="s">
        <v>1888</v>
      </c>
      <c r="BA208" s="304" t="s">
        <v>1888</v>
      </c>
      <c r="BL208" s="304"/>
      <c r="BM208" s="304"/>
      <c r="BN208" s="304"/>
      <c r="BY208" s="313" t="s">
        <v>1811</v>
      </c>
      <c r="BZ208" s="176" t="s">
        <v>148</v>
      </c>
      <c r="CJ208" s="261"/>
      <c r="CK208" s="261"/>
      <c r="CL208" s="261"/>
    </row>
    <row r="209" spans="1:100" ht="90" customHeight="1">
      <c r="A209" s="3" t="s">
        <v>127</v>
      </c>
      <c r="V209" s="304"/>
      <c r="AG209" s="554"/>
      <c r="AV209" s="38" t="s">
        <v>1095</v>
      </c>
      <c r="AW209" s="315" t="s">
        <v>148</v>
      </c>
      <c r="AX209" s="376" t="s">
        <v>1427</v>
      </c>
      <c r="AZ209" s="304" t="s">
        <v>150</v>
      </c>
      <c r="BA209" s="304" t="s">
        <v>150</v>
      </c>
      <c r="BL209" s="304"/>
      <c r="BM209" s="304"/>
      <c r="BN209" s="304"/>
      <c r="BY209" s="313" t="s">
        <v>1812</v>
      </c>
      <c r="BZ209" s="176" t="s">
        <v>148</v>
      </c>
      <c r="CJ209" s="261"/>
      <c r="CK209" s="261"/>
      <c r="CL209" s="261"/>
    </row>
    <row r="210" spans="1:100" ht="90" customHeight="1">
      <c r="A210" s="3" t="s">
        <v>86</v>
      </c>
      <c r="V210" s="304"/>
      <c r="AG210" s="554"/>
      <c r="AV210" s="38" t="s">
        <v>1096</v>
      </c>
      <c r="AW210" s="315" t="s">
        <v>148</v>
      </c>
      <c r="AX210" s="376" t="s">
        <v>1427</v>
      </c>
      <c r="AY210" s="489">
        <v>0.128</v>
      </c>
      <c r="AZ210" s="313" t="s">
        <v>1889</v>
      </c>
      <c r="BA210" s="313" t="s">
        <v>1889</v>
      </c>
      <c r="BL210" s="304"/>
      <c r="BM210" s="304"/>
      <c r="BN210" s="304"/>
      <c r="BY210" s="313" t="s">
        <v>150</v>
      </c>
      <c r="BZ210" s="176" t="s">
        <v>148</v>
      </c>
      <c r="CJ210" s="261"/>
      <c r="CK210" s="261"/>
      <c r="CL210" s="261"/>
    </row>
    <row r="211" spans="1:100" ht="90" customHeight="1">
      <c r="A211" s="3" t="s">
        <v>85</v>
      </c>
      <c r="V211" s="304"/>
      <c r="AG211" s="554"/>
      <c r="AV211" s="38" t="s">
        <v>148</v>
      </c>
      <c r="AW211" s="315" t="s">
        <v>148</v>
      </c>
      <c r="AX211" s="376" t="s">
        <v>1427</v>
      </c>
      <c r="AZ211" s="304" t="s">
        <v>150</v>
      </c>
      <c r="BA211" s="304" t="s">
        <v>150</v>
      </c>
      <c r="BL211" s="304"/>
      <c r="BM211" s="304"/>
      <c r="BN211" s="304"/>
      <c r="BY211" s="313" t="s">
        <v>150</v>
      </c>
      <c r="BZ211" s="176" t="s">
        <v>148</v>
      </c>
      <c r="CJ211" s="261"/>
      <c r="CK211" s="261"/>
      <c r="CL211" s="261"/>
    </row>
    <row r="212" spans="1:100" ht="90" customHeight="1">
      <c r="A212" s="3" t="s">
        <v>79</v>
      </c>
      <c r="V212" s="304"/>
      <c r="AG212" s="554"/>
      <c r="AV212" s="38" t="s">
        <v>1097</v>
      </c>
      <c r="AW212" s="315" t="s">
        <v>148</v>
      </c>
      <c r="AX212" s="376" t="s">
        <v>1427</v>
      </c>
      <c r="AZ212" s="304" t="s">
        <v>150</v>
      </c>
      <c r="BA212" s="304" t="s">
        <v>150</v>
      </c>
      <c r="BL212" s="304"/>
      <c r="BM212" s="304"/>
      <c r="BN212" s="304"/>
      <c r="BY212" s="313" t="s">
        <v>150</v>
      </c>
      <c r="BZ212" s="176" t="s">
        <v>148</v>
      </c>
      <c r="CJ212" s="261"/>
      <c r="CK212" s="261"/>
      <c r="CL212" s="261"/>
    </row>
    <row r="213" spans="1:100" ht="90" customHeight="1">
      <c r="V213" s="304"/>
      <c r="AG213" s="554"/>
      <c r="AW213" s="315" t="s">
        <v>148</v>
      </c>
      <c r="AX213" s="376" t="s">
        <v>1427</v>
      </c>
    </row>
    <row r="214" spans="1:100" s="14" customFormat="1" ht="90" customHeight="1">
      <c r="A214" s="18" t="s">
        <v>88</v>
      </c>
      <c r="C214" s="73"/>
      <c r="F214" s="429"/>
      <c r="G214" s="417"/>
      <c r="H214" s="33"/>
      <c r="I214" s="237"/>
      <c r="J214" s="274"/>
      <c r="K214" s="380"/>
      <c r="L214" s="274"/>
      <c r="M214" s="274"/>
      <c r="N214" s="274"/>
      <c r="O214" s="274"/>
      <c r="P214" s="274"/>
      <c r="Q214" s="542"/>
      <c r="R214" s="274"/>
      <c r="S214" s="274"/>
      <c r="U214" s="189"/>
      <c r="V214" s="308"/>
      <c r="W214" s="376"/>
      <c r="Y214" s="250"/>
      <c r="Z214" s="308"/>
      <c r="AA214" s="417"/>
      <c r="AB214" s="308"/>
      <c r="AC214" s="308"/>
      <c r="AD214" s="308"/>
      <c r="AE214" s="308"/>
      <c r="AF214" s="308"/>
      <c r="AG214" s="558"/>
      <c r="AH214" s="306"/>
      <c r="AI214" s="308"/>
      <c r="AJ214" s="308"/>
      <c r="AK214" s="308"/>
      <c r="AL214" s="308"/>
      <c r="AN214" s="250"/>
      <c r="AO214" s="308"/>
      <c r="AP214" s="376"/>
      <c r="AW214" s="376"/>
      <c r="AX214" s="376"/>
      <c r="AY214" s="308"/>
      <c r="AZ214" s="542"/>
      <c r="BA214" s="308"/>
      <c r="BB214" s="308"/>
      <c r="BD214" s="250"/>
      <c r="BE214" s="308"/>
      <c r="BF214" s="376"/>
      <c r="BH214" s="203"/>
      <c r="BI214" s="308"/>
      <c r="BJ214" s="376"/>
      <c r="BK214" s="113"/>
      <c r="BL214" s="319"/>
      <c r="BM214" s="333"/>
      <c r="BN214" s="315"/>
      <c r="BO214" s="113"/>
      <c r="BQ214" s="237"/>
      <c r="BR214" s="308"/>
      <c r="BS214" s="376"/>
      <c r="BT214" s="109"/>
      <c r="BU214" s="219"/>
      <c r="BV214" s="109"/>
      <c r="BW214" s="386"/>
      <c r="BX214" s="203"/>
      <c r="BY214" s="530"/>
      <c r="BZ214" s="203"/>
      <c r="CA214" s="93"/>
      <c r="CB214" s="203"/>
      <c r="CC214" s="93"/>
      <c r="CD214" s="392"/>
      <c r="CE214" s="33"/>
      <c r="CJ214" s="274"/>
      <c r="CK214" s="298"/>
      <c r="CL214" s="289"/>
      <c r="CM214" s="308"/>
      <c r="CN214" s="376"/>
      <c r="CO214" s="298"/>
      <c r="CP214" s="530"/>
      <c r="CQ214" s="298"/>
      <c r="CR214" s="298"/>
      <c r="CS214" s="33"/>
      <c r="CU214" s="274"/>
      <c r="CV214" s="376"/>
    </row>
    <row r="215" spans="1:100" ht="90" customHeight="1">
      <c r="A215" s="12" t="s">
        <v>89</v>
      </c>
      <c r="Q215" s="304" t="s">
        <v>148</v>
      </c>
      <c r="R215" s="304" t="s">
        <v>148</v>
      </c>
      <c r="V215" s="304"/>
      <c r="AG215" s="554"/>
      <c r="AV215" s="38" t="s">
        <v>148</v>
      </c>
      <c r="AW215" s="304" t="s">
        <v>148</v>
      </c>
      <c r="AX215" s="376" t="s">
        <v>1427</v>
      </c>
      <c r="AZ215" s="304" t="s">
        <v>1876</v>
      </c>
      <c r="BA215" s="304" t="s">
        <v>148</v>
      </c>
      <c r="BL215" s="304"/>
      <c r="BM215" s="304"/>
      <c r="BN215" s="304"/>
      <c r="BY215" s="313" t="s">
        <v>1799</v>
      </c>
      <c r="BZ215" s="176" t="s">
        <v>148</v>
      </c>
      <c r="CJ215" s="261"/>
      <c r="CK215" s="261"/>
      <c r="CL215" s="261"/>
    </row>
    <row r="216" spans="1:100" ht="90" customHeight="1">
      <c r="A216" s="3" t="s">
        <v>128</v>
      </c>
      <c r="V216" s="304"/>
      <c r="AG216" s="554"/>
      <c r="AV216" s="38" t="s">
        <v>148</v>
      </c>
      <c r="AW216" s="304" t="s">
        <v>148</v>
      </c>
      <c r="AX216" s="376" t="s">
        <v>1427</v>
      </c>
      <c r="AZ216" s="304" t="s">
        <v>150</v>
      </c>
      <c r="BA216" s="304" t="s">
        <v>148</v>
      </c>
      <c r="BL216" s="304"/>
      <c r="BM216" s="304"/>
      <c r="BN216" s="304"/>
      <c r="BY216" s="313" t="s">
        <v>1813</v>
      </c>
      <c r="BZ216" s="176" t="s">
        <v>148</v>
      </c>
      <c r="CJ216" s="261"/>
      <c r="CK216" s="261"/>
      <c r="CL216" s="261"/>
    </row>
    <row r="217" spans="1:100" ht="90" customHeight="1">
      <c r="A217" s="3" t="s">
        <v>86</v>
      </c>
      <c r="V217" s="304"/>
      <c r="AG217" s="554"/>
      <c r="AV217" s="38" t="s">
        <v>148</v>
      </c>
      <c r="AW217" s="304" t="s">
        <v>148</v>
      </c>
      <c r="AX217" s="376" t="s">
        <v>1427</v>
      </c>
      <c r="AZ217" s="313" t="s">
        <v>1890</v>
      </c>
      <c r="BA217" s="304" t="s">
        <v>148</v>
      </c>
      <c r="BL217" s="304"/>
      <c r="BM217" s="304"/>
      <c r="BN217" s="304"/>
      <c r="BY217" s="313" t="s">
        <v>150</v>
      </c>
      <c r="BZ217" s="176" t="s">
        <v>148</v>
      </c>
      <c r="CJ217" s="261"/>
      <c r="CK217" s="261"/>
      <c r="CL217" s="261"/>
    </row>
    <row r="218" spans="1:100" ht="90" customHeight="1">
      <c r="A218" s="3" t="s">
        <v>87</v>
      </c>
      <c r="V218" s="304"/>
      <c r="AG218" s="554"/>
      <c r="AV218" s="38" t="s">
        <v>148</v>
      </c>
      <c r="AW218" s="304" t="s">
        <v>148</v>
      </c>
      <c r="AX218" s="376" t="s">
        <v>1427</v>
      </c>
      <c r="AZ218" s="304" t="s">
        <v>150</v>
      </c>
      <c r="BA218" s="304" t="s">
        <v>148</v>
      </c>
      <c r="BL218" s="304"/>
      <c r="BM218" s="304"/>
      <c r="BN218" s="304"/>
      <c r="BY218" s="313" t="s">
        <v>150</v>
      </c>
      <c r="BZ218" s="176" t="s">
        <v>148</v>
      </c>
      <c r="CJ218" s="261"/>
      <c r="CK218" s="261"/>
      <c r="CL218" s="261"/>
    </row>
    <row r="219" spans="1:100" ht="90" customHeight="1">
      <c r="A219" s="3" t="s">
        <v>79</v>
      </c>
      <c r="V219" s="304"/>
      <c r="AG219" s="554"/>
      <c r="AV219" s="38" t="s">
        <v>148</v>
      </c>
      <c r="AW219" s="304" t="s">
        <v>148</v>
      </c>
      <c r="AX219" s="376" t="s">
        <v>1427</v>
      </c>
      <c r="AZ219" s="304" t="s">
        <v>150</v>
      </c>
      <c r="BA219" s="304" t="s">
        <v>148</v>
      </c>
      <c r="BL219" s="304"/>
      <c r="BM219" s="304"/>
      <c r="BN219" s="304"/>
      <c r="CJ219" s="261"/>
      <c r="CK219" s="261"/>
      <c r="CL219" s="261"/>
    </row>
    <row r="220" spans="1:100" ht="90" customHeight="1">
      <c r="V220" s="304"/>
    </row>
    <row r="221" spans="1:100" s="13" customFormat="1" ht="90" customHeight="1">
      <c r="A221" s="16" t="s">
        <v>397</v>
      </c>
      <c r="C221" s="73"/>
      <c r="F221" s="427"/>
      <c r="G221" s="417"/>
      <c r="H221" s="31"/>
      <c r="I221" s="235"/>
      <c r="J221" s="272"/>
      <c r="K221" s="380"/>
      <c r="L221" s="272"/>
      <c r="M221" s="272"/>
      <c r="N221" s="272"/>
      <c r="O221" s="272"/>
      <c r="P221" s="272"/>
      <c r="Q221" s="540"/>
      <c r="R221" s="272"/>
      <c r="S221" s="272"/>
      <c r="U221" s="187"/>
      <c r="V221" s="307"/>
      <c r="W221" s="376"/>
      <c r="Y221" s="248"/>
      <c r="Z221" s="307"/>
      <c r="AA221" s="417"/>
      <c r="AB221" s="307"/>
      <c r="AC221" s="307"/>
      <c r="AD221" s="307"/>
      <c r="AE221" s="307"/>
      <c r="AF221" s="307"/>
      <c r="AG221" s="558"/>
      <c r="AH221" s="306"/>
      <c r="AI221" s="307"/>
      <c r="AJ221" s="307"/>
      <c r="AK221" s="307"/>
      <c r="AL221" s="307"/>
      <c r="AN221" s="248"/>
      <c r="AO221" s="307"/>
      <c r="AP221" s="376"/>
      <c r="AV221" s="13" t="s">
        <v>1098</v>
      </c>
      <c r="AW221" s="315" t="s">
        <v>148</v>
      </c>
      <c r="AX221" s="376" t="s">
        <v>1427</v>
      </c>
      <c r="AY221" s="307"/>
      <c r="AZ221" s="540"/>
      <c r="BA221" s="307"/>
      <c r="BB221" s="307"/>
      <c r="BD221" s="248"/>
      <c r="BE221" s="307"/>
      <c r="BF221" s="376"/>
      <c r="BH221" s="201"/>
      <c r="BI221" s="307"/>
      <c r="BJ221" s="376"/>
      <c r="BK221" s="113"/>
      <c r="BL221" s="319"/>
      <c r="BM221" s="331"/>
      <c r="BN221" s="315"/>
      <c r="BO221" s="113"/>
      <c r="BQ221" s="235"/>
      <c r="BR221" s="307"/>
      <c r="BS221" s="376"/>
      <c r="BT221" s="107"/>
      <c r="BU221" s="217"/>
      <c r="BV221" s="107"/>
      <c r="BW221" s="386"/>
      <c r="BX221" s="201"/>
      <c r="BY221" s="528"/>
      <c r="BZ221" s="201"/>
      <c r="CA221" s="91"/>
      <c r="CB221" s="201"/>
      <c r="CC221" s="91"/>
      <c r="CD221" s="392"/>
      <c r="CE221" s="31"/>
      <c r="CJ221" s="272"/>
      <c r="CK221" s="296"/>
      <c r="CL221" s="289"/>
      <c r="CM221" s="307"/>
      <c r="CN221" s="376"/>
      <c r="CO221" s="296"/>
      <c r="CP221" s="528"/>
      <c r="CQ221" s="296"/>
      <c r="CR221" s="296"/>
      <c r="CS221" s="31"/>
      <c r="CU221" s="272"/>
      <c r="CV221" s="376"/>
    </row>
    <row r="222" spans="1:100" s="15" customFormat="1" ht="90" customHeight="1">
      <c r="A222" s="20" t="s">
        <v>99</v>
      </c>
      <c r="C222" s="73"/>
      <c r="F222" s="428"/>
      <c r="G222" s="417"/>
      <c r="H222" s="32"/>
      <c r="I222" s="236"/>
      <c r="J222" s="273"/>
      <c r="K222" s="380"/>
      <c r="L222" s="273"/>
      <c r="M222" s="273"/>
      <c r="N222" s="273"/>
      <c r="O222" s="273"/>
      <c r="P222" s="273"/>
      <c r="Q222" s="541"/>
      <c r="R222" s="273"/>
      <c r="S222" s="273"/>
      <c r="U222" s="188"/>
      <c r="V222" s="309"/>
      <c r="W222" s="376"/>
      <c r="Y222" s="249"/>
      <c r="Z222" s="309"/>
      <c r="AA222" s="417"/>
      <c r="AB222" s="309"/>
      <c r="AC222" s="309"/>
      <c r="AD222" s="309"/>
      <c r="AE222" s="309"/>
      <c r="AF222" s="309"/>
      <c r="AG222" s="558"/>
      <c r="AH222" s="306"/>
      <c r="AI222" s="309"/>
      <c r="AJ222" s="309"/>
      <c r="AK222" s="309"/>
      <c r="AL222" s="309"/>
      <c r="AN222" s="249"/>
      <c r="AO222" s="309"/>
      <c r="AP222" s="376"/>
      <c r="AW222" s="315" t="s">
        <v>148</v>
      </c>
      <c r="AX222" s="376" t="s">
        <v>1427</v>
      </c>
      <c r="AY222" s="309"/>
      <c r="AZ222" s="541"/>
      <c r="BA222" s="309"/>
      <c r="BB222" s="309"/>
      <c r="BD222" s="249"/>
      <c r="BE222" s="309"/>
      <c r="BF222" s="376"/>
      <c r="BH222" s="202"/>
      <c r="BI222" s="309"/>
      <c r="BJ222" s="376"/>
      <c r="BK222" s="113"/>
      <c r="BL222" s="319"/>
      <c r="BM222" s="332"/>
      <c r="BN222" s="315"/>
      <c r="BO222" s="113"/>
      <c r="BQ222" s="236"/>
      <c r="BR222" s="309"/>
      <c r="BS222" s="376"/>
      <c r="BT222" s="108"/>
      <c r="BU222" s="218"/>
      <c r="BV222" s="108"/>
      <c r="BW222" s="386"/>
      <c r="BX222" s="202"/>
      <c r="BY222" s="529"/>
      <c r="BZ222" s="202"/>
      <c r="CA222" s="92"/>
      <c r="CB222" s="202"/>
      <c r="CC222" s="92"/>
      <c r="CD222" s="392"/>
      <c r="CE222" s="32"/>
      <c r="CJ222" s="273"/>
      <c r="CK222" s="297"/>
      <c r="CL222" s="289"/>
      <c r="CM222" s="309"/>
      <c r="CN222" s="376"/>
      <c r="CO222" s="318"/>
      <c r="CP222" s="529"/>
      <c r="CQ222" s="318"/>
      <c r="CR222" s="318"/>
      <c r="CS222" s="32"/>
      <c r="CU222" s="273"/>
      <c r="CV222" s="376"/>
    </row>
    <row r="223" spans="1:100" ht="90" customHeight="1">
      <c r="A223" s="3" t="s">
        <v>82</v>
      </c>
      <c r="Q223" s="304" t="s">
        <v>150</v>
      </c>
      <c r="R223" s="304" t="s">
        <v>150</v>
      </c>
      <c r="V223" s="304"/>
      <c r="AG223" s="554"/>
      <c r="AV223" s="38" t="s">
        <v>1099</v>
      </c>
      <c r="AW223" s="315" t="s">
        <v>148</v>
      </c>
      <c r="AX223" s="376" t="s">
        <v>1427</v>
      </c>
      <c r="AZ223" s="304" t="s">
        <v>150</v>
      </c>
      <c r="BL223" s="304"/>
      <c r="BM223" s="304"/>
      <c r="BN223" s="304"/>
      <c r="BT223" s="56" t="s">
        <v>515</v>
      </c>
      <c r="BV223" s="56"/>
      <c r="BW223" s="382"/>
      <c r="BY223" s="313" t="s">
        <v>150</v>
      </c>
      <c r="CJ223" s="261"/>
      <c r="CK223" s="261"/>
      <c r="CL223" s="261"/>
      <c r="CP223" s="313" t="s">
        <v>150</v>
      </c>
    </row>
    <row r="224" spans="1:100" ht="90" customHeight="1">
      <c r="A224" s="3" t="s">
        <v>83</v>
      </c>
      <c r="V224" s="304"/>
      <c r="AG224" s="554"/>
      <c r="AV224" s="38" t="s">
        <v>1100</v>
      </c>
      <c r="AW224" s="315" t="s">
        <v>148</v>
      </c>
      <c r="AX224" s="376" t="s">
        <v>1427</v>
      </c>
      <c r="BL224" s="304"/>
      <c r="BM224" s="304"/>
      <c r="BN224" s="304"/>
      <c r="BT224" s="56" t="s">
        <v>409</v>
      </c>
      <c r="BV224" s="56"/>
      <c r="BW224" s="382"/>
      <c r="CJ224" s="261"/>
      <c r="CK224" s="261"/>
      <c r="CL224" s="261"/>
    </row>
    <row r="225" spans="1:114" ht="90" customHeight="1">
      <c r="A225" s="3" t="s">
        <v>127</v>
      </c>
      <c r="V225" s="304"/>
      <c r="AG225" s="554"/>
      <c r="AV225" s="38" t="s">
        <v>1101</v>
      </c>
      <c r="AW225" s="315" t="s">
        <v>148</v>
      </c>
      <c r="AX225" s="376" t="s">
        <v>1427</v>
      </c>
      <c r="BL225" s="304"/>
      <c r="BM225" s="304"/>
      <c r="BN225" s="304"/>
      <c r="CJ225" s="261"/>
      <c r="CK225" s="261"/>
      <c r="CL225" s="261"/>
    </row>
    <row r="226" spans="1:114" ht="90" customHeight="1">
      <c r="A226" s="3" t="s">
        <v>86</v>
      </c>
      <c r="V226" s="304"/>
      <c r="AG226" s="554"/>
      <c r="AV226" s="38" t="s">
        <v>1102</v>
      </c>
      <c r="AW226" s="315" t="s">
        <v>148</v>
      </c>
      <c r="AX226" s="376" t="s">
        <v>1427</v>
      </c>
      <c r="BL226" s="304"/>
      <c r="BM226" s="304"/>
      <c r="BN226" s="304"/>
      <c r="BT226" s="56" t="s">
        <v>410</v>
      </c>
      <c r="BV226" s="56"/>
      <c r="BW226" s="382"/>
      <c r="CJ226" s="261"/>
      <c r="CK226" s="261"/>
      <c r="CL226" s="261"/>
      <c r="DJ226" s="43"/>
    </row>
    <row r="227" spans="1:114" ht="90" customHeight="1">
      <c r="A227" s="3" t="s">
        <v>85</v>
      </c>
      <c r="V227" s="304"/>
      <c r="AG227" s="554"/>
      <c r="AV227" s="38" t="s">
        <v>148</v>
      </c>
      <c r="AW227" s="315" t="s">
        <v>148</v>
      </c>
      <c r="AX227" s="376" t="s">
        <v>1427</v>
      </c>
      <c r="BL227" s="304"/>
      <c r="BM227" s="304"/>
      <c r="BN227" s="304"/>
      <c r="CJ227" s="261"/>
      <c r="CK227" s="261"/>
      <c r="CL227" s="261"/>
    </row>
    <row r="228" spans="1:114" ht="90" customHeight="1">
      <c r="A228" s="3" t="s">
        <v>79</v>
      </c>
      <c r="V228" s="304"/>
      <c r="AG228" s="554"/>
      <c r="AV228" s="38" t="s">
        <v>1097</v>
      </c>
      <c r="AW228" s="315" t="s">
        <v>148</v>
      </c>
      <c r="AX228" s="376" t="s">
        <v>1427</v>
      </c>
      <c r="BL228" s="304"/>
      <c r="BM228" s="304"/>
      <c r="BN228" s="304"/>
      <c r="CJ228" s="261"/>
      <c r="CK228" s="261"/>
      <c r="CL228" s="261"/>
    </row>
    <row r="229" spans="1:114" ht="90" customHeight="1">
      <c r="V229" s="304"/>
      <c r="AW229" s="306"/>
    </row>
    <row r="230" spans="1:114" s="14" customFormat="1" ht="90" customHeight="1">
      <c r="A230" s="18" t="s">
        <v>88</v>
      </c>
      <c r="C230" s="73"/>
      <c r="F230" s="429"/>
      <c r="G230" s="417"/>
      <c r="H230" s="33"/>
      <c r="I230" s="237"/>
      <c r="J230" s="274"/>
      <c r="K230" s="380"/>
      <c r="L230" s="274"/>
      <c r="M230" s="274"/>
      <c r="N230" s="274"/>
      <c r="O230" s="274"/>
      <c r="P230" s="274"/>
      <c r="Q230" s="542"/>
      <c r="R230" s="274"/>
      <c r="S230" s="274"/>
      <c r="U230" s="189"/>
      <c r="V230" s="308"/>
      <c r="W230" s="376"/>
      <c r="Y230" s="250"/>
      <c r="Z230" s="308"/>
      <c r="AA230" s="417"/>
      <c r="AB230" s="308"/>
      <c r="AC230" s="308"/>
      <c r="AD230" s="308"/>
      <c r="AE230" s="308"/>
      <c r="AF230" s="308"/>
      <c r="AG230" s="558"/>
      <c r="AH230" s="306"/>
      <c r="AI230" s="308"/>
      <c r="AJ230" s="308"/>
      <c r="AK230" s="308"/>
      <c r="AL230" s="308"/>
      <c r="AN230" s="250"/>
      <c r="AO230" s="308"/>
      <c r="AP230" s="376"/>
      <c r="AW230" s="376"/>
      <c r="AX230" s="376"/>
      <c r="AY230" s="308"/>
      <c r="AZ230" s="542"/>
      <c r="BA230" s="308"/>
      <c r="BB230" s="308"/>
      <c r="BD230" s="250"/>
      <c r="BE230" s="308"/>
      <c r="BF230" s="376"/>
      <c r="BH230" s="203"/>
      <c r="BI230" s="308"/>
      <c r="BJ230" s="376"/>
      <c r="BK230" s="113"/>
      <c r="BL230" s="319"/>
      <c r="BM230" s="333"/>
      <c r="BN230" s="315"/>
      <c r="BO230" s="113"/>
      <c r="BQ230" s="237"/>
      <c r="BR230" s="308"/>
      <c r="BS230" s="376"/>
      <c r="BT230" s="109"/>
      <c r="BU230" s="219"/>
      <c r="BV230" s="109"/>
      <c r="BW230" s="386"/>
      <c r="BX230" s="203"/>
      <c r="BY230" s="530"/>
      <c r="BZ230" s="203"/>
      <c r="CA230" s="93"/>
      <c r="CB230" s="203"/>
      <c r="CC230" s="93"/>
      <c r="CD230" s="392"/>
      <c r="CE230" s="33"/>
      <c r="CJ230" s="274"/>
      <c r="CK230" s="298"/>
      <c r="CL230" s="289"/>
      <c r="CM230" s="308"/>
      <c r="CN230" s="376"/>
      <c r="CO230" s="298"/>
      <c r="CP230" s="530"/>
      <c r="CQ230" s="298"/>
      <c r="CR230" s="298"/>
      <c r="CS230" s="33"/>
      <c r="CU230" s="274"/>
      <c r="CV230" s="376"/>
    </row>
    <row r="231" spans="1:114" ht="90" customHeight="1">
      <c r="A231" s="12" t="s">
        <v>89</v>
      </c>
      <c r="Q231" s="304" t="s">
        <v>150</v>
      </c>
      <c r="R231" s="304" t="s">
        <v>150</v>
      </c>
      <c r="V231" s="304"/>
      <c r="AG231" s="554"/>
      <c r="AV231" s="38" t="s">
        <v>148</v>
      </c>
      <c r="AW231" s="304" t="s">
        <v>148</v>
      </c>
      <c r="AX231" s="376" t="s">
        <v>1427</v>
      </c>
      <c r="AZ231" s="304" t="s">
        <v>150</v>
      </c>
      <c r="BL231" s="304"/>
      <c r="BM231" s="304"/>
      <c r="BN231" s="304"/>
      <c r="BY231" s="313" t="s">
        <v>150</v>
      </c>
      <c r="CJ231" s="261"/>
      <c r="CK231" s="261"/>
      <c r="CL231" s="261"/>
      <c r="CP231" s="313" t="s">
        <v>150</v>
      </c>
    </row>
    <row r="232" spans="1:114" ht="90" customHeight="1">
      <c r="A232" s="3" t="s">
        <v>128</v>
      </c>
      <c r="V232" s="304"/>
      <c r="AG232" s="554"/>
      <c r="AV232" s="38" t="s">
        <v>148</v>
      </c>
      <c r="AW232" s="304" t="s">
        <v>148</v>
      </c>
      <c r="AX232" s="376" t="s">
        <v>1427</v>
      </c>
      <c r="BL232" s="304"/>
      <c r="BM232" s="304"/>
      <c r="BN232" s="304"/>
      <c r="CJ232" s="261"/>
      <c r="CK232" s="261"/>
      <c r="CL232" s="261"/>
    </row>
    <row r="233" spans="1:114" ht="90" customHeight="1">
      <c r="A233" s="3" t="s">
        <v>86</v>
      </c>
      <c r="V233" s="304"/>
      <c r="AG233" s="554"/>
      <c r="AV233" s="38" t="s">
        <v>148</v>
      </c>
      <c r="AW233" s="304" t="s">
        <v>148</v>
      </c>
      <c r="AX233" s="376" t="s">
        <v>1427</v>
      </c>
      <c r="BL233" s="304"/>
      <c r="BM233" s="304"/>
      <c r="BN233" s="304"/>
      <c r="CJ233" s="261"/>
      <c r="CK233" s="261"/>
      <c r="CL233" s="261"/>
    </row>
    <row r="234" spans="1:114" ht="90" customHeight="1">
      <c r="A234" s="3" t="s">
        <v>87</v>
      </c>
      <c r="V234" s="304"/>
      <c r="AG234" s="554"/>
      <c r="AV234" s="38" t="s">
        <v>148</v>
      </c>
      <c r="AW234" s="304" t="s">
        <v>148</v>
      </c>
      <c r="AX234" s="376" t="s">
        <v>1427</v>
      </c>
      <c r="BL234" s="304"/>
      <c r="BM234" s="304"/>
      <c r="BN234" s="304"/>
      <c r="CJ234" s="261"/>
      <c r="CK234" s="261"/>
      <c r="CL234" s="261"/>
    </row>
    <row r="235" spans="1:114" ht="90" customHeight="1">
      <c r="A235" s="3" t="s">
        <v>79</v>
      </c>
      <c r="V235" s="304"/>
      <c r="AG235" s="554"/>
      <c r="AV235" s="38" t="s">
        <v>148</v>
      </c>
      <c r="AW235" s="304" t="s">
        <v>148</v>
      </c>
      <c r="AX235" s="376" t="s">
        <v>1427</v>
      </c>
      <c r="BL235" s="304"/>
      <c r="BM235" s="304"/>
      <c r="BN235" s="304"/>
      <c r="CJ235" s="261"/>
      <c r="CK235" s="261"/>
      <c r="CL235" s="261"/>
    </row>
    <row r="236" spans="1:114" ht="90" customHeight="1">
      <c r="V236" s="304"/>
    </row>
    <row r="237" spans="1:114" s="13" customFormat="1" ht="90" customHeight="1">
      <c r="A237" s="16" t="s">
        <v>417</v>
      </c>
      <c r="C237" s="73"/>
      <c r="F237" s="427"/>
      <c r="G237" s="417"/>
      <c r="H237" s="31"/>
      <c r="I237" s="235"/>
      <c r="J237" s="272"/>
      <c r="K237" s="380"/>
      <c r="L237" s="272"/>
      <c r="M237" s="272"/>
      <c r="N237" s="272"/>
      <c r="O237" s="272"/>
      <c r="P237" s="272"/>
      <c r="Q237" s="540"/>
      <c r="R237" s="272"/>
      <c r="S237" s="272"/>
      <c r="U237" s="187"/>
      <c r="V237" s="307"/>
      <c r="W237" s="376"/>
      <c r="Y237" s="248"/>
      <c r="Z237" s="307"/>
      <c r="AA237" s="417"/>
      <c r="AB237" s="307"/>
      <c r="AC237" s="307"/>
      <c r="AD237" s="307"/>
      <c r="AE237" s="307"/>
      <c r="AF237" s="307"/>
      <c r="AG237" s="558"/>
      <c r="AH237" s="306"/>
      <c r="AI237" s="307"/>
      <c r="AJ237" s="307"/>
      <c r="AK237" s="307"/>
      <c r="AL237" s="307"/>
      <c r="AN237" s="248"/>
      <c r="AO237" s="307"/>
      <c r="AP237" s="376"/>
      <c r="AW237" s="307"/>
      <c r="AX237" s="376"/>
      <c r="AY237" s="307"/>
      <c r="AZ237" s="540"/>
      <c r="BA237" s="307"/>
      <c r="BB237" s="307"/>
      <c r="BD237" s="248"/>
      <c r="BE237" s="307"/>
      <c r="BF237" s="376"/>
      <c r="BH237" s="201"/>
      <c r="BI237" s="307"/>
      <c r="BJ237" s="376"/>
      <c r="BK237" s="113"/>
      <c r="BL237" s="319"/>
      <c r="BM237" s="331"/>
      <c r="BN237" s="315"/>
      <c r="BO237" s="113"/>
      <c r="BQ237" s="235"/>
      <c r="BR237" s="307"/>
      <c r="BS237" s="376"/>
      <c r="BT237" s="107"/>
      <c r="BU237" s="217"/>
      <c r="BV237" s="107"/>
      <c r="BW237" s="386"/>
      <c r="BX237" s="201"/>
      <c r="BY237" s="528"/>
      <c r="BZ237" s="201"/>
      <c r="CA237" s="91"/>
      <c r="CB237" s="201"/>
      <c r="CC237" s="91"/>
      <c r="CD237" s="392"/>
      <c r="CE237" s="31"/>
      <c r="CJ237" s="272"/>
      <c r="CK237" s="296"/>
      <c r="CL237" s="289"/>
      <c r="CM237" s="307"/>
      <c r="CN237" s="376"/>
      <c r="CO237" s="296"/>
      <c r="CP237" s="528"/>
      <c r="CQ237" s="296"/>
      <c r="CR237" s="296"/>
      <c r="CS237" s="31"/>
      <c r="CU237" s="272"/>
      <c r="CV237" s="376"/>
    </row>
    <row r="238" spans="1:114" s="15" customFormat="1" ht="90" customHeight="1">
      <c r="A238" s="20" t="s">
        <v>99</v>
      </c>
      <c r="C238" s="73"/>
      <c r="F238" s="428"/>
      <c r="G238" s="417"/>
      <c r="H238" s="32"/>
      <c r="I238" s="236"/>
      <c r="J238" s="273"/>
      <c r="K238" s="380"/>
      <c r="L238" s="273"/>
      <c r="M238" s="273"/>
      <c r="N238" s="273"/>
      <c r="O238" s="273"/>
      <c r="P238" s="273"/>
      <c r="Q238" s="541"/>
      <c r="R238" s="273"/>
      <c r="S238" s="273"/>
      <c r="U238" s="188"/>
      <c r="V238" s="309"/>
      <c r="W238" s="376"/>
      <c r="Y238" s="249"/>
      <c r="Z238" s="309"/>
      <c r="AA238" s="417"/>
      <c r="AB238" s="309"/>
      <c r="AC238" s="309"/>
      <c r="AD238" s="309"/>
      <c r="AE238" s="309"/>
      <c r="AF238" s="309"/>
      <c r="AG238" s="558"/>
      <c r="AH238" s="306"/>
      <c r="AI238" s="309"/>
      <c r="AJ238" s="309"/>
      <c r="AK238" s="309"/>
      <c r="AL238" s="309"/>
      <c r="AN238" s="249"/>
      <c r="AO238" s="309"/>
      <c r="AP238" s="376"/>
      <c r="AW238" s="309"/>
      <c r="AX238" s="376"/>
      <c r="AY238" s="309"/>
      <c r="AZ238" s="541"/>
      <c r="BA238" s="309"/>
      <c r="BB238" s="309"/>
      <c r="BD238" s="249"/>
      <c r="BE238" s="309"/>
      <c r="BF238" s="376"/>
      <c r="BH238" s="202"/>
      <c r="BI238" s="309"/>
      <c r="BJ238" s="376"/>
      <c r="BK238" s="113"/>
      <c r="BL238" s="319"/>
      <c r="BM238" s="332"/>
      <c r="BN238" s="315"/>
      <c r="BO238" s="113"/>
      <c r="BQ238" s="236"/>
      <c r="BR238" s="309"/>
      <c r="BS238" s="376"/>
      <c r="BT238" s="108"/>
      <c r="BU238" s="218"/>
      <c r="BV238" s="108"/>
      <c r="BW238" s="386"/>
      <c r="BX238" s="202"/>
      <c r="BY238" s="529"/>
      <c r="BZ238" s="202"/>
      <c r="CA238" s="92"/>
      <c r="CB238" s="202"/>
      <c r="CC238" s="92"/>
      <c r="CD238" s="392"/>
      <c r="CE238" s="32"/>
      <c r="CJ238" s="273"/>
      <c r="CK238" s="297"/>
      <c r="CL238" s="289"/>
      <c r="CM238" s="309"/>
      <c r="CN238" s="376"/>
      <c r="CO238" s="318"/>
      <c r="CP238" s="529"/>
      <c r="CQ238" s="318"/>
      <c r="CR238" s="318"/>
      <c r="CS238" s="32"/>
      <c r="CU238" s="273"/>
      <c r="CV238" s="376"/>
    </row>
    <row r="239" spans="1:114" ht="90" customHeight="1">
      <c r="A239" s="3" t="s">
        <v>82</v>
      </c>
      <c r="Q239" s="313" t="s">
        <v>1946</v>
      </c>
      <c r="R239" s="262" t="s">
        <v>148</v>
      </c>
      <c r="V239" s="304"/>
      <c r="AG239" s="554"/>
      <c r="AZ239" s="313" t="s">
        <v>1891</v>
      </c>
      <c r="BA239" s="304" t="s">
        <v>148</v>
      </c>
      <c r="BL239" s="304"/>
      <c r="BM239" s="304"/>
      <c r="BN239" s="304"/>
      <c r="BY239" s="313" t="s">
        <v>150</v>
      </c>
      <c r="CJ239" s="261"/>
      <c r="CK239" s="261"/>
      <c r="CL239" s="261"/>
      <c r="CP239" s="313" t="s">
        <v>150</v>
      </c>
    </row>
    <row r="240" spans="1:114" ht="90" customHeight="1">
      <c r="A240" s="3" t="s">
        <v>83</v>
      </c>
      <c r="Q240" s="304" t="s">
        <v>1947</v>
      </c>
      <c r="R240" s="262" t="s">
        <v>148</v>
      </c>
      <c r="V240" s="304"/>
      <c r="AG240" s="554"/>
      <c r="AZ240" s="304" t="s">
        <v>1892</v>
      </c>
      <c r="BA240" s="304" t="s">
        <v>148</v>
      </c>
      <c r="BL240" s="304"/>
      <c r="BM240" s="304"/>
      <c r="BN240" s="304"/>
      <c r="CJ240" s="261"/>
      <c r="CK240" s="261"/>
      <c r="CL240" s="261"/>
    </row>
    <row r="241" spans="1:100" ht="90" customHeight="1">
      <c r="A241" s="3" t="s">
        <v>127</v>
      </c>
      <c r="Q241" s="313" t="s">
        <v>1948</v>
      </c>
      <c r="R241" s="262" t="s">
        <v>148</v>
      </c>
      <c r="V241" s="304"/>
      <c r="AG241" s="554"/>
      <c r="AZ241" s="313" t="s">
        <v>1893</v>
      </c>
      <c r="BA241" s="304" t="s">
        <v>148</v>
      </c>
      <c r="BL241" s="304"/>
      <c r="BM241" s="304"/>
      <c r="BN241" s="304"/>
      <c r="CJ241" s="261"/>
      <c r="CK241" s="261"/>
      <c r="CL241" s="261"/>
    </row>
    <row r="242" spans="1:100" ht="90" customHeight="1">
      <c r="A242" s="3" t="s">
        <v>86</v>
      </c>
      <c r="Q242" s="304" t="s">
        <v>148</v>
      </c>
      <c r="R242" s="262" t="s">
        <v>148</v>
      </c>
      <c r="V242" s="304"/>
      <c r="AG242" s="554"/>
      <c r="AZ242" s="304" t="s">
        <v>148</v>
      </c>
      <c r="BA242" s="304" t="s">
        <v>148</v>
      </c>
      <c r="BL242" s="304"/>
      <c r="BM242" s="304"/>
      <c r="BN242" s="304"/>
      <c r="CJ242" s="261"/>
      <c r="CK242" s="261"/>
      <c r="CL242" s="261"/>
    </row>
    <row r="243" spans="1:100" ht="90" customHeight="1">
      <c r="A243" s="3" t="s">
        <v>85</v>
      </c>
      <c r="Q243" s="304" t="s">
        <v>148</v>
      </c>
      <c r="R243" s="262" t="s">
        <v>148</v>
      </c>
      <c r="V243" s="304"/>
      <c r="AG243" s="554"/>
      <c r="AZ243" s="304" t="s">
        <v>148</v>
      </c>
      <c r="BA243" s="304" t="s">
        <v>148</v>
      </c>
      <c r="BL243" s="304"/>
      <c r="BM243" s="304"/>
      <c r="BN243" s="304"/>
      <c r="CJ243" s="261"/>
      <c r="CK243" s="261"/>
      <c r="CL243" s="261"/>
    </row>
    <row r="244" spans="1:100" ht="90" customHeight="1">
      <c r="A244" s="3" t="s">
        <v>79</v>
      </c>
      <c r="V244" s="304"/>
      <c r="AG244" s="554"/>
      <c r="BL244" s="304"/>
      <c r="BM244" s="304"/>
      <c r="BN244" s="304"/>
      <c r="CJ244" s="261"/>
      <c r="CK244" s="261"/>
      <c r="CL244" s="261"/>
    </row>
    <row r="245" spans="1:100" ht="90" customHeight="1">
      <c r="V245" s="304"/>
    </row>
    <row r="246" spans="1:100" s="14" customFormat="1" ht="90" customHeight="1">
      <c r="A246" s="18" t="s">
        <v>88</v>
      </c>
      <c r="C246" s="73"/>
      <c r="F246" s="429"/>
      <c r="G246" s="417"/>
      <c r="H246" s="33"/>
      <c r="I246" s="237"/>
      <c r="J246" s="274"/>
      <c r="K246" s="380"/>
      <c r="L246" s="274"/>
      <c r="M246" s="274"/>
      <c r="N246" s="274"/>
      <c r="O246" s="274"/>
      <c r="P246" s="274"/>
      <c r="Q246" s="542"/>
      <c r="R246" s="274"/>
      <c r="S246" s="274"/>
      <c r="U246" s="189"/>
      <c r="V246" s="308"/>
      <c r="W246" s="376"/>
      <c r="Y246" s="250"/>
      <c r="Z246" s="308"/>
      <c r="AA246" s="417"/>
      <c r="AB246" s="308"/>
      <c r="AC246" s="308"/>
      <c r="AD246" s="308"/>
      <c r="AE246" s="308"/>
      <c r="AF246" s="308"/>
      <c r="AG246" s="558"/>
      <c r="AH246" s="306"/>
      <c r="AI246" s="308"/>
      <c r="AJ246" s="308"/>
      <c r="AK246" s="308"/>
      <c r="AL246" s="308"/>
      <c r="AN246" s="250"/>
      <c r="AO246" s="308"/>
      <c r="AP246" s="376"/>
      <c r="AW246" s="308"/>
      <c r="AX246" s="376"/>
      <c r="AY246" s="308"/>
      <c r="AZ246" s="542"/>
      <c r="BA246" s="308"/>
      <c r="BB246" s="308"/>
      <c r="BD246" s="250"/>
      <c r="BE246" s="308"/>
      <c r="BF246" s="376"/>
      <c r="BH246" s="203"/>
      <c r="BI246" s="308"/>
      <c r="BJ246" s="376"/>
      <c r="BK246" s="113"/>
      <c r="BL246" s="319"/>
      <c r="BM246" s="333"/>
      <c r="BN246" s="315"/>
      <c r="BO246" s="113"/>
      <c r="BQ246" s="237"/>
      <c r="BR246" s="308"/>
      <c r="BS246" s="376"/>
      <c r="BT246" s="109"/>
      <c r="BU246" s="219"/>
      <c r="BV246" s="109"/>
      <c r="BW246" s="386"/>
      <c r="BX246" s="203"/>
      <c r="BY246" s="530"/>
      <c r="BZ246" s="203"/>
      <c r="CA246" s="93"/>
      <c r="CB246" s="203"/>
      <c r="CC246" s="93"/>
      <c r="CD246" s="392"/>
      <c r="CE246" s="33"/>
      <c r="CJ246" s="274"/>
      <c r="CK246" s="298"/>
      <c r="CL246" s="289"/>
      <c r="CM246" s="308"/>
      <c r="CN246" s="376"/>
      <c r="CO246" s="298"/>
      <c r="CP246" s="530"/>
      <c r="CQ246" s="298"/>
      <c r="CR246" s="298"/>
      <c r="CS246" s="33"/>
      <c r="CU246" s="274"/>
      <c r="CV246" s="376"/>
    </row>
    <row r="247" spans="1:100" ht="90" customHeight="1">
      <c r="A247" s="12" t="s">
        <v>89</v>
      </c>
      <c r="Q247" s="304" t="s">
        <v>1938</v>
      </c>
      <c r="R247" s="262" t="s">
        <v>148</v>
      </c>
      <c r="V247" s="304"/>
      <c r="AG247" s="554"/>
      <c r="AZ247" s="304" t="s">
        <v>1876</v>
      </c>
      <c r="BA247" s="304" t="s">
        <v>148</v>
      </c>
      <c r="BL247" s="304"/>
      <c r="BM247" s="304"/>
      <c r="BN247" s="304"/>
      <c r="BY247" s="313" t="s">
        <v>150</v>
      </c>
      <c r="CJ247" s="261"/>
      <c r="CK247" s="261"/>
      <c r="CL247" s="261"/>
      <c r="CP247" s="313" t="s">
        <v>150</v>
      </c>
    </row>
    <row r="248" spans="1:100" ht="90" customHeight="1">
      <c r="A248" s="3" t="s">
        <v>128</v>
      </c>
      <c r="Q248" s="526" t="s">
        <v>1949</v>
      </c>
      <c r="R248" s="262" t="s">
        <v>148</v>
      </c>
      <c r="V248" s="304"/>
      <c r="AG248" s="554"/>
      <c r="AZ248" s="304" t="s">
        <v>1894</v>
      </c>
      <c r="BA248" s="304" t="s">
        <v>148</v>
      </c>
      <c r="BL248" s="304"/>
      <c r="BM248" s="304"/>
      <c r="BN248" s="304"/>
      <c r="CJ248" s="261"/>
      <c r="CK248" s="261"/>
      <c r="CL248" s="261"/>
    </row>
    <row r="249" spans="1:100" ht="90" customHeight="1">
      <c r="A249" s="3" t="s">
        <v>86</v>
      </c>
      <c r="Q249" s="304" t="s">
        <v>148</v>
      </c>
      <c r="R249" s="262" t="s">
        <v>148</v>
      </c>
      <c r="V249" s="304"/>
      <c r="AG249" s="554"/>
      <c r="AZ249" s="304" t="s">
        <v>148</v>
      </c>
      <c r="BA249" s="304" t="s">
        <v>148</v>
      </c>
      <c r="BL249" s="304"/>
      <c r="BM249" s="304"/>
      <c r="BN249" s="304"/>
      <c r="CJ249" s="261"/>
      <c r="CK249" s="261"/>
      <c r="CL249" s="261"/>
    </row>
    <row r="250" spans="1:100" ht="90" customHeight="1">
      <c r="A250" s="3" t="s">
        <v>87</v>
      </c>
      <c r="Q250" s="304" t="s">
        <v>148</v>
      </c>
      <c r="R250" s="262" t="s">
        <v>148</v>
      </c>
      <c r="V250" s="304"/>
      <c r="AG250" s="554"/>
      <c r="BL250" s="304"/>
      <c r="BM250" s="304"/>
      <c r="BN250" s="304"/>
      <c r="CJ250" s="261"/>
      <c r="CK250" s="261"/>
      <c r="CL250" s="261"/>
    </row>
    <row r="251" spans="1:100" ht="90" customHeight="1">
      <c r="A251" s="3" t="s">
        <v>79</v>
      </c>
      <c r="V251" s="304"/>
      <c r="AG251" s="554"/>
      <c r="BL251" s="304"/>
      <c r="BM251" s="304"/>
      <c r="BN251" s="304"/>
      <c r="CJ251" s="261"/>
      <c r="CK251" s="261"/>
      <c r="CL251" s="261"/>
    </row>
    <row r="252" spans="1:100" ht="90" customHeight="1">
      <c r="V252" s="304"/>
    </row>
    <row r="253" spans="1:100" s="13" customFormat="1" ht="90" customHeight="1">
      <c r="A253" s="22" t="s">
        <v>1283</v>
      </c>
      <c r="C253" s="73"/>
      <c r="F253" s="427"/>
      <c r="G253" s="417"/>
      <c r="H253" s="31"/>
      <c r="I253" s="235"/>
      <c r="J253" s="272"/>
      <c r="K253" s="380"/>
      <c r="L253" s="272"/>
      <c r="M253" s="272"/>
      <c r="N253" s="272"/>
      <c r="O253" s="272"/>
      <c r="P253" s="272"/>
      <c r="Q253" s="540"/>
      <c r="R253" s="272"/>
      <c r="S253" s="272"/>
      <c r="T253" s="123"/>
      <c r="U253" s="187"/>
      <c r="V253" s="72"/>
      <c r="W253" s="373"/>
      <c r="Y253" s="248"/>
      <c r="Z253" s="307"/>
      <c r="AA253" s="417"/>
      <c r="AB253" s="307"/>
      <c r="AC253" s="307"/>
      <c r="AD253" s="307"/>
      <c r="AE253" s="307"/>
      <c r="AF253" s="307"/>
      <c r="AG253" s="558"/>
      <c r="AH253" s="306"/>
      <c r="AI253" s="307"/>
      <c r="AJ253" s="307"/>
      <c r="AK253" s="307"/>
      <c r="AL253" s="307"/>
      <c r="AN253" s="248"/>
      <c r="AO253" s="307"/>
      <c r="AP253" s="376"/>
      <c r="AW253" s="307"/>
      <c r="AX253" s="376"/>
      <c r="AY253" s="307"/>
      <c r="AZ253" s="540"/>
      <c r="BA253" s="307"/>
      <c r="BB253" s="307"/>
      <c r="BD253" s="248"/>
      <c r="BE253" s="307"/>
      <c r="BF253" s="376"/>
      <c r="BH253" s="201"/>
      <c r="BI253" s="307"/>
      <c r="BJ253" s="376"/>
      <c r="BK253" s="113"/>
      <c r="BL253" s="319"/>
      <c r="BM253" s="331"/>
      <c r="BN253" s="315"/>
      <c r="BO253" s="113"/>
      <c r="BQ253" s="235"/>
      <c r="BR253" s="307"/>
      <c r="BS253" s="376"/>
      <c r="BT253" s="107"/>
      <c r="BU253" s="217"/>
      <c r="BV253" s="107"/>
      <c r="BW253" s="386"/>
      <c r="BX253" s="201"/>
      <c r="BY253" s="528"/>
      <c r="BZ253" s="201"/>
      <c r="CA253" s="91"/>
      <c r="CB253" s="201"/>
      <c r="CC253" s="91"/>
      <c r="CD253" s="392"/>
      <c r="CE253" s="31"/>
      <c r="CJ253" s="272"/>
      <c r="CK253" s="296"/>
      <c r="CL253" s="289"/>
      <c r="CM253" s="307"/>
      <c r="CN253" s="376"/>
      <c r="CO253" s="296"/>
      <c r="CP253" s="528"/>
      <c r="CQ253" s="296"/>
      <c r="CR253" s="296"/>
      <c r="CS253" s="31"/>
      <c r="CU253" s="272"/>
      <c r="CV253" s="376"/>
    </row>
    <row r="254" spans="1:100" s="15" customFormat="1" ht="90" customHeight="1">
      <c r="A254" s="20" t="s">
        <v>99</v>
      </c>
      <c r="C254" s="73"/>
      <c r="F254" s="428"/>
      <c r="G254" s="417"/>
      <c r="H254" s="32"/>
      <c r="I254" s="236"/>
      <c r="J254" s="273"/>
      <c r="K254" s="397"/>
      <c r="L254" s="273"/>
      <c r="M254" s="273"/>
      <c r="N254" s="273"/>
      <c r="O254" s="273"/>
      <c r="P254" s="273"/>
      <c r="Q254" s="541"/>
      <c r="R254" s="273"/>
      <c r="S254" s="273"/>
      <c r="U254" s="188"/>
      <c r="V254" s="73"/>
      <c r="W254" s="376"/>
      <c r="Y254" s="249"/>
      <c r="Z254" s="309"/>
      <c r="AA254" s="417"/>
      <c r="AB254" s="309"/>
      <c r="AC254" s="309"/>
      <c r="AD254" s="309"/>
      <c r="AE254" s="309"/>
      <c r="AF254" s="309"/>
      <c r="AG254" s="558"/>
      <c r="AH254" s="306"/>
      <c r="AI254" s="309"/>
      <c r="AJ254" s="309"/>
      <c r="AK254" s="309"/>
      <c r="AL254" s="309"/>
      <c r="AN254" s="249"/>
      <c r="AO254" s="309"/>
      <c r="AP254" s="376"/>
      <c r="AW254" s="309"/>
      <c r="AX254" s="376"/>
      <c r="AY254" s="309"/>
      <c r="AZ254" s="541"/>
      <c r="BA254" s="309"/>
      <c r="BB254" s="309"/>
      <c r="BD254" s="249"/>
      <c r="BE254" s="309"/>
      <c r="BF254" s="376"/>
      <c r="BH254" s="202"/>
      <c r="BI254" s="309"/>
      <c r="BJ254" s="376"/>
      <c r="BK254" s="113"/>
      <c r="BL254" s="319"/>
      <c r="BM254" s="332"/>
      <c r="BN254" s="315"/>
      <c r="BO254" s="113"/>
      <c r="BQ254" s="236"/>
      <c r="BR254" s="309"/>
      <c r="BS254" s="376"/>
      <c r="BT254" s="108"/>
      <c r="BU254" s="218"/>
      <c r="BV254" s="108"/>
      <c r="BW254" s="386"/>
      <c r="BX254" s="202"/>
      <c r="BY254" s="529"/>
      <c r="BZ254" s="202"/>
      <c r="CA254" s="92"/>
      <c r="CB254" s="202"/>
      <c r="CC254" s="92"/>
      <c r="CD254" s="392"/>
      <c r="CE254" s="32"/>
      <c r="CJ254" s="273"/>
      <c r="CK254" s="297"/>
      <c r="CL254" s="289"/>
      <c r="CM254" s="309"/>
      <c r="CN254" s="376"/>
      <c r="CO254" s="318"/>
      <c r="CP254" s="529"/>
      <c r="CQ254" s="318"/>
      <c r="CR254" s="318"/>
      <c r="CS254" s="32"/>
      <c r="CU254" s="273"/>
      <c r="CV254" s="376"/>
    </row>
    <row r="255" spans="1:100" ht="90" customHeight="1">
      <c r="A255" s="3" t="s">
        <v>82</v>
      </c>
      <c r="Q255" s="304" t="s">
        <v>150</v>
      </c>
      <c r="R255" s="304" t="s">
        <v>150</v>
      </c>
      <c r="T255" s="263" t="s">
        <v>1284</v>
      </c>
      <c r="V255" s="352" t="s">
        <v>1284</v>
      </c>
      <c r="W255" s="376" t="s">
        <v>1432</v>
      </c>
      <c r="AG255" s="554"/>
      <c r="AZ255" s="304" t="s">
        <v>148</v>
      </c>
      <c r="BL255" s="304"/>
      <c r="BM255" s="304"/>
      <c r="BN255" s="304"/>
      <c r="BY255" s="313" t="s">
        <v>148</v>
      </c>
      <c r="CJ255" s="261"/>
      <c r="CK255" s="261"/>
      <c r="CL255" s="261"/>
      <c r="CP255" s="313" t="s">
        <v>150</v>
      </c>
    </row>
    <row r="256" spans="1:100" ht="90" customHeight="1">
      <c r="A256" s="3" t="s">
        <v>83</v>
      </c>
      <c r="K256" s="376"/>
      <c r="T256" s="43" t="s">
        <v>458</v>
      </c>
      <c r="V256" s="72" t="s">
        <v>458</v>
      </c>
      <c r="W256" s="373" t="s">
        <v>1432</v>
      </c>
      <c r="AG256" s="554"/>
      <c r="BL256" s="304"/>
      <c r="BM256" s="304"/>
      <c r="BN256" s="304"/>
      <c r="CJ256" s="261"/>
      <c r="CK256" s="261"/>
      <c r="CL256" s="261"/>
    </row>
    <row r="257" spans="1:100" ht="90" customHeight="1">
      <c r="A257" s="3" t="s">
        <v>127</v>
      </c>
      <c r="K257" s="373"/>
      <c r="V257" s="73"/>
      <c r="AG257" s="554"/>
      <c r="BL257" s="304"/>
      <c r="BM257" s="304"/>
      <c r="BN257" s="304"/>
      <c r="CJ257" s="261"/>
      <c r="CK257" s="261"/>
      <c r="CL257" s="261"/>
    </row>
    <row r="258" spans="1:100" ht="90" customHeight="1">
      <c r="A258" s="3" t="s">
        <v>86</v>
      </c>
      <c r="V258" s="73"/>
      <c r="AG258" s="554"/>
      <c r="BL258" s="304"/>
      <c r="BM258" s="304"/>
      <c r="BN258" s="304"/>
      <c r="CJ258" s="261"/>
      <c r="CK258" s="261"/>
      <c r="CL258" s="261"/>
    </row>
    <row r="259" spans="1:100" ht="90" customHeight="1">
      <c r="A259" s="3" t="s">
        <v>85</v>
      </c>
      <c r="T259" s="313" t="s">
        <v>1282</v>
      </c>
      <c r="V259" s="72" t="s">
        <v>1282</v>
      </c>
      <c r="W259" s="373" t="s">
        <v>1432</v>
      </c>
      <c r="AG259" s="554"/>
      <c r="BL259" s="304"/>
      <c r="BM259" s="304"/>
      <c r="BN259" s="304"/>
      <c r="CJ259" s="261"/>
      <c r="CK259" s="261"/>
      <c r="CL259" s="261"/>
    </row>
    <row r="260" spans="1:100" ht="90" customHeight="1">
      <c r="A260" s="3" t="s">
        <v>79</v>
      </c>
      <c r="V260" s="304"/>
      <c r="AG260" s="554"/>
      <c r="BL260" s="304"/>
      <c r="BM260" s="304"/>
      <c r="BN260" s="304"/>
      <c r="CJ260" s="261"/>
      <c r="CK260" s="261"/>
      <c r="CL260" s="261"/>
    </row>
    <row r="261" spans="1:100" ht="90" customHeight="1">
      <c r="V261" s="304"/>
    </row>
    <row r="262" spans="1:100" s="14" customFormat="1" ht="90" customHeight="1">
      <c r="A262" s="18" t="s">
        <v>88</v>
      </c>
      <c r="C262" s="73"/>
      <c r="F262" s="429"/>
      <c r="G262" s="417"/>
      <c r="H262" s="33"/>
      <c r="I262" s="237"/>
      <c r="J262" s="274"/>
      <c r="K262" s="380"/>
      <c r="L262" s="274"/>
      <c r="M262" s="274"/>
      <c r="N262" s="274"/>
      <c r="O262" s="274"/>
      <c r="P262" s="274"/>
      <c r="Q262" s="542"/>
      <c r="R262" s="274"/>
      <c r="S262" s="274"/>
      <c r="U262" s="189"/>
      <c r="V262" s="308"/>
      <c r="W262" s="376"/>
      <c r="Y262" s="250"/>
      <c r="Z262" s="308"/>
      <c r="AA262" s="417"/>
      <c r="AB262" s="308"/>
      <c r="AC262" s="308"/>
      <c r="AD262" s="308"/>
      <c r="AE262" s="308"/>
      <c r="AF262" s="308"/>
      <c r="AG262" s="558"/>
      <c r="AH262" s="306"/>
      <c r="AI262" s="308"/>
      <c r="AJ262" s="308"/>
      <c r="AK262" s="308"/>
      <c r="AL262" s="308"/>
      <c r="AN262" s="250"/>
      <c r="AO262" s="308"/>
      <c r="AP262" s="376"/>
      <c r="AW262" s="308"/>
      <c r="AX262" s="376"/>
      <c r="AY262" s="308"/>
      <c r="AZ262" s="542"/>
      <c r="BA262" s="308"/>
      <c r="BB262" s="308"/>
      <c r="BD262" s="250"/>
      <c r="BE262" s="308"/>
      <c r="BF262" s="376"/>
      <c r="BH262" s="203"/>
      <c r="BI262" s="308"/>
      <c r="BJ262" s="376"/>
      <c r="BK262" s="113"/>
      <c r="BL262" s="319"/>
      <c r="BM262" s="333"/>
      <c r="BN262" s="315"/>
      <c r="BO262" s="113"/>
      <c r="BQ262" s="237"/>
      <c r="BR262" s="308"/>
      <c r="BS262" s="376"/>
      <c r="BT262" s="109"/>
      <c r="BU262" s="219"/>
      <c r="BV262" s="109"/>
      <c r="BW262" s="386"/>
      <c r="BX262" s="203"/>
      <c r="BY262" s="530"/>
      <c r="BZ262" s="203"/>
      <c r="CA262" s="93"/>
      <c r="CB262" s="203"/>
      <c r="CC262" s="93"/>
      <c r="CD262" s="392"/>
      <c r="CE262" s="33"/>
      <c r="CJ262" s="274"/>
      <c r="CK262" s="298"/>
      <c r="CL262" s="289"/>
      <c r="CM262" s="308"/>
      <c r="CN262" s="376"/>
      <c r="CO262" s="298"/>
      <c r="CP262" s="530"/>
      <c r="CQ262" s="298"/>
      <c r="CR262" s="298"/>
      <c r="CS262" s="33"/>
      <c r="CU262" s="274"/>
      <c r="CV262" s="376"/>
    </row>
    <row r="263" spans="1:100" ht="90" customHeight="1">
      <c r="A263" s="12" t="s">
        <v>89</v>
      </c>
      <c r="Q263" s="304" t="s">
        <v>150</v>
      </c>
      <c r="R263" s="304" t="s">
        <v>150</v>
      </c>
      <c r="V263" s="304"/>
      <c r="AG263" s="554"/>
      <c r="AZ263" s="304" t="s">
        <v>148</v>
      </c>
      <c r="BL263" s="304"/>
      <c r="BM263" s="304"/>
      <c r="BN263" s="304"/>
      <c r="BY263" s="313" t="s">
        <v>148</v>
      </c>
      <c r="CJ263" s="261"/>
      <c r="CK263" s="261"/>
      <c r="CL263" s="261"/>
      <c r="CP263" s="313" t="s">
        <v>150</v>
      </c>
    </row>
    <row r="264" spans="1:100" ht="90" customHeight="1">
      <c r="A264" s="3" t="s">
        <v>128</v>
      </c>
      <c r="V264" s="304"/>
      <c r="AG264" s="554"/>
      <c r="BL264" s="304"/>
      <c r="BM264" s="304"/>
      <c r="BN264" s="304"/>
      <c r="CJ264" s="261"/>
      <c r="CK264" s="261"/>
      <c r="CL264" s="261"/>
    </row>
    <row r="265" spans="1:100" ht="90" customHeight="1">
      <c r="A265" s="3" t="s">
        <v>86</v>
      </c>
      <c r="V265" s="304"/>
      <c r="AG265" s="554"/>
      <c r="BL265" s="304"/>
      <c r="BM265" s="304"/>
      <c r="BN265" s="304"/>
      <c r="CJ265" s="261"/>
      <c r="CK265" s="261"/>
      <c r="CL265" s="261"/>
    </row>
    <row r="266" spans="1:100" ht="90" customHeight="1">
      <c r="A266" s="3" t="s">
        <v>87</v>
      </c>
      <c r="V266" s="304"/>
      <c r="AG266" s="554"/>
      <c r="BL266" s="304"/>
      <c r="BM266" s="304"/>
      <c r="BN266" s="304"/>
      <c r="CJ266" s="261"/>
      <c r="CK266" s="261"/>
      <c r="CL266" s="261"/>
    </row>
    <row r="267" spans="1:100" ht="90" customHeight="1">
      <c r="A267" s="3" t="s">
        <v>79</v>
      </c>
      <c r="V267" s="304"/>
      <c r="AG267" s="554"/>
      <c r="BL267" s="304"/>
      <c r="BM267" s="304"/>
      <c r="BN267" s="304"/>
      <c r="CJ267" s="261"/>
      <c r="CK267" s="261"/>
      <c r="CL267" s="261"/>
    </row>
    <row r="268" spans="1:100" ht="90" customHeight="1">
      <c r="V268" s="304"/>
    </row>
    <row r="269" spans="1:100" s="13" customFormat="1" ht="90" customHeight="1">
      <c r="A269" s="16" t="s">
        <v>720</v>
      </c>
      <c r="C269" s="73"/>
      <c r="F269" s="427"/>
      <c r="G269" s="417"/>
      <c r="H269" s="31"/>
      <c r="I269" s="235"/>
      <c r="J269" s="272"/>
      <c r="K269" s="380"/>
      <c r="L269" s="272"/>
      <c r="M269" s="272"/>
      <c r="N269" s="272"/>
      <c r="O269" s="272"/>
      <c r="P269" s="272"/>
      <c r="Q269" s="540"/>
      <c r="R269" s="272"/>
      <c r="S269" s="272"/>
      <c r="U269" s="187"/>
      <c r="V269" s="307"/>
      <c r="W269" s="376"/>
      <c r="Y269" s="248"/>
      <c r="Z269" s="307"/>
      <c r="AA269" s="417"/>
      <c r="AB269" s="307"/>
      <c r="AC269" s="307"/>
      <c r="AD269" s="307"/>
      <c r="AE269" s="307"/>
      <c r="AF269" s="307"/>
      <c r="AG269" s="558"/>
      <c r="AH269" s="306"/>
      <c r="AI269" s="307"/>
      <c r="AJ269" s="307"/>
      <c r="AK269" s="307"/>
      <c r="AL269" s="307"/>
      <c r="AN269" s="248"/>
      <c r="AO269" s="307"/>
      <c r="AP269" s="376"/>
      <c r="AW269" s="307"/>
      <c r="AX269" s="376"/>
      <c r="AY269" s="307"/>
      <c r="AZ269" s="540"/>
      <c r="BA269" s="307"/>
      <c r="BB269" s="307"/>
      <c r="BD269" s="248"/>
      <c r="BE269" s="307"/>
      <c r="BF269" s="376"/>
      <c r="BH269" s="201"/>
      <c r="BI269" s="307"/>
      <c r="BJ269" s="376"/>
      <c r="BK269" s="113"/>
      <c r="BL269" s="319"/>
      <c r="BM269" s="331"/>
      <c r="BN269" s="315"/>
      <c r="BO269" s="113"/>
      <c r="BQ269" s="235"/>
      <c r="BR269" s="307"/>
      <c r="BS269" s="376"/>
      <c r="BT269" s="107"/>
      <c r="BU269" s="217"/>
      <c r="BV269" s="107"/>
      <c r="BW269" s="386"/>
      <c r="BX269" s="201"/>
      <c r="BY269" s="528"/>
      <c r="BZ269" s="201"/>
      <c r="CA269" s="91"/>
      <c r="CB269" s="201"/>
      <c r="CC269" s="91"/>
      <c r="CD269" s="392"/>
      <c r="CE269" s="31"/>
      <c r="CJ269" s="272"/>
      <c r="CK269" s="296"/>
      <c r="CL269" s="289"/>
      <c r="CM269" s="307"/>
      <c r="CN269" s="376"/>
      <c r="CO269" s="296"/>
      <c r="CP269" s="528"/>
      <c r="CQ269" s="296"/>
      <c r="CR269" s="296"/>
      <c r="CS269" s="31"/>
      <c r="CU269" s="272"/>
      <c r="CV269" s="376"/>
    </row>
    <row r="270" spans="1:100" s="15" customFormat="1" ht="90" customHeight="1">
      <c r="A270" s="20" t="s">
        <v>99</v>
      </c>
      <c r="C270" s="73"/>
      <c r="F270" s="428"/>
      <c r="G270" s="417"/>
      <c r="H270" s="32"/>
      <c r="I270" s="236"/>
      <c r="J270" s="273"/>
      <c r="K270" s="380"/>
      <c r="L270" s="273"/>
      <c r="M270" s="273"/>
      <c r="N270" s="273"/>
      <c r="O270" s="273"/>
      <c r="P270" s="273"/>
      <c r="Q270" s="541"/>
      <c r="R270" s="273"/>
      <c r="S270" s="273"/>
      <c r="U270" s="188"/>
      <c r="V270" s="309"/>
      <c r="W270" s="376"/>
      <c r="Y270" s="249"/>
      <c r="Z270" s="309"/>
      <c r="AA270" s="417"/>
      <c r="AB270" s="309"/>
      <c r="AC270" s="309"/>
      <c r="AD270" s="309"/>
      <c r="AE270" s="309"/>
      <c r="AF270" s="309"/>
      <c r="AG270" s="558"/>
      <c r="AH270" s="306"/>
      <c r="AI270" s="309"/>
      <c r="AJ270" s="309"/>
      <c r="AK270" s="309"/>
      <c r="AL270" s="309"/>
      <c r="AN270" s="249"/>
      <c r="AO270" s="309"/>
      <c r="AP270" s="376"/>
      <c r="AW270" s="309"/>
      <c r="AX270" s="376"/>
      <c r="AY270" s="309"/>
      <c r="AZ270" s="541"/>
      <c r="BA270" s="309"/>
      <c r="BB270" s="309"/>
      <c r="BD270" s="249"/>
      <c r="BE270" s="309"/>
      <c r="BF270" s="376"/>
      <c r="BH270" s="202"/>
      <c r="BI270" s="309"/>
      <c r="BJ270" s="376"/>
      <c r="BK270" s="113"/>
      <c r="BL270" s="319"/>
      <c r="BM270" s="332"/>
      <c r="BN270" s="315"/>
      <c r="BO270" s="113"/>
      <c r="BQ270" s="236"/>
      <c r="BR270" s="309"/>
      <c r="BS270" s="376"/>
      <c r="BT270" s="108"/>
      <c r="BU270" s="218"/>
      <c r="BV270" s="108"/>
      <c r="BW270" s="386"/>
      <c r="BX270" s="202"/>
      <c r="BY270" s="529"/>
      <c r="BZ270" s="202"/>
      <c r="CA270" s="92"/>
      <c r="CB270" s="202"/>
      <c r="CC270" s="92"/>
      <c r="CD270" s="392"/>
      <c r="CE270" s="32"/>
      <c r="CJ270" s="273"/>
      <c r="CK270" s="297"/>
      <c r="CL270" s="289"/>
      <c r="CM270" s="309"/>
      <c r="CN270" s="376"/>
      <c r="CO270" s="318"/>
      <c r="CP270" s="529"/>
      <c r="CQ270" s="318"/>
      <c r="CR270" s="318"/>
      <c r="CS270" s="32"/>
      <c r="CU270" s="273"/>
      <c r="CV270" s="376"/>
    </row>
    <row r="271" spans="1:100" ht="90" customHeight="1">
      <c r="A271" s="3" t="s">
        <v>82</v>
      </c>
      <c r="Q271" s="304" t="s">
        <v>150</v>
      </c>
      <c r="R271" s="304" t="s">
        <v>150</v>
      </c>
      <c r="V271" s="304"/>
      <c r="AG271" s="554"/>
      <c r="AZ271" s="304" t="s">
        <v>148</v>
      </c>
      <c r="BL271" s="304"/>
      <c r="BM271" s="304"/>
      <c r="BN271" s="304"/>
      <c r="BY271" s="313" t="s">
        <v>148</v>
      </c>
      <c r="CJ271" s="261"/>
      <c r="CK271" s="261"/>
      <c r="CL271" s="261"/>
      <c r="CP271" s="313" t="s">
        <v>150</v>
      </c>
    </row>
    <row r="272" spans="1:100" ht="90" customHeight="1">
      <c r="A272" s="3" t="s">
        <v>83</v>
      </c>
      <c r="V272" s="304"/>
      <c r="AG272" s="554"/>
      <c r="BL272" s="304"/>
      <c r="BM272" s="304"/>
      <c r="BN272" s="304"/>
      <c r="CJ272" s="261"/>
      <c r="CK272" s="261"/>
      <c r="CL272" s="261"/>
    </row>
    <row r="273" spans="1:100" ht="90" customHeight="1">
      <c r="A273" s="3" t="s">
        <v>127</v>
      </c>
      <c r="V273" s="304"/>
      <c r="AG273" s="554"/>
      <c r="BL273" s="304"/>
      <c r="BM273" s="304"/>
      <c r="BN273" s="304"/>
      <c r="CJ273" s="261"/>
      <c r="CK273" s="261"/>
      <c r="CL273" s="261"/>
    </row>
    <row r="274" spans="1:100" ht="90" customHeight="1">
      <c r="A274" s="3" t="s">
        <v>86</v>
      </c>
      <c r="V274" s="304"/>
      <c r="AG274" s="554"/>
      <c r="BL274" s="304"/>
      <c r="BM274" s="304"/>
      <c r="BN274" s="304"/>
      <c r="CJ274" s="261"/>
      <c r="CK274" s="261"/>
      <c r="CL274" s="261"/>
    </row>
    <row r="275" spans="1:100" ht="90" customHeight="1">
      <c r="A275" s="3" t="s">
        <v>85</v>
      </c>
      <c r="V275" s="304"/>
      <c r="AG275" s="554"/>
      <c r="BL275" s="304"/>
      <c r="BM275" s="304"/>
      <c r="BN275" s="304"/>
      <c r="CJ275" s="261"/>
      <c r="CK275" s="261"/>
      <c r="CL275" s="261"/>
    </row>
    <row r="276" spans="1:100" ht="90" customHeight="1">
      <c r="A276" s="3" t="s">
        <v>79</v>
      </c>
      <c r="V276" s="304"/>
      <c r="AG276" s="554"/>
      <c r="BL276" s="304"/>
      <c r="BM276" s="304"/>
      <c r="BN276" s="304"/>
      <c r="CJ276" s="261"/>
      <c r="CK276" s="261"/>
      <c r="CL276" s="261"/>
    </row>
    <row r="277" spans="1:100" ht="90" customHeight="1">
      <c r="V277" s="304"/>
    </row>
    <row r="278" spans="1:100" s="14" customFormat="1" ht="90" customHeight="1">
      <c r="A278" s="18" t="s">
        <v>88</v>
      </c>
      <c r="C278" s="73"/>
      <c r="F278" s="429"/>
      <c r="G278" s="417"/>
      <c r="H278" s="33"/>
      <c r="I278" s="237"/>
      <c r="J278" s="274"/>
      <c r="K278" s="380"/>
      <c r="L278" s="274"/>
      <c r="M278" s="274"/>
      <c r="N278" s="274"/>
      <c r="O278" s="274"/>
      <c r="P278" s="274"/>
      <c r="Q278" s="542"/>
      <c r="R278" s="274"/>
      <c r="S278" s="274"/>
      <c r="U278" s="189"/>
      <c r="V278" s="308"/>
      <c r="W278" s="376"/>
      <c r="Y278" s="250"/>
      <c r="Z278" s="308"/>
      <c r="AA278" s="417"/>
      <c r="AB278" s="308"/>
      <c r="AC278" s="308"/>
      <c r="AD278" s="308"/>
      <c r="AE278" s="308"/>
      <c r="AF278" s="308"/>
      <c r="AG278" s="558"/>
      <c r="AH278" s="306"/>
      <c r="AI278" s="308"/>
      <c r="AJ278" s="308"/>
      <c r="AK278" s="308"/>
      <c r="AL278" s="308"/>
      <c r="AN278" s="250"/>
      <c r="AO278" s="308"/>
      <c r="AP278" s="376"/>
      <c r="AW278" s="308"/>
      <c r="AX278" s="376"/>
      <c r="AY278" s="308"/>
      <c r="AZ278" s="542"/>
      <c r="BA278" s="308"/>
      <c r="BB278" s="308"/>
      <c r="BD278" s="250"/>
      <c r="BE278" s="308"/>
      <c r="BF278" s="376"/>
      <c r="BH278" s="203"/>
      <c r="BI278" s="308"/>
      <c r="BJ278" s="376"/>
      <c r="BK278" s="113"/>
      <c r="BL278" s="319"/>
      <c r="BM278" s="333"/>
      <c r="BN278" s="315"/>
      <c r="BO278" s="113"/>
      <c r="BQ278" s="237"/>
      <c r="BR278" s="308"/>
      <c r="BS278" s="376"/>
      <c r="BT278" s="109"/>
      <c r="BU278" s="219"/>
      <c r="BV278" s="109"/>
      <c r="BW278" s="386"/>
      <c r="BX278" s="203"/>
      <c r="BY278" s="530"/>
      <c r="BZ278" s="203"/>
      <c r="CA278" s="93"/>
      <c r="CB278" s="203"/>
      <c r="CC278" s="93"/>
      <c r="CD278" s="392"/>
      <c r="CE278" s="33"/>
      <c r="CJ278" s="274"/>
      <c r="CK278" s="298"/>
      <c r="CL278" s="289"/>
      <c r="CM278" s="308"/>
      <c r="CN278" s="376"/>
      <c r="CO278" s="298"/>
      <c r="CP278" s="530"/>
      <c r="CQ278" s="298"/>
      <c r="CR278" s="298"/>
      <c r="CS278" s="33"/>
      <c r="CU278" s="274"/>
      <c r="CV278" s="376"/>
    </row>
    <row r="279" spans="1:100" ht="90" customHeight="1">
      <c r="A279" s="12" t="s">
        <v>89</v>
      </c>
      <c r="Q279" s="304" t="s">
        <v>150</v>
      </c>
      <c r="R279" s="304" t="s">
        <v>150</v>
      </c>
      <c r="V279" s="304"/>
      <c r="AG279" s="554"/>
      <c r="AZ279" s="304" t="s">
        <v>148</v>
      </c>
      <c r="BL279" s="304"/>
      <c r="BM279" s="304"/>
      <c r="BN279" s="304"/>
      <c r="BY279" s="313" t="s">
        <v>148</v>
      </c>
      <c r="CJ279" s="261"/>
      <c r="CK279" s="261"/>
      <c r="CL279" s="261"/>
      <c r="CP279" s="313" t="s">
        <v>150</v>
      </c>
    </row>
    <row r="280" spans="1:100" ht="90" customHeight="1">
      <c r="A280" s="3" t="s">
        <v>128</v>
      </c>
      <c r="V280" s="304"/>
      <c r="AG280" s="554"/>
      <c r="BL280" s="304"/>
      <c r="BM280" s="304"/>
      <c r="BN280" s="304"/>
      <c r="CJ280" s="261"/>
      <c r="CK280" s="261"/>
      <c r="CL280" s="261"/>
    </row>
    <row r="281" spans="1:100" ht="90" customHeight="1">
      <c r="A281" s="3" t="s">
        <v>86</v>
      </c>
      <c r="V281" s="304"/>
      <c r="AG281" s="554"/>
      <c r="BL281" s="304"/>
      <c r="BM281" s="304"/>
      <c r="BN281" s="304"/>
      <c r="CJ281" s="261"/>
      <c r="CK281" s="261"/>
      <c r="CL281" s="261"/>
    </row>
    <row r="282" spans="1:100" ht="90" customHeight="1">
      <c r="A282" s="3" t="s">
        <v>87</v>
      </c>
      <c r="V282" s="304"/>
      <c r="AG282" s="554"/>
      <c r="BL282" s="304"/>
      <c r="BM282" s="304"/>
      <c r="BN282" s="304"/>
      <c r="CJ282" s="261"/>
      <c r="CK282" s="261"/>
      <c r="CL282" s="261"/>
    </row>
    <row r="283" spans="1:100" ht="90" customHeight="1">
      <c r="A283" s="3" t="s">
        <v>79</v>
      </c>
      <c r="V283" s="304"/>
      <c r="AG283" s="554"/>
      <c r="BL283" s="304"/>
      <c r="BM283" s="304"/>
      <c r="BN283" s="304"/>
      <c r="CJ283" s="261"/>
      <c r="CK283" s="261"/>
      <c r="CL283" s="261"/>
    </row>
    <row r="284" spans="1:100" ht="90" customHeight="1">
      <c r="V284" s="304"/>
    </row>
    <row r="285" spans="1:100" s="13" customFormat="1" ht="90" customHeight="1">
      <c r="A285" s="16" t="s">
        <v>502</v>
      </c>
      <c r="C285" s="73"/>
      <c r="F285" s="427"/>
      <c r="G285" s="417"/>
      <c r="H285" s="31"/>
      <c r="I285" s="235"/>
      <c r="J285" s="272"/>
      <c r="K285" s="380"/>
      <c r="L285" s="272"/>
      <c r="M285" s="272"/>
      <c r="N285" s="272"/>
      <c r="O285" s="272"/>
      <c r="P285" s="272"/>
      <c r="Q285" s="540"/>
      <c r="R285" s="272"/>
      <c r="S285" s="272"/>
      <c r="U285" s="187"/>
      <c r="V285" s="307"/>
      <c r="W285" s="376"/>
      <c r="Y285" s="248"/>
      <c r="Z285" s="307"/>
      <c r="AA285" s="417"/>
      <c r="AB285" s="307"/>
      <c r="AC285" s="307"/>
      <c r="AD285" s="307"/>
      <c r="AE285" s="307"/>
      <c r="AF285" s="307"/>
      <c r="AG285" s="558"/>
      <c r="AH285" s="306"/>
      <c r="AI285" s="307"/>
      <c r="AJ285" s="307"/>
      <c r="AK285" s="307"/>
      <c r="AL285" s="307"/>
      <c r="AN285" s="248"/>
      <c r="AO285" s="307"/>
      <c r="AP285" s="376"/>
      <c r="AV285" s="307" t="s">
        <v>1083</v>
      </c>
      <c r="AW285" s="307"/>
      <c r="AX285" s="376"/>
      <c r="AY285" s="307"/>
      <c r="AZ285" s="540"/>
      <c r="BA285" s="307"/>
      <c r="BB285" s="307"/>
      <c r="BD285" s="248"/>
      <c r="BE285" s="307"/>
      <c r="BF285" s="376"/>
      <c r="BH285" s="201"/>
      <c r="BI285" s="307"/>
      <c r="BJ285" s="376"/>
      <c r="BK285" s="113"/>
      <c r="BL285" s="319"/>
      <c r="BM285" s="331"/>
      <c r="BN285" s="315"/>
      <c r="BO285" s="113"/>
      <c r="BQ285" s="235"/>
      <c r="BR285" s="307"/>
      <c r="BS285" s="376"/>
      <c r="BT285" s="107"/>
      <c r="BU285" s="217"/>
      <c r="BV285" s="107"/>
      <c r="BW285" s="386"/>
      <c r="BX285" s="201"/>
      <c r="BY285" s="528"/>
      <c r="BZ285" s="201"/>
      <c r="CA285" s="91"/>
      <c r="CB285" s="201"/>
      <c r="CC285" s="91"/>
      <c r="CD285" s="392"/>
      <c r="CE285" s="31"/>
      <c r="CJ285" s="272"/>
      <c r="CK285" s="296"/>
      <c r="CL285" s="289"/>
      <c r="CM285" s="307"/>
      <c r="CN285" s="376"/>
      <c r="CO285" s="296"/>
      <c r="CP285" s="528"/>
      <c r="CQ285" s="296"/>
      <c r="CR285" s="296"/>
      <c r="CS285" s="31"/>
      <c r="CU285" s="272"/>
      <c r="CV285" s="376"/>
    </row>
    <row r="286" spans="1:100" s="15" customFormat="1" ht="90" customHeight="1">
      <c r="A286" s="20" t="s">
        <v>99</v>
      </c>
      <c r="C286" s="73"/>
      <c r="F286" s="428"/>
      <c r="G286" s="417"/>
      <c r="H286" s="32"/>
      <c r="I286" s="236"/>
      <c r="J286" s="273"/>
      <c r="K286" s="380"/>
      <c r="L286" s="273"/>
      <c r="M286" s="273"/>
      <c r="N286" s="273"/>
      <c r="O286" s="273"/>
      <c r="P286" s="273"/>
      <c r="Q286" s="541"/>
      <c r="R286" s="273"/>
      <c r="S286" s="273"/>
      <c r="U286" s="188"/>
      <c r="V286" s="309"/>
      <c r="W286" s="376"/>
      <c r="Y286" s="249"/>
      <c r="Z286" s="309"/>
      <c r="AA286" s="417"/>
      <c r="AB286" s="309"/>
      <c r="AC286" s="309"/>
      <c r="AD286" s="309"/>
      <c r="AE286" s="309"/>
      <c r="AF286" s="309"/>
      <c r="AG286" s="558"/>
      <c r="AH286" s="306"/>
      <c r="AI286" s="309"/>
      <c r="AJ286" s="309"/>
      <c r="AK286" s="309"/>
      <c r="AL286" s="309"/>
      <c r="AN286" s="249"/>
      <c r="AO286" s="309"/>
      <c r="AP286" s="376"/>
      <c r="AV286" s="309"/>
      <c r="AW286" s="309"/>
      <c r="AX286" s="376"/>
      <c r="AY286" s="309"/>
      <c r="AZ286" s="541"/>
      <c r="BA286" s="309"/>
      <c r="BB286" s="309"/>
      <c r="BD286" s="249"/>
      <c r="BE286" s="309"/>
      <c r="BF286" s="376"/>
      <c r="BH286" s="202"/>
      <c r="BI286" s="309"/>
      <c r="BJ286" s="376"/>
      <c r="BK286" s="113"/>
      <c r="BL286" s="319"/>
      <c r="BM286" s="332"/>
      <c r="BN286" s="315"/>
      <c r="BO286" s="113"/>
      <c r="BQ286" s="236"/>
      <c r="BR286" s="309"/>
      <c r="BS286" s="376"/>
      <c r="BT286" s="108"/>
      <c r="BU286" s="218"/>
      <c r="BV286" s="108"/>
      <c r="BW286" s="386"/>
      <c r="BX286" s="202"/>
      <c r="BY286" s="529"/>
      <c r="BZ286" s="202"/>
      <c r="CA286" s="92"/>
      <c r="CB286" s="202"/>
      <c r="CC286" s="92"/>
      <c r="CD286" s="392"/>
      <c r="CE286" s="32"/>
      <c r="CJ286" s="273"/>
      <c r="CK286" s="297"/>
      <c r="CL286" s="289"/>
      <c r="CM286" s="309"/>
      <c r="CN286" s="376"/>
      <c r="CO286" s="318"/>
      <c r="CP286" s="529"/>
      <c r="CQ286" s="318"/>
      <c r="CR286" s="318"/>
      <c r="CS286" s="32"/>
      <c r="CU286" s="273"/>
      <c r="CV286" s="376"/>
    </row>
    <row r="287" spans="1:100" ht="90" customHeight="1">
      <c r="A287" s="3" t="s">
        <v>82</v>
      </c>
      <c r="Q287" s="304" t="s">
        <v>150</v>
      </c>
      <c r="R287" s="304" t="s">
        <v>150</v>
      </c>
      <c r="V287" s="304"/>
      <c r="AG287" s="554"/>
      <c r="AU287" s="43" t="s">
        <v>503</v>
      </c>
      <c r="AV287" s="304" t="s">
        <v>1084</v>
      </c>
      <c r="AW287" s="313" t="s">
        <v>503</v>
      </c>
      <c r="AX287" s="376" t="s">
        <v>1427</v>
      </c>
      <c r="AY287" s="313"/>
      <c r="AZ287" s="304" t="s">
        <v>1895</v>
      </c>
      <c r="BA287" s="313"/>
      <c r="BB287" s="313"/>
      <c r="BL287" s="304"/>
      <c r="BM287" s="304"/>
      <c r="BN287" s="304"/>
      <c r="BY287" s="313" t="s">
        <v>148</v>
      </c>
      <c r="CJ287" s="261"/>
      <c r="CK287" s="261"/>
      <c r="CL287" s="261"/>
      <c r="CP287" s="313" t="s">
        <v>1848</v>
      </c>
      <c r="CQ287" s="304" t="s">
        <v>148</v>
      </c>
    </row>
    <row r="288" spans="1:100" ht="90" customHeight="1">
      <c r="A288" s="3" t="s">
        <v>83</v>
      </c>
      <c r="V288" s="304"/>
      <c r="AG288" s="554"/>
      <c r="AU288" s="43" t="s">
        <v>503</v>
      </c>
      <c r="AV288" s="304" t="s">
        <v>1083</v>
      </c>
      <c r="AW288" s="313" t="s">
        <v>503</v>
      </c>
      <c r="AX288" s="376" t="s">
        <v>1427</v>
      </c>
      <c r="AY288" s="313"/>
      <c r="AZ288" s="304" t="s">
        <v>1083</v>
      </c>
      <c r="BA288" s="313"/>
      <c r="BB288" s="313"/>
      <c r="BL288" s="304"/>
      <c r="BM288" s="304"/>
      <c r="BN288" s="304"/>
      <c r="CJ288" s="261"/>
      <c r="CK288" s="261"/>
      <c r="CL288" s="261"/>
      <c r="CP288" s="313" t="s">
        <v>1849</v>
      </c>
      <c r="CQ288" s="304" t="s">
        <v>148</v>
      </c>
    </row>
    <row r="289" spans="1:100" ht="90" customHeight="1">
      <c r="A289" s="3" t="s">
        <v>127</v>
      </c>
      <c r="V289" s="304"/>
      <c r="AG289" s="554"/>
      <c r="AU289" s="43" t="s">
        <v>726</v>
      </c>
      <c r="AV289" s="304" t="s">
        <v>1085</v>
      </c>
      <c r="AW289" s="316" t="s">
        <v>726</v>
      </c>
      <c r="AX289" s="376" t="s">
        <v>1427</v>
      </c>
      <c r="AY289" s="313"/>
      <c r="AZ289" s="313" t="s">
        <v>1896</v>
      </c>
      <c r="BA289" s="313" t="s">
        <v>148</v>
      </c>
      <c r="BB289" s="313"/>
      <c r="BL289" s="304"/>
      <c r="BM289" s="304"/>
      <c r="BN289" s="304"/>
      <c r="CJ289" s="261"/>
      <c r="CK289" s="261"/>
      <c r="CL289" s="261"/>
      <c r="CP289" s="313" t="s">
        <v>1850</v>
      </c>
      <c r="CQ289" s="304" t="s">
        <v>148</v>
      </c>
    </row>
    <row r="290" spans="1:100" ht="90" customHeight="1">
      <c r="A290" s="3" t="s">
        <v>86</v>
      </c>
      <c r="V290" s="304"/>
      <c r="AG290" s="554"/>
      <c r="AU290" s="43" t="s">
        <v>727</v>
      </c>
      <c r="AV290" s="304" t="s">
        <v>1086</v>
      </c>
      <c r="AW290" s="316" t="s">
        <v>727</v>
      </c>
      <c r="AX290" s="376" t="s">
        <v>1427</v>
      </c>
      <c r="AY290" s="313"/>
      <c r="AZ290" s="304" t="s">
        <v>150</v>
      </c>
      <c r="BA290" s="313" t="s">
        <v>148</v>
      </c>
      <c r="BB290" s="313"/>
      <c r="BL290" s="304"/>
      <c r="BM290" s="304"/>
      <c r="BN290" s="304"/>
      <c r="CJ290" s="261"/>
      <c r="CK290" s="261"/>
      <c r="CL290" s="261"/>
      <c r="CP290" s="313" t="s">
        <v>150</v>
      </c>
      <c r="CQ290" s="304" t="s">
        <v>148</v>
      </c>
    </row>
    <row r="291" spans="1:100" ht="90" customHeight="1">
      <c r="A291" s="3" t="s">
        <v>85</v>
      </c>
      <c r="V291" s="304"/>
      <c r="AG291" s="554"/>
      <c r="AV291" s="304" t="s">
        <v>148</v>
      </c>
      <c r="AW291" s="304" t="s">
        <v>148</v>
      </c>
      <c r="BL291" s="304"/>
      <c r="BM291" s="304"/>
      <c r="BN291" s="304"/>
      <c r="CJ291" s="261"/>
      <c r="CK291" s="261"/>
      <c r="CL291" s="261"/>
      <c r="CP291" s="313" t="s">
        <v>150</v>
      </c>
      <c r="CQ291" s="304" t="s">
        <v>148</v>
      </c>
    </row>
    <row r="292" spans="1:100" ht="90" customHeight="1">
      <c r="A292" s="3" t="s">
        <v>79</v>
      </c>
      <c r="V292" s="304"/>
      <c r="AG292" s="554"/>
      <c r="AV292" s="304" t="s">
        <v>1078</v>
      </c>
      <c r="AW292" s="315"/>
      <c r="AX292" s="376" t="s">
        <v>1427</v>
      </c>
      <c r="BL292" s="304"/>
      <c r="BM292" s="304"/>
      <c r="BN292" s="304"/>
      <c r="CJ292" s="261"/>
      <c r="CK292" s="261"/>
      <c r="CL292" s="261"/>
      <c r="CQ292" s="304" t="s">
        <v>148</v>
      </c>
    </row>
    <row r="293" spans="1:100" ht="90" customHeight="1">
      <c r="V293" s="304"/>
      <c r="AV293" s="304"/>
    </row>
    <row r="294" spans="1:100" s="14" customFormat="1" ht="90" customHeight="1">
      <c r="A294" s="18" t="s">
        <v>88</v>
      </c>
      <c r="C294" s="73"/>
      <c r="F294" s="429"/>
      <c r="G294" s="417"/>
      <c r="H294" s="33"/>
      <c r="I294" s="237"/>
      <c r="J294" s="274"/>
      <c r="K294" s="380"/>
      <c r="L294" s="274"/>
      <c r="M294" s="274"/>
      <c r="N294" s="274"/>
      <c r="O294" s="274"/>
      <c r="P294" s="274"/>
      <c r="Q294" s="542"/>
      <c r="R294" s="274"/>
      <c r="S294" s="274"/>
      <c r="U294" s="189"/>
      <c r="V294" s="308"/>
      <c r="W294" s="376"/>
      <c r="Y294" s="250"/>
      <c r="Z294" s="308"/>
      <c r="AA294" s="417"/>
      <c r="AB294" s="308"/>
      <c r="AC294" s="308"/>
      <c r="AD294" s="308"/>
      <c r="AE294" s="308"/>
      <c r="AF294" s="308"/>
      <c r="AG294" s="558"/>
      <c r="AH294" s="306"/>
      <c r="AI294" s="308"/>
      <c r="AJ294" s="308"/>
      <c r="AK294" s="308"/>
      <c r="AL294" s="308"/>
      <c r="AN294" s="250"/>
      <c r="AO294" s="308"/>
      <c r="AP294" s="376"/>
      <c r="AV294" s="308"/>
      <c r="AW294" s="308"/>
      <c r="AX294" s="376"/>
      <c r="AY294" s="308"/>
      <c r="AZ294" s="542"/>
      <c r="BA294" s="308"/>
      <c r="BB294" s="308"/>
      <c r="BD294" s="250"/>
      <c r="BE294" s="308"/>
      <c r="BF294" s="376"/>
      <c r="BH294" s="203"/>
      <c r="BI294" s="308"/>
      <c r="BJ294" s="376"/>
      <c r="BK294" s="113"/>
      <c r="BL294" s="319"/>
      <c r="BM294" s="333"/>
      <c r="BN294" s="315"/>
      <c r="BO294" s="113"/>
      <c r="BQ294" s="237"/>
      <c r="BR294" s="308"/>
      <c r="BS294" s="376"/>
      <c r="BT294" s="109"/>
      <c r="BU294" s="219"/>
      <c r="BV294" s="109"/>
      <c r="BW294" s="386"/>
      <c r="BX294" s="203"/>
      <c r="BY294" s="530"/>
      <c r="BZ294" s="203"/>
      <c r="CA294" s="93"/>
      <c r="CB294" s="203"/>
      <c r="CC294" s="93"/>
      <c r="CD294" s="392"/>
      <c r="CE294" s="33"/>
      <c r="CJ294" s="274"/>
      <c r="CK294" s="298"/>
      <c r="CL294" s="289"/>
      <c r="CM294" s="308"/>
      <c r="CN294" s="376"/>
      <c r="CO294" s="298"/>
      <c r="CP294" s="530"/>
      <c r="CQ294" s="298"/>
      <c r="CR294" s="298"/>
      <c r="CS294" s="33"/>
      <c r="CU294" s="274"/>
      <c r="CV294" s="376"/>
    </row>
    <row r="295" spans="1:100" ht="90" customHeight="1">
      <c r="A295" s="12" t="s">
        <v>89</v>
      </c>
      <c r="Q295" s="304" t="s">
        <v>150</v>
      </c>
      <c r="R295" s="304" t="s">
        <v>150</v>
      </c>
      <c r="V295" s="304"/>
      <c r="AG295" s="554"/>
      <c r="AV295" s="304" t="s">
        <v>148</v>
      </c>
      <c r="AW295" s="304" t="s">
        <v>148</v>
      </c>
      <c r="AZ295" s="304" t="s">
        <v>1897</v>
      </c>
      <c r="BA295" s="313" t="s">
        <v>148</v>
      </c>
      <c r="BL295" s="304"/>
      <c r="BM295" s="304"/>
      <c r="BN295" s="304"/>
      <c r="BY295" s="313" t="s">
        <v>148</v>
      </c>
      <c r="CJ295" s="261"/>
      <c r="CK295" s="261"/>
      <c r="CL295" s="261"/>
      <c r="CP295" s="313" t="s">
        <v>150</v>
      </c>
      <c r="CQ295" s="304" t="s">
        <v>148</v>
      </c>
    </row>
    <row r="296" spans="1:100" ht="90" customHeight="1">
      <c r="A296" s="3" t="s">
        <v>128</v>
      </c>
      <c r="V296" s="304"/>
      <c r="AG296" s="554"/>
      <c r="AV296" s="304" t="s">
        <v>148</v>
      </c>
      <c r="AW296" s="304" t="s">
        <v>148</v>
      </c>
      <c r="AZ296" s="304" t="s">
        <v>1898</v>
      </c>
      <c r="BA296" s="313" t="s">
        <v>148</v>
      </c>
      <c r="BL296" s="304"/>
      <c r="BM296" s="304"/>
      <c r="BN296" s="304"/>
      <c r="CJ296" s="261"/>
      <c r="CK296" s="261"/>
      <c r="CL296" s="261"/>
    </row>
    <row r="297" spans="1:100" ht="90" customHeight="1">
      <c r="A297" s="3" t="s">
        <v>86</v>
      </c>
      <c r="V297" s="304"/>
      <c r="AG297" s="554"/>
      <c r="AV297" s="304" t="s">
        <v>148</v>
      </c>
      <c r="AW297" s="304" t="s">
        <v>148</v>
      </c>
      <c r="AZ297" s="304" t="s">
        <v>150</v>
      </c>
      <c r="BA297" s="313" t="s">
        <v>148</v>
      </c>
      <c r="BL297" s="304"/>
      <c r="BM297" s="304"/>
      <c r="BN297" s="304"/>
      <c r="CJ297" s="261"/>
      <c r="CK297" s="261"/>
      <c r="CL297" s="261"/>
    </row>
    <row r="298" spans="1:100" ht="90" customHeight="1">
      <c r="A298" s="3" t="s">
        <v>87</v>
      </c>
      <c r="V298" s="304"/>
      <c r="AG298" s="554"/>
      <c r="AV298" s="304" t="s">
        <v>148</v>
      </c>
      <c r="AW298" s="304" t="s">
        <v>148</v>
      </c>
      <c r="BL298" s="304"/>
      <c r="BM298" s="304"/>
      <c r="BN298" s="304"/>
      <c r="CJ298" s="261"/>
      <c r="CK298" s="261"/>
      <c r="CL298" s="261"/>
    </row>
    <row r="299" spans="1:100" ht="90" customHeight="1">
      <c r="A299" s="3" t="s">
        <v>79</v>
      </c>
      <c r="V299" s="304"/>
      <c r="AG299" s="554"/>
      <c r="AV299" s="304" t="s">
        <v>148</v>
      </c>
      <c r="AW299" s="304" t="s">
        <v>148</v>
      </c>
      <c r="BL299" s="304"/>
      <c r="BM299" s="304"/>
      <c r="BN299" s="304"/>
      <c r="CJ299" s="261"/>
      <c r="CK299" s="261"/>
      <c r="CL299" s="261"/>
    </row>
    <row r="300" spans="1:100" ht="90" customHeight="1">
      <c r="V300" s="304"/>
    </row>
    <row r="301" spans="1:100" s="13" customFormat="1" ht="90" customHeight="1">
      <c r="A301" s="16" t="s">
        <v>505</v>
      </c>
      <c r="C301" s="73"/>
      <c r="F301" s="427"/>
      <c r="G301" s="417"/>
      <c r="H301" s="31"/>
      <c r="I301" s="235"/>
      <c r="J301" s="272"/>
      <c r="K301" s="380"/>
      <c r="L301" s="272"/>
      <c r="M301" s="272"/>
      <c r="N301" s="272"/>
      <c r="O301" s="272"/>
      <c r="P301" s="272"/>
      <c r="Q301" s="540"/>
      <c r="R301" s="272"/>
      <c r="S301" s="272"/>
      <c r="U301" s="187"/>
      <c r="V301" s="307"/>
      <c r="W301" s="376"/>
      <c r="Y301" s="248"/>
      <c r="Z301" s="307"/>
      <c r="AA301" s="417"/>
      <c r="AB301" s="307"/>
      <c r="AC301" s="307"/>
      <c r="AD301" s="307"/>
      <c r="AE301" s="307"/>
      <c r="AF301" s="307"/>
      <c r="AG301" s="558"/>
      <c r="AH301" s="306"/>
      <c r="AI301" s="307"/>
      <c r="AJ301" s="307"/>
      <c r="AK301" s="307"/>
      <c r="AL301" s="307"/>
      <c r="AN301" s="248"/>
      <c r="AO301" s="307"/>
      <c r="AP301" s="376"/>
      <c r="AV301" s="307" t="s">
        <v>1092</v>
      </c>
      <c r="AW301" s="307"/>
      <c r="AX301" s="376"/>
      <c r="AY301" s="307"/>
      <c r="AZ301" s="540"/>
      <c r="BA301" s="307"/>
      <c r="BB301" s="307"/>
      <c r="BD301" s="248"/>
      <c r="BE301" s="307"/>
      <c r="BF301" s="376"/>
      <c r="BH301" s="201"/>
      <c r="BI301" s="307"/>
      <c r="BJ301" s="376"/>
      <c r="BK301" s="113"/>
      <c r="BL301" s="319"/>
      <c r="BM301" s="331"/>
      <c r="BN301" s="315"/>
      <c r="BO301" s="113"/>
      <c r="BQ301" s="235"/>
      <c r="BR301" s="307"/>
      <c r="BS301" s="376"/>
      <c r="BT301" s="107"/>
      <c r="BU301" s="217"/>
      <c r="BV301" s="107"/>
      <c r="BW301" s="386"/>
      <c r="BX301" s="201"/>
      <c r="BY301" s="528"/>
      <c r="BZ301" s="201"/>
      <c r="CA301" s="91"/>
      <c r="CB301" s="201"/>
      <c r="CC301" s="91"/>
      <c r="CD301" s="392"/>
      <c r="CE301" s="31"/>
      <c r="CJ301" s="272"/>
      <c r="CK301" s="296"/>
      <c r="CL301" s="289"/>
      <c r="CM301" s="307"/>
      <c r="CN301" s="376"/>
      <c r="CO301" s="296"/>
      <c r="CP301" s="528"/>
      <c r="CQ301" s="296"/>
      <c r="CR301" s="296"/>
      <c r="CS301" s="31"/>
      <c r="CU301" s="272"/>
      <c r="CV301" s="376"/>
    </row>
    <row r="302" spans="1:100" s="15" customFormat="1" ht="90" customHeight="1">
      <c r="A302" s="20" t="s">
        <v>99</v>
      </c>
      <c r="C302" s="73"/>
      <c r="F302" s="428"/>
      <c r="G302" s="417"/>
      <c r="H302" s="32"/>
      <c r="I302" s="236"/>
      <c r="J302" s="273"/>
      <c r="K302" s="380"/>
      <c r="L302" s="273"/>
      <c r="M302" s="273"/>
      <c r="N302" s="273"/>
      <c r="O302" s="273"/>
      <c r="P302" s="273"/>
      <c r="Q302" s="541"/>
      <c r="R302" s="273"/>
      <c r="S302" s="273"/>
      <c r="U302" s="188"/>
      <c r="V302" s="309"/>
      <c r="W302" s="376"/>
      <c r="Y302" s="249"/>
      <c r="Z302" s="309"/>
      <c r="AA302" s="417"/>
      <c r="AB302" s="309"/>
      <c r="AC302" s="309"/>
      <c r="AD302" s="309"/>
      <c r="AE302" s="309"/>
      <c r="AF302" s="309"/>
      <c r="AG302" s="558"/>
      <c r="AH302" s="306"/>
      <c r="AI302" s="309"/>
      <c r="AJ302" s="309"/>
      <c r="AK302" s="309"/>
      <c r="AL302" s="309"/>
      <c r="AN302" s="249"/>
      <c r="AO302" s="309"/>
      <c r="AP302" s="376"/>
      <c r="AV302" s="309"/>
      <c r="AW302" s="309"/>
      <c r="AX302" s="376"/>
      <c r="AY302" s="309"/>
      <c r="AZ302" s="541"/>
      <c r="BA302" s="309"/>
      <c r="BB302" s="309"/>
      <c r="BD302" s="249"/>
      <c r="BE302" s="309"/>
      <c r="BF302" s="376"/>
      <c r="BH302" s="202"/>
      <c r="BI302" s="309"/>
      <c r="BJ302" s="376"/>
      <c r="BK302" s="113"/>
      <c r="BL302" s="319"/>
      <c r="BM302" s="332"/>
      <c r="BN302" s="315"/>
      <c r="BO302" s="113"/>
      <c r="BQ302" s="236"/>
      <c r="BR302" s="309"/>
      <c r="BS302" s="376"/>
      <c r="BT302" s="108"/>
      <c r="BU302" s="218"/>
      <c r="BV302" s="108"/>
      <c r="BW302" s="386"/>
      <c r="BX302" s="202"/>
      <c r="BY302" s="529"/>
      <c r="BZ302" s="202"/>
      <c r="CA302" s="92"/>
      <c r="CB302" s="202"/>
      <c r="CC302" s="92"/>
      <c r="CD302" s="392"/>
      <c r="CE302" s="32"/>
      <c r="CJ302" s="273"/>
      <c r="CK302" s="297"/>
      <c r="CL302" s="289"/>
      <c r="CM302" s="309"/>
      <c r="CN302" s="376"/>
      <c r="CO302" s="318"/>
      <c r="CP302" s="529"/>
      <c r="CQ302" s="318"/>
      <c r="CR302" s="318"/>
      <c r="CS302" s="32"/>
      <c r="CU302" s="273"/>
      <c r="CV302" s="376"/>
    </row>
    <row r="303" spans="1:100" ht="90" customHeight="1">
      <c r="A303" s="3" t="s">
        <v>82</v>
      </c>
      <c r="Q303" s="304" t="s">
        <v>150</v>
      </c>
      <c r="R303" s="304" t="s">
        <v>150</v>
      </c>
      <c r="V303" s="304"/>
      <c r="AG303" s="554"/>
      <c r="AU303" s="43" t="s">
        <v>504</v>
      </c>
      <c r="AV303" s="304" t="s">
        <v>1093</v>
      </c>
      <c r="AW303" s="313" t="s">
        <v>504</v>
      </c>
      <c r="AX303" s="376" t="s">
        <v>1427</v>
      </c>
      <c r="AY303" s="313"/>
      <c r="AZ303" s="304" t="s">
        <v>150</v>
      </c>
      <c r="BA303" s="313"/>
      <c r="BB303" s="313"/>
      <c r="BL303" s="304"/>
      <c r="BM303" s="304"/>
      <c r="BN303" s="304"/>
      <c r="BY303" s="313" t="s">
        <v>1814</v>
      </c>
      <c r="CJ303" s="261"/>
      <c r="CK303" s="261"/>
      <c r="CL303" s="261"/>
      <c r="CP303" s="313" t="s">
        <v>150</v>
      </c>
    </row>
    <row r="304" spans="1:100" ht="90" customHeight="1">
      <c r="A304" s="3" t="s">
        <v>83</v>
      </c>
      <c r="V304" s="304"/>
      <c r="AG304" s="554"/>
      <c r="AU304" s="43" t="s">
        <v>504</v>
      </c>
      <c r="AV304" s="304" t="s">
        <v>1094</v>
      </c>
      <c r="AW304" s="313" t="s">
        <v>504</v>
      </c>
      <c r="AX304" s="376" t="s">
        <v>1427</v>
      </c>
      <c r="AY304" s="313"/>
      <c r="BA304" s="313"/>
      <c r="BB304" s="313"/>
      <c r="BL304" s="304"/>
      <c r="BM304" s="304"/>
      <c r="BN304" s="304"/>
      <c r="BY304" s="313" t="s">
        <v>1815</v>
      </c>
      <c r="CJ304" s="261"/>
      <c r="CK304" s="261"/>
      <c r="CL304" s="261"/>
    </row>
    <row r="305" spans="1:100" ht="90" customHeight="1">
      <c r="A305" s="3" t="s">
        <v>127</v>
      </c>
      <c r="V305" s="304"/>
      <c r="AG305" s="554"/>
      <c r="AU305" s="43" t="s">
        <v>728</v>
      </c>
      <c r="AV305" s="304" t="s">
        <v>1095</v>
      </c>
      <c r="AW305" s="316" t="s">
        <v>728</v>
      </c>
      <c r="AX305" s="376" t="s">
        <v>1427</v>
      </c>
      <c r="AY305" s="313"/>
      <c r="BA305" s="313"/>
      <c r="BB305" s="313"/>
      <c r="BL305" s="304"/>
      <c r="BM305" s="304"/>
      <c r="BN305" s="304"/>
      <c r="BY305" s="313" t="s">
        <v>1816</v>
      </c>
      <c r="CJ305" s="261"/>
      <c r="CK305" s="261"/>
      <c r="CL305" s="261"/>
    </row>
    <row r="306" spans="1:100" ht="90" customHeight="1">
      <c r="A306" s="3" t="s">
        <v>86</v>
      </c>
      <c r="V306" s="304"/>
      <c r="AG306" s="554"/>
      <c r="AU306" s="43" t="s">
        <v>729</v>
      </c>
      <c r="AV306" s="304" t="s">
        <v>1096</v>
      </c>
      <c r="AW306" s="316" t="s">
        <v>729</v>
      </c>
      <c r="AX306" s="376" t="s">
        <v>1427</v>
      </c>
      <c r="AY306" s="313"/>
      <c r="BA306" s="313"/>
      <c r="BB306" s="313"/>
      <c r="BL306" s="304"/>
      <c r="BM306" s="304"/>
      <c r="BN306" s="304"/>
      <c r="BY306" s="313" t="s">
        <v>150</v>
      </c>
      <c r="CJ306" s="261"/>
      <c r="CK306" s="261"/>
      <c r="CL306" s="261"/>
    </row>
    <row r="307" spans="1:100" ht="90" customHeight="1">
      <c r="A307" s="3" t="s">
        <v>85</v>
      </c>
      <c r="V307" s="304"/>
      <c r="AG307" s="554"/>
      <c r="AV307" s="304" t="s">
        <v>148</v>
      </c>
      <c r="AW307" s="304" t="s">
        <v>148</v>
      </c>
      <c r="AX307" s="376" t="s">
        <v>1427</v>
      </c>
      <c r="BL307" s="304"/>
      <c r="BM307" s="304"/>
      <c r="BN307" s="304"/>
      <c r="BY307" s="313" t="s">
        <v>1817</v>
      </c>
      <c r="CJ307" s="261"/>
      <c r="CK307" s="261"/>
      <c r="CL307" s="261"/>
    </row>
    <row r="308" spans="1:100" ht="90" customHeight="1">
      <c r="A308" s="3" t="s">
        <v>79</v>
      </c>
      <c r="V308" s="304"/>
      <c r="AG308" s="554"/>
      <c r="AV308" s="304" t="s">
        <v>1097</v>
      </c>
      <c r="AW308" s="315"/>
      <c r="AX308" s="376" t="s">
        <v>1427</v>
      </c>
      <c r="BL308" s="304"/>
      <c r="BM308" s="304"/>
      <c r="BN308" s="304"/>
      <c r="BY308" s="313" t="s">
        <v>150</v>
      </c>
      <c r="CJ308" s="261"/>
      <c r="CK308" s="261"/>
      <c r="CL308" s="261"/>
    </row>
    <row r="309" spans="1:100" ht="90" customHeight="1">
      <c r="V309" s="304"/>
      <c r="AV309" s="304"/>
    </row>
    <row r="310" spans="1:100" s="14" customFormat="1" ht="90" customHeight="1">
      <c r="A310" s="18" t="s">
        <v>88</v>
      </c>
      <c r="C310" s="73"/>
      <c r="F310" s="429"/>
      <c r="G310" s="417"/>
      <c r="H310" s="33"/>
      <c r="I310" s="237"/>
      <c r="J310" s="274"/>
      <c r="K310" s="380"/>
      <c r="L310" s="274"/>
      <c r="M310" s="274"/>
      <c r="N310" s="274"/>
      <c r="O310" s="274"/>
      <c r="P310" s="274"/>
      <c r="Q310" s="542"/>
      <c r="R310" s="274"/>
      <c r="S310" s="274"/>
      <c r="U310" s="189"/>
      <c r="V310" s="308"/>
      <c r="W310" s="376"/>
      <c r="Y310" s="250"/>
      <c r="Z310" s="308"/>
      <c r="AA310" s="417"/>
      <c r="AB310" s="308"/>
      <c r="AC310" s="308"/>
      <c r="AD310" s="308"/>
      <c r="AE310" s="308"/>
      <c r="AF310" s="308"/>
      <c r="AG310" s="558"/>
      <c r="AH310" s="306"/>
      <c r="AI310" s="308"/>
      <c r="AJ310" s="308"/>
      <c r="AK310" s="308"/>
      <c r="AL310" s="308"/>
      <c r="AN310" s="250"/>
      <c r="AO310" s="308"/>
      <c r="AP310" s="376"/>
      <c r="AV310" s="308"/>
      <c r="AW310" s="308"/>
      <c r="AX310" s="376"/>
      <c r="AY310" s="308"/>
      <c r="AZ310" s="542"/>
      <c r="BA310" s="308"/>
      <c r="BB310" s="308"/>
      <c r="BD310" s="250"/>
      <c r="BE310" s="308"/>
      <c r="BF310" s="376"/>
      <c r="BH310" s="203"/>
      <c r="BI310" s="308"/>
      <c r="BJ310" s="376"/>
      <c r="BK310" s="113"/>
      <c r="BL310" s="319"/>
      <c r="BM310" s="333"/>
      <c r="BN310" s="315"/>
      <c r="BO310" s="113"/>
      <c r="BQ310" s="237"/>
      <c r="BR310" s="308"/>
      <c r="BS310" s="376"/>
      <c r="BT310" s="109"/>
      <c r="BU310" s="219"/>
      <c r="BV310" s="109"/>
      <c r="BW310" s="386"/>
      <c r="BX310" s="203"/>
      <c r="BY310" s="530"/>
      <c r="BZ310" s="203"/>
      <c r="CA310" s="93"/>
      <c r="CB310" s="203"/>
      <c r="CC310" s="93"/>
      <c r="CD310" s="392"/>
      <c r="CE310" s="33"/>
      <c r="CJ310" s="274"/>
      <c r="CK310" s="298"/>
      <c r="CL310" s="289"/>
      <c r="CM310" s="308"/>
      <c r="CN310" s="376"/>
      <c r="CO310" s="298"/>
      <c r="CP310" s="530"/>
      <c r="CQ310" s="298"/>
      <c r="CR310" s="298"/>
      <c r="CS310" s="33"/>
      <c r="CU310" s="274"/>
      <c r="CV310" s="376"/>
    </row>
    <row r="311" spans="1:100" ht="90" customHeight="1">
      <c r="A311" s="12" t="s">
        <v>89</v>
      </c>
      <c r="Q311" s="304" t="s">
        <v>150</v>
      </c>
      <c r="R311" s="304" t="s">
        <v>150</v>
      </c>
      <c r="V311" s="304"/>
      <c r="AG311" s="554"/>
      <c r="AV311" s="304" t="s">
        <v>148</v>
      </c>
      <c r="AW311" s="304" t="s">
        <v>148</v>
      </c>
      <c r="AX311" s="376" t="s">
        <v>1427</v>
      </c>
      <c r="AZ311" s="304" t="s">
        <v>150</v>
      </c>
      <c r="BL311" s="304"/>
      <c r="BM311" s="304"/>
      <c r="BN311" s="304"/>
      <c r="BY311" s="313" t="s">
        <v>1799</v>
      </c>
      <c r="BZ311" s="176" t="s">
        <v>148</v>
      </c>
      <c r="CJ311" s="261"/>
      <c r="CK311" s="261"/>
      <c r="CL311" s="261"/>
      <c r="CP311" s="313" t="s">
        <v>150</v>
      </c>
    </row>
    <row r="312" spans="1:100" ht="90" customHeight="1">
      <c r="A312" s="3" t="s">
        <v>128</v>
      </c>
      <c r="V312" s="304"/>
      <c r="AG312" s="554"/>
      <c r="AV312" s="304" t="s">
        <v>148</v>
      </c>
      <c r="AW312" s="304" t="s">
        <v>148</v>
      </c>
      <c r="AX312" s="376" t="s">
        <v>1427</v>
      </c>
      <c r="BL312" s="304"/>
      <c r="BM312" s="304"/>
      <c r="BN312" s="304"/>
      <c r="BY312" s="313" t="s">
        <v>1818</v>
      </c>
      <c r="BZ312" s="176" t="s">
        <v>148</v>
      </c>
      <c r="CJ312" s="261"/>
      <c r="CK312" s="261"/>
      <c r="CL312" s="261"/>
    </row>
    <row r="313" spans="1:100" ht="90" customHeight="1">
      <c r="A313" s="3" t="s">
        <v>86</v>
      </c>
      <c r="V313" s="304"/>
      <c r="AG313" s="554"/>
      <c r="AV313" s="304" t="s">
        <v>148</v>
      </c>
      <c r="AW313" s="304" t="s">
        <v>148</v>
      </c>
      <c r="AX313" s="376" t="s">
        <v>1427</v>
      </c>
      <c r="BL313" s="304"/>
      <c r="BM313" s="304"/>
      <c r="BN313" s="304"/>
      <c r="BY313" s="313" t="s">
        <v>150</v>
      </c>
      <c r="BZ313" s="176" t="s">
        <v>148</v>
      </c>
      <c r="CJ313" s="261"/>
      <c r="CK313" s="261"/>
      <c r="CL313" s="261"/>
    </row>
    <row r="314" spans="1:100" ht="90" customHeight="1">
      <c r="A314" s="3" t="s">
        <v>87</v>
      </c>
      <c r="V314" s="304"/>
      <c r="AG314" s="554"/>
      <c r="AV314" s="304" t="s">
        <v>148</v>
      </c>
      <c r="AW314" s="304" t="s">
        <v>148</v>
      </c>
      <c r="AX314" s="376" t="s">
        <v>1427</v>
      </c>
      <c r="BL314" s="304"/>
      <c r="BM314" s="304"/>
      <c r="BN314" s="304"/>
      <c r="BY314" s="313" t="s">
        <v>150</v>
      </c>
      <c r="BZ314" s="176" t="s">
        <v>148</v>
      </c>
      <c r="CJ314" s="261"/>
      <c r="CK314" s="261"/>
      <c r="CL314" s="261"/>
    </row>
    <row r="315" spans="1:100" ht="90" customHeight="1">
      <c r="A315" s="3" t="s">
        <v>79</v>
      </c>
      <c r="V315" s="304"/>
      <c r="AG315" s="554"/>
      <c r="AV315" s="304" t="s">
        <v>148</v>
      </c>
      <c r="AW315" s="304" t="s">
        <v>148</v>
      </c>
      <c r="AX315" s="376" t="s">
        <v>1427</v>
      </c>
      <c r="BL315" s="304"/>
      <c r="BM315" s="304"/>
      <c r="BN315" s="304"/>
      <c r="BY315" s="313" t="s">
        <v>150</v>
      </c>
      <c r="BZ315" s="176" t="s">
        <v>148</v>
      </c>
      <c r="CJ315" s="261"/>
      <c r="CK315" s="261"/>
      <c r="CL315" s="261"/>
    </row>
    <row r="316" spans="1:100" ht="90" customHeight="1">
      <c r="V316" s="304"/>
    </row>
    <row r="317" spans="1:100" s="19" customFormat="1" ht="90" customHeight="1">
      <c r="A317" s="21" t="s">
        <v>101</v>
      </c>
      <c r="C317" s="73"/>
      <c r="F317" s="426"/>
      <c r="G317" s="417"/>
      <c r="H317" s="30"/>
      <c r="I317" s="234"/>
      <c r="J317" s="271"/>
      <c r="K317" s="380"/>
      <c r="L317" s="271"/>
      <c r="M317" s="271"/>
      <c r="N317" s="271"/>
      <c r="O317" s="271"/>
      <c r="P317" s="271"/>
      <c r="Q317" s="539"/>
      <c r="R317" s="271"/>
      <c r="S317" s="271"/>
      <c r="U317" s="186"/>
      <c r="V317" s="310"/>
      <c r="W317" s="376"/>
      <c r="Y317" s="247"/>
      <c r="Z317" s="310"/>
      <c r="AA317" s="417"/>
      <c r="AB317" s="310"/>
      <c r="AC317" s="310"/>
      <c r="AD317" s="310"/>
      <c r="AE317" s="310"/>
      <c r="AF317" s="310"/>
      <c r="AG317" s="558"/>
      <c r="AH317" s="306"/>
      <c r="AI317" s="310"/>
      <c r="AJ317" s="310"/>
      <c r="AK317" s="310"/>
      <c r="AL317" s="310"/>
      <c r="AN317" s="247"/>
      <c r="AO317" s="310"/>
      <c r="AP317" s="376"/>
      <c r="AW317" s="310"/>
      <c r="AX317" s="376"/>
      <c r="AY317" s="310"/>
      <c r="AZ317" s="539"/>
      <c r="BA317" s="310"/>
      <c r="BB317" s="310"/>
      <c r="BD317" s="247"/>
      <c r="BE317" s="310"/>
      <c r="BF317" s="376"/>
      <c r="BH317" s="200"/>
      <c r="BI317" s="310"/>
      <c r="BJ317" s="376"/>
      <c r="BK317" s="113"/>
      <c r="BL317" s="319"/>
      <c r="BM317" s="330"/>
      <c r="BN317" s="315"/>
      <c r="BO317" s="113"/>
      <c r="BQ317" s="234"/>
      <c r="BR317" s="310"/>
      <c r="BS317" s="376"/>
      <c r="BT317" s="106"/>
      <c r="BU317" s="216"/>
      <c r="BV317" s="106"/>
      <c r="BW317" s="386"/>
      <c r="BX317" s="200"/>
      <c r="BY317" s="527"/>
      <c r="BZ317" s="200"/>
      <c r="CA317" s="90"/>
      <c r="CB317" s="200"/>
      <c r="CC317" s="90"/>
      <c r="CD317" s="392"/>
      <c r="CE317" s="30"/>
      <c r="CJ317" s="271"/>
      <c r="CK317" s="295"/>
      <c r="CL317" s="289"/>
      <c r="CM317" s="310"/>
      <c r="CN317" s="376"/>
      <c r="CO317" s="295"/>
      <c r="CP317" s="527"/>
      <c r="CQ317" s="295"/>
      <c r="CR317" s="295"/>
      <c r="CS317" s="30"/>
      <c r="CU317" s="271"/>
      <c r="CV317" s="376"/>
    </row>
    <row r="318" spans="1:100" ht="90" customHeight="1">
      <c r="V318" s="304"/>
    </row>
    <row r="319" spans="1:100" s="13" customFormat="1" ht="90" customHeight="1">
      <c r="A319" s="22" t="s">
        <v>102</v>
      </c>
      <c r="C319" s="73"/>
      <c r="F319" s="427"/>
      <c r="G319" s="417"/>
      <c r="H319" s="31"/>
      <c r="I319" s="235"/>
      <c r="J319" s="272"/>
      <c r="K319" s="380"/>
      <c r="L319" s="272"/>
      <c r="M319" s="272"/>
      <c r="N319" s="272"/>
      <c r="O319" s="272"/>
      <c r="P319" s="272"/>
      <c r="Q319" s="540"/>
      <c r="R319" s="272"/>
      <c r="S319" s="272"/>
      <c r="U319" s="187"/>
      <c r="V319" s="307"/>
      <c r="W319" s="376"/>
      <c r="Y319" s="248"/>
      <c r="Z319" s="307"/>
      <c r="AA319" s="417"/>
      <c r="AB319" s="307"/>
      <c r="AC319" s="307"/>
      <c r="AD319" s="307"/>
      <c r="AE319" s="307"/>
      <c r="AF319" s="307"/>
      <c r="AG319" s="558"/>
      <c r="AH319" s="306"/>
      <c r="AI319" s="307"/>
      <c r="AJ319" s="307"/>
      <c r="AK319" s="307"/>
      <c r="AL319" s="307"/>
      <c r="AN319" s="248"/>
      <c r="AO319" s="307"/>
      <c r="AP319" s="376"/>
      <c r="AW319" s="307"/>
      <c r="AX319" s="376"/>
      <c r="AY319" s="307"/>
      <c r="AZ319" s="540"/>
      <c r="BA319" s="307"/>
      <c r="BB319" s="307"/>
      <c r="BD319" s="248"/>
      <c r="BE319" s="307"/>
      <c r="BF319" s="376"/>
      <c r="BH319" s="201"/>
      <c r="BI319" s="307"/>
      <c r="BJ319" s="376"/>
      <c r="BK319" s="113"/>
      <c r="BL319" s="319"/>
      <c r="BM319" s="331"/>
      <c r="BN319" s="315"/>
      <c r="BO319" s="113"/>
      <c r="BQ319" s="235"/>
      <c r="BR319" s="307"/>
      <c r="BS319" s="376"/>
      <c r="BT319" s="107"/>
      <c r="BU319" s="217"/>
      <c r="BV319" s="107"/>
      <c r="BW319" s="386"/>
      <c r="BX319" s="201"/>
      <c r="BY319" s="528"/>
      <c r="BZ319" s="201"/>
      <c r="CA319" s="91" t="s">
        <v>741</v>
      </c>
      <c r="CB319" s="201" t="s">
        <v>857</v>
      </c>
      <c r="CC319" s="91" t="s">
        <v>741</v>
      </c>
      <c r="CD319" s="392"/>
      <c r="CE319" s="31"/>
      <c r="CJ319" s="272"/>
      <c r="CK319" s="296"/>
      <c r="CL319" s="289"/>
      <c r="CM319" s="307"/>
      <c r="CN319" s="376"/>
      <c r="CO319" s="296"/>
      <c r="CP319" s="528"/>
      <c r="CQ319" s="296"/>
      <c r="CR319" s="296"/>
      <c r="CS319" s="31"/>
      <c r="CU319" s="272"/>
      <c r="CV319" s="376"/>
    </row>
    <row r="320" spans="1:100" ht="90" customHeight="1">
      <c r="A320" s="3"/>
      <c r="V320" s="304"/>
      <c r="AG320" s="554"/>
      <c r="AZ320" s="526" t="s">
        <v>1899</v>
      </c>
      <c r="BA320" s="526" t="s">
        <v>1899</v>
      </c>
      <c r="BL320" s="304"/>
      <c r="BM320" s="304"/>
      <c r="BN320" s="304"/>
      <c r="BX320" s="202"/>
      <c r="BY320" s="313" t="s">
        <v>1819</v>
      </c>
      <c r="BZ320" s="202" t="s">
        <v>148</v>
      </c>
      <c r="CB320" s="202"/>
      <c r="CJ320" s="261"/>
      <c r="CK320" s="261"/>
      <c r="CL320" s="261"/>
    </row>
    <row r="321" spans="1:100" s="26" customFormat="1" ht="90" customHeight="1">
      <c r="A321" s="11" t="s">
        <v>59</v>
      </c>
      <c r="C321" s="73"/>
      <c r="F321" s="430"/>
      <c r="G321" s="417"/>
      <c r="H321" s="34"/>
      <c r="I321" s="238"/>
      <c r="J321" s="275"/>
      <c r="K321" s="380"/>
      <c r="L321" s="275"/>
      <c r="M321" s="275"/>
      <c r="N321" s="275"/>
      <c r="O321" s="275"/>
      <c r="P321" s="275"/>
      <c r="Q321" s="543"/>
      <c r="R321" s="275"/>
      <c r="S321" s="275"/>
      <c r="U321" s="190"/>
      <c r="V321" s="311"/>
      <c r="W321" s="376"/>
      <c r="Y321" s="251"/>
      <c r="Z321" s="311"/>
      <c r="AA321" s="417"/>
      <c r="AB321" s="311"/>
      <c r="AC321" s="311"/>
      <c r="AD321" s="311"/>
      <c r="AE321" s="311"/>
      <c r="AF321" s="311"/>
      <c r="AG321" s="558"/>
      <c r="AH321" s="306"/>
      <c r="AI321" s="311"/>
      <c r="AJ321" s="311"/>
      <c r="AK321" s="311"/>
      <c r="AL321" s="311"/>
      <c r="AN321" s="251"/>
      <c r="AO321" s="311"/>
      <c r="AP321" s="376"/>
      <c r="AW321" s="311"/>
      <c r="AX321" s="376"/>
      <c r="AY321" s="311"/>
      <c r="AZ321" s="543"/>
      <c r="BA321" s="311"/>
      <c r="BB321" s="311"/>
      <c r="BD321" s="251"/>
      <c r="BE321" s="311"/>
      <c r="BF321" s="376"/>
      <c r="BH321" s="204"/>
      <c r="BI321" s="311"/>
      <c r="BJ321" s="376"/>
      <c r="BK321" s="113"/>
      <c r="BL321" s="319"/>
      <c r="BM321" s="334"/>
      <c r="BN321" s="315"/>
      <c r="BO321" s="113"/>
      <c r="BQ321" s="238"/>
      <c r="BR321" s="311"/>
      <c r="BS321" s="376"/>
      <c r="BT321" s="110"/>
      <c r="BU321" s="220"/>
      <c r="BV321" s="110"/>
      <c r="BW321" s="386"/>
      <c r="BX321" s="176"/>
      <c r="BY321" s="531"/>
      <c r="BZ321" s="202" t="s">
        <v>148</v>
      </c>
      <c r="CA321" s="94"/>
      <c r="CB321" s="176"/>
      <c r="CC321" s="94"/>
      <c r="CD321" s="392"/>
      <c r="CE321" s="34"/>
      <c r="CJ321" s="275"/>
      <c r="CK321" s="299"/>
      <c r="CL321" s="289"/>
      <c r="CM321" s="311"/>
      <c r="CN321" s="376"/>
      <c r="CO321" s="299"/>
      <c r="CP321" s="531"/>
      <c r="CQ321" s="299"/>
      <c r="CR321" s="299"/>
      <c r="CS321" s="34"/>
      <c r="CU321" s="275"/>
      <c r="CV321" s="376"/>
    </row>
    <row r="322" spans="1:100" ht="90" customHeight="1">
      <c r="A322" s="3" t="s">
        <v>92</v>
      </c>
      <c r="Q322" s="304" t="s">
        <v>148</v>
      </c>
      <c r="R322" s="304" t="s">
        <v>148</v>
      </c>
      <c r="V322" s="304"/>
      <c r="AG322" s="554"/>
      <c r="AM322" t="s">
        <v>737</v>
      </c>
      <c r="AO322" s="315" t="s">
        <v>737</v>
      </c>
      <c r="AP322" s="417" t="s">
        <v>1427</v>
      </c>
      <c r="AZ322" s="304" t="s">
        <v>148</v>
      </c>
      <c r="BA322" s="304" t="s">
        <v>148</v>
      </c>
      <c r="BL322" s="304"/>
      <c r="BM322" s="304"/>
      <c r="BN322" s="304"/>
      <c r="BY322" s="313" t="s">
        <v>148</v>
      </c>
      <c r="BZ322" s="202" t="s">
        <v>148</v>
      </c>
      <c r="CA322" s="84" t="s">
        <v>741</v>
      </c>
      <c r="CC322" s="84" t="s">
        <v>741</v>
      </c>
      <c r="CJ322" s="261"/>
      <c r="CK322" s="277" t="s">
        <v>148</v>
      </c>
      <c r="CL322" s="261"/>
      <c r="CO322" s="313"/>
      <c r="CP322" s="313" t="s">
        <v>150</v>
      </c>
      <c r="CQ322" s="313"/>
      <c r="CR322" s="313"/>
    </row>
    <row r="323" spans="1:100" ht="90" customHeight="1">
      <c r="A323" s="3" t="s">
        <v>93</v>
      </c>
      <c r="V323" s="304"/>
      <c r="AG323" s="554"/>
      <c r="AZ323" s="304" t="s">
        <v>148</v>
      </c>
      <c r="BL323" s="304"/>
      <c r="BM323" s="304"/>
      <c r="BN323" s="304"/>
      <c r="BZ323" s="202" t="s">
        <v>148</v>
      </c>
      <c r="CJ323" s="261"/>
      <c r="CK323" s="277" t="s">
        <v>148</v>
      </c>
      <c r="CL323" s="261"/>
      <c r="CO323" s="313"/>
      <c r="CQ323" s="313"/>
      <c r="CR323" s="313"/>
    </row>
    <row r="324" spans="1:100" ht="90" customHeight="1">
      <c r="A324" s="3" t="s">
        <v>95</v>
      </c>
      <c r="V324" s="304"/>
      <c r="Y324" s="225" t="s">
        <v>988</v>
      </c>
      <c r="AA324" s="417" t="s">
        <v>1427</v>
      </c>
      <c r="AG324" s="554"/>
      <c r="AH324" s="317"/>
      <c r="AI324" s="556"/>
      <c r="AK324" s="556"/>
      <c r="AL324" s="556"/>
      <c r="AM324" s="43" t="s">
        <v>736</v>
      </c>
      <c r="AO324" s="316" t="s">
        <v>736</v>
      </c>
      <c r="AP324" s="417" t="s">
        <v>1427</v>
      </c>
      <c r="AZ324" s="304" t="s">
        <v>148</v>
      </c>
      <c r="BL324" s="304"/>
      <c r="BM324" s="304"/>
      <c r="BN324" s="304"/>
      <c r="CA324" s="79" t="s">
        <v>742</v>
      </c>
      <c r="CB324" s="176" t="s">
        <v>858</v>
      </c>
      <c r="CC324" s="79" t="s">
        <v>742</v>
      </c>
      <c r="CD324" s="391"/>
      <c r="CJ324" s="261"/>
      <c r="CK324" s="277" t="s">
        <v>148</v>
      </c>
      <c r="CL324" s="261"/>
      <c r="CO324" s="313"/>
      <c r="CQ324" s="313"/>
      <c r="CR324" s="313"/>
    </row>
    <row r="325" spans="1:100" ht="90" customHeight="1">
      <c r="A325" s="3" t="s">
        <v>94</v>
      </c>
      <c r="V325" s="304"/>
      <c r="AG325" s="554"/>
      <c r="AZ325" s="304" t="s">
        <v>148</v>
      </c>
      <c r="BL325" s="304"/>
      <c r="BM325" s="304"/>
      <c r="BN325" s="304"/>
      <c r="CJ325" s="261"/>
      <c r="CK325" s="261"/>
      <c r="CL325" s="261"/>
    </row>
    <row r="326" spans="1:100" ht="90" customHeight="1">
      <c r="A326" s="3" t="s">
        <v>79</v>
      </c>
      <c r="V326" s="304"/>
      <c r="AG326" s="554"/>
      <c r="AZ326" s="304" t="s">
        <v>148</v>
      </c>
      <c r="BL326" s="304"/>
      <c r="BM326" s="304"/>
      <c r="BN326" s="304"/>
      <c r="CJ326" s="261"/>
      <c r="CK326" s="261"/>
      <c r="CL326" s="261"/>
    </row>
    <row r="327" spans="1:100" ht="90" customHeight="1">
      <c r="V327" s="304"/>
    </row>
    <row r="328" spans="1:100" s="14" customFormat="1" ht="90" customHeight="1">
      <c r="A328" s="18" t="s">
        <v>88</v>
      </c>
      <c r="C328" s="73"/>
      <c r="F328" s="429"/>
      <c r="G328" s="417"/>
      <c r="H328" s="33"/>
      <c r="I328" s="237"/>
      <c r="J328" s="274"/>
      <c r="K328" s="380"/>
      <c r="L328" s="274"/>
      <c r="M328" s="274"/>
      <c r="N328" s="274"/>
      <c r="O328" s="274"/>
      <c r="P328" s="274"/>
      <c r="Q328" s="542"/>
      <c r="R328" s="274"/>
      <c r="S328" s="274"/>
      <c r="U328" s="189"/>
      <c r="V328" s="308"/>
      <c r="W328" s="376"/>
      <c r="Y328" s="250"/>
      <c r="Z328" s="308"/>
      <c r="AA328" s="417"/>
      <c r="AB328" s="308"/>
      <c r="AC328" s="308"/>
      <c r="AD328" s="308"/>
      <c r="AE328" s="308"/>
      <c r="AF328" s="308"/>
      <c r="AG328" s="558"/>
      <c r="AH328" s="306"/>
      <c r="AI328" s="308"/>
      <c r="AJ328" s="308"/>
      <c r="AK328" s="308"/>
      <c r="AL328" s="308"/>
      <c r="AN328" s="250"/>
      <c r="AO328" s="308"/>
      <c r="AP328" s="376"/>
      <c r="AW328" s="308"/>
      <c r="AX328" s="376"/>
      <c r="AY328" s="308"/>
      <c r="AZ328" s="542"/>
      <c r="BA328" s="308"/>
      <c r="BB328" s="308"/>
      <c r="BD328" s="250"/>
      <c r="BE328" s="308"/>
      <c r="BF328" s="376"/>
      <c r="BH328" s="203"/>
      <c r="BI328" s="308"/>
      <c r="BJ328" s="376"/>
      <c r="BK328" s="113"/>
      <c r="BL328" s="319"/>
      <c r="BM328" s="333"/>
      <c r="BN328" s="315"/>
      <c r="BO328" s="113"/>
      <c r="BQ328" s="237"/>
      <c r="BR328" s="308"/>
      <c r="BS328" s="376"/>
      <c r="BT328" s="109"/>
      <c r="BU328" s="219"/>
      <c r="BV328" s="109"/>
      <c r="BW328" s="386"/>
      <c r="BX328" s="203"/>
      <c r="BY328" s="530"/>
      <c r="BZ328" s="203"/>
      <c r="CA328" s="93"/>
      <c r="CB328" s="203"/>
      <c r="CC328" s="93"/>
      <c r="CD328" s="392"/>
      <c r="CE328" s="33"/>
      <c r="CJ328" s="274"/>
      <c r="CK328" s="298"/>
      <c r="CL328" s="289"/>
      <c r="CM328" s="308"/>
      <c r="CN328" s="376"/>
      <c r="CO328" s="298"/>
      <c r="CP328" s="530"/>
      <c r="CQ328" s="298"/>
      <c r="CR328" s="298"/>
      <c r="CS328" s="33"/>
      <c r="CU328" s="274"/>
      <c r="CV328" s="376"/>
    </row>
    <row r="329" spans="1:100" ht="90" customHeight="1">
      <c r="A329" s="12" t="s">
        <v>89</v>
      </c>
      <c r="Q329" s="304" t="s">
        <v>148</v>
      </c>
      <c r="R329" s="304" t="s">
        <v>148</v>
      </c>
      <c r="V329" s="304"/>
      <c r="AG329" s="554"/>
      <c r="AZ329" s="304" t="s">
        <v>148</v>
      </c>
      <c r="BL329" s="304"/>
      <c r="BM329" s="304"/>
      <c r="BN329" s="304"/>
      <c r="BY329" s="313" t="s">
        <v>148</v>
      </c>
      <c r="CJ329" s="261"/>
      <c r="CK329" s="261"/>
      <c r="CL329" s="261"/>
      <c r="CP329" s="313" t="s">
        <v>150</v>
      </c>
    </row>
    <row r="330" spans="1:100" ht="90" customHeight="1">
      <c r="A330" s="3" t="s">
        <v>95</v>
      </c>
      <c r="V330" s="304"/>
      <c r="AG330" s="554"/>
      <c r="AZ330" s="304" t="s">
        <v>148</v>
      </c>
      <c r="BL330" s="304"/>
      <c r="BM330" s="304"/>
      <c r="BN330" s="304"/>
      <c r="CJ330" s="261"/>
      <c r="CK330" s="261"/>
      <c r="CL330" s="261"/>
    </row>
    <row r="331" spans="1:100" ht="90" customHeight="1">
      <c r="A331" s="3" t="s">
        <v>94</v>
      </c>
      <c r="V331" s="304"/>
      <c r="AG331" s="554"/>
      <c r="AZ331" s="304" t="s">
        <v>148</v>
      </c>
      <c r="BL331" s="304"/>
      <c r="BM331" s="304"/>
      <c r="BN331" s="304"/>
      <c r="CJ331" s="261"/>
      <c r="CK331" s="261"/>
      <c r="CL331" s="261"/>
    </row>
    <row r="332" spans="1:100" ht="90" customHeight="1">
      <c r="A332" s="3" t="s">
        <v>79</v>
      </c>
      <c r="V332" s="304"/>
      <c r="AG332" s="554"/>
      <c r="AZ332" s="304" t="s">
        <v>148</v>
      </c>
      <c r="BL332" s="304"/>
      <c r="BM332" s="304"/>
      <c r="BN332" s="304"/>
      <c r="CJ332" s="261"/>
      <c r="CK332" s="261"/>
      <c r="CL332" s="261"/>
    </row>
    <row r="333" spans="1:100" ht="90" customHeight="1">
      <c r="V333" s="304"/>
    </row>
    <row r="334" spans="1:100" s="13" customFormat="1" ht="90" customHeight="1">
      <c r="A334" s="16" t="s">
        <v>103</v>
      </c>
      <c r="C334" s="73"/>
      <c r="F334" s="427"/>
      <c r="G334" s="417"/>
      <c r="H334" s="31"/>
      <c r="I334" s="235"/>
      <c r="J334" s="272"/>
      <c r="K334" s="380"/>
      <c r="L334" s="272"/>
      <c r="M334" s="272"/>
      <c r="N334" s="272"/>
      <c r="O334" s="272"/>
      <c r="P334" s="272"/>
      <c r="Q334" s="540"/>
      <c r="R334" s="272"/>
      <c r="S334" s="272"/>
      <c r="U334" s="187"/>
      <c r="V334" s="307"/>
      <c r="W334" s="376"/>
      <c r="Y334" s="248"/>
      <c r="Z334" s="307"/>
      <c r="AA334" s="417"/>
      <c r="AB334" s="307"/>
      <c r="AC334" s="307"/>
      <c r="AD334" s="307"/>
      <c r="AE334" s="307"/>
      <c r="AF334" s="307"/>
      <c r="AG334" s="558"/>
      <c r="AH334" s="306"/>
      <c r="AI334" s="307"/>
      <c r="AJ334" s="307"/>
      <c r="AK334" s="307"/>
      <c r="AL334" s="307"/>
      <c r="AN334" s="248"/>
      <c r="AO334" s="307"/>
      <c r="AP334" s="376"/>
      <c r="AW334" s="307"/>
      <c r="AX334" s="376"/>
      <c r="AY334" s="307"/>
      <c r="AZ334" s="540"/>
      <c r="BA334" s="307"/>
      <c r="BB334" s="307"/>
      <c r="BD334" s="248"/>
      <c r="BE334" s="307"/>
      <c r="BF334" s="376"/>
      <c r="BH334" s="201"/>
      <c r="BI334" s="307"/>
      <c r="BJ334" s="376"/>
      <c r="BK334" s="113"/>
      <c r="BL334" s="319"/>
      <c r="BM334" s="331"/>
      <c r="BN334" s="315"/>
      <c r="BO334" s="113"/>
      <c r="BQ334" s="235"/>
      <c r="BR334" s="307"/>
      <c r="BS334" s="376"/>
      <c r="BT334" s="107"/>
      <c r="BU334" s="217"/>
      <c r="BV334" s="107"/>
      <c r="BW334" s="386"/>
      <c r="BX334" s="201"/>
      <c r="BY334" s="528"/>
      <c r="BZ334" s="201"/>
      <c r="CA334" s="91"/>
      <c r="CB334" s="201"/>
      <c r="CC334" s="91"/>
      <c r="CD334" s="392"/>
      <c r="CE334" s="31"/>
      <c r="CJ334" s="272"/>
      <c r="CK334" s="296"/>
      <c r="CL334" s="289"/>
      <c r="CM334" s="307"/>
      <c r="CN334" s="376"/>
      <c r="CO334" s="296"/>
      <c r="CP334" s="528"/>
      <c r="CQ334" s="296"/>
      <c r="CR334" s="296"/>
      <c r="CS334" s="31"/>
      <c r="CU334" s="272"/>
      <c r="CV334" s="376"/>
    </row>
    <row r="335" spans="1:100" s="15" customFormat="1" ht="90" customHeight="1">
      <c r="A335" s="20" t="s">
        <v>99</v>
      </c>
      <c r="C335" s="73"/>
      <c r="F335" s="428"/>
      <c r="G335" s="417"/>
      <c r="H335" s="32"/>
      <c r="I335" s="236"/>
      <c r="J335" s="273"/>
      <c r="K335" s="380"/>
      <c r="L335" s="273"/>
      <c r="M335" s="273"/>
      <c r="N335" s="273"/>
      <c r="O335" s="273"/>
      <c r="P335" s="273"/>
      <c r="Q335" s="541"/>
      <c r="R335" s="273"/>
      <c r="S335" s="273"/>
      <c r="U335" s="188"/>
      <c r="V335" s="309"/>
      <c r="W335" s="376"/>
      <c r="Y335" s="249"/>
      <c r="Z335" s="309"/>
      <c r="AA335" s="417"/>
      <c r="AB335" s="309"/>
      <c r="AC335" s="309"/>
      <c r="AD335" s="309"/>
      <c r="AE335" s="309"/>
      <c r="AF335" s="309"/>
      <c r="AG335" s="558"/>
      <c r="AH335" s="306"/>
      <c r="AI335" s="309"/>
      <c r="AJ335" s="309"/>
      <c r="AK335" s="309"/>
      <c r="AL335" s="309"/>
      <c r="AN335" s="249"/>
      <c r="AO335" s="309"/>
      <c r="AP335" s="376"/>
      <c r="AW335" s="309"/>
      <c r="AX335" s="376"/>
      <c r="AY335" s="309"/>
      <c r="AZ335" s="541"/>
      <c r="BA335" s="309"/>
      <c r="BB335" s="309"/>
      <c r="BD335" s="249"/>
      <c r="BE335" s="309"/>
      <c r="BF335" s="376"/>
      <c r="BH335" s="202"/>
      <c r="BI335" s="309"/>
      <c r="BJ335" s="376"/>
      <c r="BK335" s="113"/>
      <c r="BL335" s="319"/>
      <c r="BM335" s="332"/>
      <c r="BN335" s="315"/>
      <c r="BO335" s="113"/>
      <c r="BQ335" s="236"/>
      <c r="BR335" s="309"/>
      <c r="BS335" s="376"/>
      <c r="BT335" s="108"/>
      <c r="BU335" s="218"/>
      <c r="BV335" s="108"/>
      <c r="BW335" s="386"/>
      <c r="BX335" s="202"/>
      <c r="BY335" s="529"/>
      <c r="BZ335" s="202"/>
      <c r="CA335" s="92"/>
      <c r="CB335" s="202"/>
      <c r="CC335" s="92"/>
      <c r="CD335" s="392"/>
      <c r="CE335" s="32"/>
      <c r="CJ335" s="273"/>
      <c r="CK335" s="297"/>
      <c r="CL335" s="289"/>
      <c r="CM335" s="309"/>
      <c r="CN335" s="376"/>
      <c r="CO335" s="318"/>
      <c r="CP335" s="529"/>
      <c r="CQ335" s="318"/>
      <c r="CR335" s="318"/>
      <c r="CS335" s="32"/>
      <c r="CU335" s="273"/>
      <c r="CV335" s="376"/>
    </row>
    <row r="336" spans="1:100" ht="90" customHeight="1">
      <c r="A336" s="3" t="s">
        <v>82</v>
      </c>
      <c r="Q336" s="304" t="s">
        <v>1900</v>
      </c>
      <c r="R336" s="304" t="s">
        <v>1900</v>
      </c>
      <c r="V336" s="304"/>
      <c r="Z336" s="315"/>
      <c r="AB336" s="315"/>
      <c r="AD336" s="315"/>
      <c r="AE336" s="315"/>
      <c r="AF336" s="315"/>
      <c r="AG336" s="554"/>
      <c r="AU336" s="38" t="s">
        <v>514</v>
      </c>
      <c r="AW336" s="315" t="s">
        <v>514</v>
      </c>
      <c r="AX336" s="376" t="s">
        <v>1427</v>
      </c>
      <c r="AZ336" s="313" t="s">
        <v>1900</v>
      </c>
      <c r="BG336" t="s">
        <v>353</v>
      </c>
      <c r="BI336" s="315" t="s">
        <v>353</v>
      </c>
      <c r="BJ336" s="376" t="s">
        <v>1432</v>
      </c>
      <c r="BL336" s="304"/>
      <c r="BM336" s="304"/>
      <c r="BN336" s="304"/>
      <c r="BY336" s="313" t="s">
        <v>150</v>
      </c>
      <c r="CJ336" s="261"/>
      <c r="CK336" s="261"/>
      <c r="CL336" s="261"/>
      <c r="CP336" s="313" t="s">
        <v>150</v>
      </c>
    </row>
    <row r="337" spans="1:100" ht="90" customHeight="1">
      <c r="A337" s="3" t="s">
        <v>83</v>
      </c>
      <c r="V337" s="304"/>
      <c r="Y337" s="225" t="s">
        <v>989</v>
      </c>
      <c r="Z337" s="315"/>
      <c r="AA337" s="417" t="s">
        <v>1427</v>
      </c>
      <c r="AB337" s="315"/>
      <c r="AD337" s="315"/>
      <c r="AE337" s="315"/>
      <c r="AF337" s="315"/>
      <c r="AG337" s="554"/>
      <c r="BH337" s="176" t="s">
        <v>816</v>
      </c>
      <c r="BI337" s="176" t="s">
        <v>816</v>
      </c>
      <c r="BL337" s="304"/>
      <c r="BM337" s="304"/>
      <c r="BN337" s="304"/>
      <c r="CJ337" s="261"/>
      <c r="CK337" s="261"/>
      <c r="CL337" s="261"/>
    </row>
    <row r="338" spans="1:100" ht="90" customHeight="1">
      <c r="A338" s="3" t="s">
        <v>127</v>
      </c>
      <c r="V338" s="304"/>
      <c r="Y338" s="225" t="s">
        <v>990</v>
      </c>
      <c r="Z338" s="315"/>
      <c r="AA338" s="417" t="s">
        <v>1427</v>
      </c>
      <c r="AB338" s="315"/>
      <c r="AD338" s="315"/>
      <c r="AE338" s="315"/>
      <c r="AF338" s="315"/>
      <c r="AG338" s="554"/>
      <c r="BL338" s="304"/>
      <c r="BM338" s="304"/>
      <c r="BN338" s="304"/>
      <c r="CJ338" s="261"/>
      <c r="CK338" s="261"/>
      <c r="CL338" s="261"/>
    </row>
    <row r="339" spans="1:100" ht="90" customHeight="1">
      <c r="A339" s="3" t="s">
        <v>86</v>
      </c>
      <c r="V339" s="304"/>
      <c r="Y339" s="225" t="s">
        <v>991</v>
      </c>
      <c r="Z339" s="315"/>
      <c r="AA339" s="417" t="s">
        <v>1427</v>
      </c>
      <c r="AB339" s="315"/>
      <c r="AD339" s="315"/>
      <c r="AE339" s="315"/>
      <c r="AF339" s="315"/>
      <c r="AG339" s="554"/>
      <c r="AU339" s="43" t="s">
        <v>739</v>
      </c>
      <c r="AW339" s="316" t="s">
        <v>739</v>
      </c>
      <c r="AX339" s="376" t="s">
        <v>1427</v>
      </c>
      <c r="AY339" s="313"/>
      <c r="BA339" s="313"/>
      <c r="BB339" s="313"/>
      <c r="BG339" s="43" t="s">
        <v>358</v>
      </c>
      <c r="BH339" s="176" t="s">
        <v>817</v>
      </c>
      <c r="BI339" s="316" t="s">
        <v>358</v>
      </c>
      <c r="BJ339" s="373" t="s">
        <v>1432</v>
      </c>
      <c r="BL339" s="304"/>
      <c r="BM339" s="304"/>
      <c r="BN339" s="304"/>
      <c r="CJ339" s="261"/>
      <c r="CK339" s="261"/>
      <c r="CL339" s="261"/>
    </row>
    <row r="340" spans="1:100" ht="90" customHeight="1">
      <c r="A340" s="3" t="s">
        <v>85</v>
      </c>
      <c r="V340" s="304"/>
      <c r="AG340" s="554"/>
      <c r="BL340" s="304"/>
      <c r="BM340" s="304"/>
      <c r="BN340" s="304"/>
      <c r="CJ340" s="261"/>
      <c r="CK340" s="261"/>
      <c r="CL340" s="261"/>
    </row>
    <row r="341" spans="1:100" ht="90" customHeight="1">
      <c r="A341" s="3" t="s">
        <v>79</v>
      </c>
      <c r="V341" s="304"/>
      <c r="AG341" s="554"/>
      <c r="BL341" s="304"/>
      <c r="BM341" s="304"/>
      <c r="BN341" s="304"/>
      <c r="CJ341" s="261"/>
      <c r="CK341" s="261"/>
      <c r="CL341" s="261"/>
    </row>
    <row r="342" spans="1:100" ht="90" customHeight="1">
      <c r="V342" s="304"/>
    </row>
    <row r="343" spans="1:100" s="14" customFormat="1" ht="90" customHeight="1">
      <c r="A343" s="18" t="s">
        <v>88</v>
      </c>
      <c r="C343" s="73"/>
      <c r="F343" s="429"/>
      <c r="G343" s="417"/>
      <c r="H343" s="33"/>
      <c r="I343" s="237"/>
      <c r="J343" s="274"/>
      <c r="K343" s="380"/>
      <c r="L343" s="274"/>
      <c r="M343" s="274"/>
      <c r="N343" s="274"/>
      <c r="O343" s="274"/>
      <c r="P343" s="274"/>
      <c r="Q343" s="542"/>
      <c r="R343" s="274"/>
      <c r="S343" s="274"/>
      <c r="U343" s="189"/>
      <c r="V343" s="308"/>
      <c r="W343" s="376"/>
      <c r="Y343" s="250"/>
      <c r="Z343" s="308"/>
      <c r="AA343" s="417"/>
      <c r="AB343" s="308"/>
      <c r="AC343" s="308"/>
      <c r="AD343" s="308"/>
      <c r="AE343" s="308"/>
      <c r="AF343" s="308"/>
      <c r="AG343" s="558"/>
      <c r="AH343" s="306"/>
      <c r="AI343" s="308"/>
      <c r="AJ343" s="308"/>
      <c r="AK343" s="308"/>
      <c r="AL343" s="308"/>
      <c r="AN343" s="250"/>
      <c r="AO343" s="308"/>
      <c r="AP343" s="376"/>
      <c r="AW343" s="308"/>
      <c r="AX343" s="376"/>
      <c r="AY343" s="308"/>
      <c r="AZ343" s="542"/>
      <c r="BA343" s="308"/>
      <c r="BB343" s="308"/>
      <c r="BD343" s="250"/>
      <c r="BE343" s="308"/>
      <c r="BF343" s="376"/>
      <c r="BH343" s="203"/>
      <c r="BI343" s="308"/>
      <c r="BJ343" s="376"/>
      <c r="BK343" s="113"/>
      <c r="BL343" s="319"/>
      <c r="BM343" s="333"/>
      <c r="BN343" s="315"/>
      <c r="BO343" s="113"/>
      <c r="BQ343" s="237"/>
      <c r="BR343" s="308"/>
      <c r="BS343" s="376"/>
      <c r="BT343" s="109"/>
      <c r="BU343" s="219"/>
      <c r="BV343" s="109"/>
      <c r="BW343" s="386"/>
      <c r="BX343" s="203"/>
      <c r="BY343" s="530"/>
      <c r="BZ343" s="203"/>
      <c r="CA343" s="93"/>
      <c r="CB343" s="203"/>
      <c r="CC343" s="93"/>
      <c r="CD343" s="392"/>
      <c r="CE343" s="33"/>
      <c r="CJ343" s="274"/>
      <c r="CK343" s="298"/>
      <c r="CL343" s="289"/>
      <c r="CM343" s="308"/>
      <c r="CN343" s="376"/>
      <c r="CO343" s="298"/>
      <c r="CP343" s="530"/>
      <c r="CQ343" s="298"/>
      <c r="CR343" s="298"/>
      <c r="CS343" s="33"/>
      <c r="CU343" s="274"/>
      <c r="CV343" s="376"/>
    </row>
    <row r="344" spans="1:100" ht="90" customHeight="1">
      <c r="A344" s="12" t="s">
        <v>89</v>
      </c>
      <c r="Q344" s="545" t="s">
        <v>1950</v>
      </c>
      <c r="R344" s="545" t="s">
        <v>1950</v>
      </c>
      <c r="V344" s="304"/>
      <c r="AG344" s="554"/>
      <c r="AZ344" s="313" t="s">
        <v>1900</v>
      </c>
      <c r="BL344" s="304"/>
      <c r="BM344" s="304"/>
      <c r="BN344" s="304"/>
      <c r="BY344" s="313" t="s">
        <v>150</v>
      </c>
      <c r="CJ344" s="261"/>
      <c r="CK344" s="261"/>
      <c r="CL344" s="261"/>
      <c r="CP344" s="313" t="s">
        <v>150</v>
      </c>
    </row>
    <row r="345" spans="1:100" ht="90" customHeight="1">
      <c r="A345" s="3" t="s">
        <v>128</v>
      </c>
      <c r="V345" s="304"/>
      <c r="AG345" s="554"/>
      <c r="BL345" s="304"/>
      <c r="BM345" s="304"/>
      <c r="BN345" s="304"/>
      <c r="CJ345" s="261"/>
      <c r="CK345" s="261"/>
      <c r="CL345" s="261"/>
    </row>
    <row r="346" spans="1:100" ht="90" customHeight="1">
      <c r="A346" s="3" t="s">
        <v>86</v>
      </c>
      <c r="V346" s="304"/>
      <c r="AG346" s="554"/>
      <c r="BL346" s="304"/>
      <c r="BM346" s="304"/>
      <c r="BN346" s="304"/>
      <c r="CJ346" s="261"/>
      <c r="CK346" s="261"/>
      <c r="CL346" s="261"/>
    </row>
    <row r="347" spans="1:100" ht="90" customHeight="1">
      <c r="A347" s="3" t="s">
        <v>87</v>
      </c>
      <c r="V347" s="304"/>
      <c r="AG347" s="554"/>
      <c r="BL347" s="304"/>
      <c r="BM347" s="304"/>
      <c r="BN347" s="304"/>
      <c r="CJ347" s="261"/>
      <c r="CK347" s="261"/>
      <c r="CL347" s="261"/>
    </row>
    <row r="348" spans="1:100" ht="90" customHeight="1">
      <c r="A348" s="3" t="s">
        <v>79</v>
      </c>
      <c r="V348" s="304"/>
      <c r="AG348" s="554"/>
      <c r="BL348" s="304"/>
      <c r="BM348" s="304"/>
      <c r="BN348" s="304"/>
      <c r="CJ348" s="261"/>
      <c r="CK348" s="261"/>
      <c r="CL348" s="261"/>
    </row>
    <row r="349" spans="1:100" ht="90" customHeight="1">
      <c r="V349" s="304"/>
    </row>
    <row r="350" spans="1:100" s="13" customFormat="1" ht="90" customHeight="1">
      <c r="A350" s="22" t="s">
        <v>104</v>
      </c>
      <c r="C350" s="73"/>
      <c r="F350" s="427"/>
      <c r="G350" s="417"/>
      <c r="H350" s="31"/>
      <c r="I350" s="235"/>
      <c r="J350" s="272"/>
      <c r="K350" s="380"/>
      <c r="L350" s="272"/>
      <c r="M350" s="272"/>
      <c r="N350" s="272"/>
      <c r="O350" s="272"/>
      <c r="P350" s="272"/>
      <c r="Q350" s="540"/>
      <c r="R350" s="272"/>
      <c r="S350" s="272"/>
      <c r="U350" s="187"/>
      <c r="V350" s="307"/>
      <c r="W350" s="376"/>
      <c r="Y350" s="248" t="s">
        <v>992</v>
      </c>
      <c r="Z350" s="315"/>
      <c r="AA350" s="417" t="s">
        <v>1427</v>
      </c>
      <c r="AB350" s="315"/>
      <c r="AC350" s="307"/>
      <c r="AD350" s="315"/>
      <c r="AE350" s="315"/>
      <c r="AF350" s="315"/>
      <c r="AG350" s="558"/>
      <c r="AH350" s="306"/>
      <c r="AI350" s="307"/>
      <c r="AJ350" s="307"/>
      <c r="AK350" s="307"/>
      <c r="AL350" s="307"/>
      <c r="AN350" s="248"/>
      <c r="AO350" s="307"/>
      <c r="AP350" s="376"/>
      <c r="AW350" s="307"/>
      <c r="AX350" s="376"/>
      <c r="AY350" s="307"/>
      <c r="AZ350" s="540"/>
      <c r="BA350" s="307"/>
      <c r="BB350" s="307"/>
      <c r="BD350" s="248"/>
      <c r="BE350" s="307"/>
      <c r="BF350" s="376"/>
      <c r="BH350" s="201"/>
      <c r="BI350" s="307"/>
      <c r="BJ350" s="376"/>
      <c r="BK350" s="113"/>
      <c r="BL350" s="319"/>
      <c r="BM350" s="331"/>
      <c r="BN350" s="315"/>
      <c r="BO350" s="113"/>
      <c r="BQ350" s="235"/>
      <c r="BR350" s="307"/>
      <c r="BS350" s="376"/>
      <c r="BT350" s="107"/>
      <c r="BU350" s="217"/>
      <c r="BV350" s="107"/>
      <c r="BW350" s="386"/>
      <c r="BX350" s="201"/>
      <c r="BY350" s="528"/>
      <c r="BZ350" s="201"/>
      <c r="CA350" s="91"/>
      <c r="CB350" s="201"/>
      <c r="CC350" s="91"/>
      <c r="CD350" s="392"/>
      <c r="CE350" s="31"/>
      <c r="CJ350" s="272"/>
      <c r="CK350" s="296"/>
      <c r="CL350" s="289"/>
      <c r="CM350" s="307"/>
      <c r="CN350" s="376"/>
      <c r="CO350" s="296"/>
      <c r="CP350" s="528"/>
      <c r="CQ350" s="296"/>
      <c r="CR350" s="296"/>
      <c r="CS350" s="31"/>
      <c r="CU350" s="272"/>
      <c r="CV350" s="376"/>
    </row>
    <row r="351" spans="1:100" s="15" customFormat="1" ht="90" customHeight="1">
      <c r="A351" s="20" t="s">
        <v>99</v>
      </c>
      <c r="C351" s="73"/>
      <c r="F351" s="428"/>
      <c r="G351" s="417"/>
      <c r="H351" s="32"/>
      <c r="I351" s="236"/>
      <c r="J351" s="273"/>
      <c r="K351" s="380"/>
      <c r="L351" s="273"/>
      <c r="M351" s="273"/>
      <c r="N351" s="273"/>
      <c r="O351" s="273"/>
      <c r="P351" s="273"/>
      <c r="Q351" s="541"/>
      <c r="R351" s="273"/>
      <c r="S351" s="273"/>
      <c r="U351" s="188"/>
      <c r="V351" s="309"/>
      <c r="W351" s="376"/>
      <c r="Y351" s="249"/>
      <c r="Z351" s="315"/>
      <c r="AA351" s="417"/>
      <c r="AB351" s="315"/>
      <c r="AC351" s="309"/>
      <c r="AD351" s="315"/>
      <c r="AE351" s="315"/>
      <c r="AF351" s="315"/>
      <c r="AG351" s="558"/>
      <c r="AH351" s="306"/>
      <c r="AI351" s="309"/>
      <c r="AJ351" s="309"/>
      <c r="AK351" s="309"/>
      <c r="AL351" s="309"/>
      <c r="AN351" s="249"/>
      <c r="AO351" s="309"/>
      <c r="AP351" s="376"/>
      <c r="AW351" s="309"/>
      <c r="AX351" s="376"/>
      <c r="AY351" s="309"/>
      <c r="AZ351" s="541"/>
      <c r="BA351" s="309"/>
      <c r="BB351" s="309"/>
      <c r="BD351" s="249"/>
      <c r="BE351" s="309"/>
      <c r="BF351" s="376"/>
      <c r="BH351" s="202"/>
      <c r="BI351" s="309"/>
      <c r="BJ351" s="376"/>
      <c r="BK351" s="113"/>
      <c r="BL351" s="319"/>
      <c r="BM351" s="332"/>
      <c r="BN351" s="315"/>
      <c r="BO351" s="113"/>
      <c r="BQ351" s="236"/>
      <c r="BR351" s="309"/>
      <c r="BS351" s="376"/>
      <c r="BT351" s="108"/>
      <c r="BU351" s="218"/>
      <c r="BV351" s="108"/>
      <c r="BW351" s="386"/>
      <c r="BX351" s="202"/>
      <c r="BY351" s="529"/>
      <c r="BZ351" s="202"/>
      <c r="CA351" s="92"/>
      <c r="CB351" s="202"/>
      <c r="CC351" s="92"/>
      <c r="CD351" s="392"/>
      <c r="CE351" s="32"/>
      <c r="CJ351" s="273"/>
      <c r="CK351" s="297"/>
      <c r="CL351" s="289"/>
      <c r="CM351" s="309"/>
      <c r="CN351" s="376"/>
      <c r="CO351" s="318"/>
      <c r="CP351" s="529"/>
      <c r="CQ351" s="318"/>
      <c r="CR351" s="318"/>
      <c r="CS351" s="32"/>
      <c r="CU351" s="273"/>
      <c r="CV351" s="376"/>
    </row>
    <row r="352" spans="1:100" ht="90" customHeight="1">
      <c r="A352" s="3" t="s">
        <v>82</v>
      </c>
      <c r="Q352" s="304" t="s">
        <v>150</v>
      </c>
      <c r="V352" s="304"/>
      <c r="Z352" s="315"/>
      <c r="AB352" s="315"/>
      <c r="AD352" s="315"/>
      <c r="AE352" s="315"/>
      <c r="AF352" s="315"/>
      <c r="AG352" s="554"/>
      <c r="AZ352" s="304" t="s">
        <v>148</v>
      </c>
      <c r="BL352" s="304"/>
      <c r="BM352" s="304"/>
      <c r="BN352" s="304"/>
      <c r="BY352" s="313" t="s">
        <v>150</v>
      </c>
      <c r="CJ352" s="261"/>
      <c r="CK352" s="261"/>
      <c r="CL352" s="261"/>
      <c r="CP352" s="313" t="s">
        <v>148</v>
      </c>
    </row>
    <row r="353" spans="1:100" ht="90" customHeight="1">
      <c r="A353" s="3" t="s">
        <v>83</v>
      </c>
      <c r="V353" s="304"/>
      <c r="Y353" s="225" t="s">
        <v>993</v>
      </c>
      <c r="Z353" s="315"/>
      <c r="AA353" s="417" t="s">
        <v>1427</v>
      </c>
      <c r="AB353" s="315"/>
      <c r="AD353" s="315"/>
      <c r="AE353" s="315"/>
      <c r="AF353" s="315"/>
      <c r="AG353" s="554"/>
      <c r="BL353" s="304"/>
      <c r="BM353" s="304"/>
      <c r="BN353" s="304"/>
      <c r="CJ353" s="261"/>
      <c r="CK353" s="261"/>
      <c r="CL353" s="261"/>
    </row>
    <row r="354" spans="1:100" ht="90" customHeight="1">
      <c r="A354" s="3" t="s">
        <v>127</v>
      </c>
      <c r="V354" s="304"/>
      <c r="Y354" s="224" t="s">
        <v>994</v>
      </c>
      <c r="Z354" s="315"/>
      <c r="AA354" s="417" t="s">
        <v>1427</v>
      </c>
      <c r="AB354" s="315"/>
      <c r="AD354" s="315"/>
      <c r="AE354" s="315"/>
      <c r="AF354" s="315"/>
      <c r="AG354" s="554"/>
      <c r="BL354" s="304"/>
      <c r="BM354" s="304"/>
      <c r="BN354" s="304"/>
      <c r="CJ354" s="261"/>
      <c r="CK354" s="261"/>
      <c r="CL354" s="261"/>
    </row>
    <row r="355" spans="1:100" ht="90" customHeight="1">
      <c r="A355" s="3" t="s">
        <v>86</v>
      </c>
      <c r="V355" s="304"/>
      <c r="Y355" s="254" t="s">
        <v>995</v>
      </c>
      <c r="Z355" s="315"/>
      <c r="AA355" s="417" t="s">
        <v>1427</v>
      </c>
      <c r="AB355" s="315"/>
      <c r="AD355" s="315"/>
      <c r="AE355" s="315"/>
      <c r="AF355" s="315"/>
      <c r="AG355" s="554"/>
      <c r="BL355" s="304"/>
      <c r="BM355" s="304"/>
      <c r="BN355" s="304"/>
      <c r="CJ355" s="261"/>
      <c r="CK355" s="261"/>
      <c r="CL355" s="261"/>
    </row>
    <row r="356" spans="1:100" ht="90" customHeight="1">
      <c r="A356" s="3" t="s">
        <v>85</v>
      </c>
      <c r="V356" s="304"/>
      <c r="AG356" s="554"/>
      <c r="BL356" s="304"/>
      <c r="BM356" s="304"/>
      <c r="BN356" s="304"/>
      <c r="CJ356" s="261"/>
      <c r="CK356" s="261"/>
      <c r="CL356" s="261"/>
    </row>
    <row r="357" spans="1:100" ht="90" customHeight="1">
      <c r="A357" s="3" t="s">
        <v>79</v>
      </c>
      <c r="V357" s="304"/>
      <c r="AG357" s="554"/>
      <c r="BL357" s="304"/>
      <c r="BM357" s="304"/>
      <c r="BN357" s="304"/>
      <c r="CJ357" s="261"/>
      <c r="CK357" s="261"/>
      <c r="CL357" s="261"/>
    </row>
    <row r="358" spans="1:100" ht="90" customHeight="1">
      <c r="V358" s="304"/>
    </row>
    <row r="359" spans="1:100" s="14" customFormat="1" ht="90" customHeight="1">
      <c r="A359" s="18" t="s">
        <v>88</v>
      </c>
      <c r="C359" s="73"/>
      <c r="F359" s="429"/>
      <c r="G359" s="417"/>
      <c r="H359" s="33"/>
      <c r="I359" s="237"/>
      <c r="J359" s="274"/>
      <c r="K359" s="380"/>
      <c r="L359" s="274"/>
      <c r="M359" s="274"/>
      <c r="N359" s="274"/>
      <c r="O359" s="274"/>
      <c r="P359" s="274"/>
      <c r="Q359" s="542"/>
      <c r="R359" s="274"/>
      <c r="S359" s="274"/>
      <c r="U359" s="189"/>
      <c r="V359" s="308"/>
      <c r="W359" s="376"/>
      <c r="Y359" s="250"/>
      <c r="Z359" s="308"/>
      <c r="AA359" s="417"/>
      <c r="AB359" s="308"/>
      <c r="AC359" s="308"/>
      <c r="AD359" s="308"/>
      <c r="AE359" s="308"/>
      <c r="AF359" s="308"/>
      <c r="AG359" s="558"/>
      <c r="AH359" s="306"/>
      <c r="AI359" s="308"/>
      <c r="AJ359" s="308"/>
      <c r="AK359" s="308"/>
      <c r="AL359" s="308"/>
      <c r="AN359" s="250"/>
      <c r="AO359" s="308"/>
      <c r="AP359" s="376"/>
      <c r="AW359" s="308"/>
      <c r="AX359" s="376"/>
      <c r="AY359" s="308"/>
      <c r="AZ359" s="542"/>
      <c r="BA359" s="308"/>
      <c r="BB359" s="308"/>
      <c r="BD359" s="250"/>
      <c r="BE359" s="308"/>
      <c r="BF359" s="376"/>
      <c r="BH359" s="203"/>
      <c r="BI359" s="308"/>
      <c r="BJ359" s="376"/>
      <c r="BK359" s="113"/>
      <c r="BL359" s="319"/>
      <c r="BM359" s="333"/>
      <c r="BN359" s="315"/>
      <c r="BO359" s="113"/>
      <c r="BQ359" s="237"/>
      <c r="BR359" s="308"/>
      <c r="BS359" s="376"/>
      <c r="BT359" s="109"/>
      <c r="BU359" s="219"/>
      <c r="BV359" s="109"/>
      <c r="BW359" s="386"/>
      <c r="BX359" s="203"/>
      <c r="BY359" s="530"/>
      <c r="BZ359" s="203"/>
      <c r="CA359" s="93"/>
      <c r="CB359" s="203"/>
      <c r="CC359" s="93"/>
      <c r="CD359" s="392"/>
      <c r="CE359" s="33"/>
      <c r="CJ359" s="274"/>
      <c r="CK359" s="298"/>
      <c r="CL359" s="289"/>
      <c r="CM359" s="308"/>
      <c r="CN359" s="376"/>
      <c r="CO359" s="298"/>
      <c r="CP359" s="530"/>
      <c r="CQ359" s="298"/>
      <c r="CR359" s="298"/>
      <c r="CS359" s="33"/>
      <c r="CU359" s="274"/>
      <c r="CV359" s="376"/>
    </row>
    <row r="360" spans="1:100" ht="90" customHeight="1">
      <c r="A360" s="12" t="s">
        <v>89</v>
      </c>
      <c r="Q360" s="304" t="s">
        <v>150</v>
      </c>
      <c r="R360" s="262" t="s">
        <v>150</v>
      </c>
      <c r="V360" s="304"/>
      <c r="AG360" s="554"/>
      <c r="AZ360" s="304" t="s">
        <v>148</v>
      </c>
      <c r="BL360" s="304"/>
      <c r="BM360" s="304"/>
      <c r="BN360" s="304"/>
      <c r="BY360" s="313" t="s">
        <v>150</v>
      </c>
      <c r="CJ360" s="261"/>
      <c r="CK360" s="261"/>
      <c r="CL360" s="261"/>
      <c r="CP360" s="313" t="s">
        <v>148</v>
      </c>
    </row>
    <row r="361" spans="1:100" ht="90" customHeight="1">
      <c r="A361" s="3" t="s">
        <v>128</v>
      </c>
      <c r="V361" s="304"/>
      <c r="AG361" s="554"/>
      <c r="BL361" s="304"/>
      <c r="BM361" s="304"/>
      <c r="BN361" s="304"/>
      <c r="CJ361" s="261"/>
      <c r="CK361" s="261"/>
      <c r="CL361" s="261"/>
    </row>
    <row r="362" spans="1:100" ht="90" customHeight="1">
      <c r="A362" s="3" t="s">
        <v>86</v>
      </c>
      <c r="V362" s="304"/>
      <c r="AG362" s="554"/>
      <c r="BL362" s="304"/>
      <c r="BM362" s="304"/>
      <c r="BN362" s="304"/>
      <c r="CJ362" s="261"/>
      <c r="CK362" s="261"/>
      <c r="CL362" s="261"/>
    </row>
    <row r="363" spans="1:100" ht="90" customHeight="1">
      <c r="A363" s="3" t="s">
        <v>87</v>
      </c>
      <c r="V363" s="304"/>
      <c r="AG363" s="554"/>
      <c r="BL363" s="304"/>
      <c r="BM363" s="304"/>
      <c r="BN363" s="304"/>
      <c r="CJ363" s="261"/>
      <c r="CK363" s="261"/>
      <c r="CL363" s="261"/>
    </row>
    <row r="364" spans="1:100" ht="90" customHeight="1">
      <c r="A364" s="3" t="s">
        <v>79</v>
      </c>
      <c r="V364" s="304"/>
      <c r="AG364" s="554"/>
      <c r="BL364" s="304"/>
      <c r="BM364" s="304"/>
      <c r="BN364" s="304"/>
      <c r="CJ364" s="261"/>
      <c r="CK364" s="261"/>
      <c r="CL364" s="261"/>
    </row>
    <row r="365" spans="1:100" ht="90" customHeight="1">
      <c r="V365" s="304"/>
    </row>
    <row r="366" spans="1:100" s="13" customFormat="1" ht="90" customHeight="1">
      <c r="A366" s="22" t="s">
        <v>738</v>
      </c>
      <c r="C366" s="73"/>
      <c r="F366" s="427"/>
      <c r="G366" s="417"/>
      <c r="H366" s="31"/>
      <c r="I366" s="235"/>
      <c r="J366" s="272"/>
      <c r="K366" s="380"/>
      <c r="L366" s="272"/>
      <c r="M366" s="272"/>
      <c r="N366" s="272"/>
      <c r="O366" s="272"/>
      <c r="P366" s="272"/>
      <c r="Q366" s="540"/>
      <c r="R366" s="272"/>
      <c r="S366" s="272"/>
      <c r="U366" s="187"/>
      <c r="V366" s="307"/>
      <c r="W366" s="376"/>
      <c r="Y366" s="248"/>
      <c r="Z366" s="307"/>
      <c r="AA366" s="417"/>
      <c r="AB366" s="307"/>
      <c r="AC366" s="307"/>
      <c r="AD366" s="307"/>
      <c r="AE366" s="307"/>
      <c r="AF366" s="307"/>
      <c r="AG366" s="558"/>
      <c r="AH366" s="306"/>
      <c r="AI366" s="307"/>
      <c r="AJ366" s="307"/>
      <c r="AK366" s="307"/>
      <c r="AL366" s="307"/>
      <c r="AN366" s="248"/>
      <c r="AO366" s="307"/>
      <c r="AP366" s="376"/>
      <c r="AW366" s="307"/>
      <c r="AX366" s="376"/>
      <c r="AY366" s="307"/>
      <c r="AZ366" s="540"/>
      <c r="BA366" s="307"/>
      <c r="BB366" s="307"/>
      <c r="BD366" s="248"/>
      <c r="BE366" s="307"/>
      <c r="BF366" s="376"/>
      <c r="BH366" s="201"/>
      <c r="BI366" s="307"/>
      <c r="BJ366" s="376"/>
      <c r="BK366" s="113"/>
      <c r="BL366" s="319"/>
      <c r="BM366" s="331"/>
      <c r="BN366" s="315"/>
      <c r="BO366" s="113"/>
      <c r="BQ366" s="235"/>
      <c r="BR366" s="307"/>
      <c r="BS366" s="376"/>
      <c r="BT366" s="107"/>
      <c r="BU366" s="217"/>
      <c r="BV366" s="107"/>
      <c r="BW366" s="386"/>
      <c r="BX366" s="201"/>
      <c r="BY366" s="528"/>
      <c r="BZ366" s="201"/>
      <c r="CA366" s="91"/>
      <c r="CB366" s="201"/>
      <c r="CC366" s="91"/>
      <c r="CD366" s="392"/>
      <c r="CE366" s="31"/>
      <c r="CJ366" s="272"/>
      <c r="CK366" s="296"/>
      <c r="CL366" s="289"/>
      <c r="CM366" s="307"/>
      <c r="CN366" s="376"/>
      <c r="CO366" s="296"/>
      <c r="CP366" s="528"/>
      <c r="CQ366" s="296"/>
      <c r="CR366" s="296"/>
      <c r="CS366" s="31"/>
      <c r="CU366" s="272"/>
      <c r="CV366" s="376"/>
    </row>
    <row r="367" spans="1:100" s="15" customFormat="1" ht="90" customHeight="1">
      <c r="A367" s="20" t="s">
        <v>99</v>
      </c>
      <c r="C367" s="73"/>
      <c r="F367" s="428"/>
      <c r="G367" s="417"/>
      <c r="H367" s="32"/>
      <c r="I367" s="236"/>
      <c r="J367" s="273"/>
      <c r="K367" s="380"/>
      <c r="L367" s="273"/>
      <c r="M367" s="273"/>
      <c r="N367" s="273"/>
      <c r="O367" s="273"/>
      <c r="P367" s="273"/>
      <c r="Q367" s="541"/>
      <c r="R367" s="273"/>
      <c r="S367" s="273"/>
      <c r="U367" s="188"/>
      <c r="V367" s="309"/>
      <c r="W367" s="376"/>
      <c r="Y367" s="249"/>
      <c r="Z367" s="309"/>
      <c r="AA367" s="417"/>
      <c r="AB367" s="309"/>
      <c r="AC367" s="309"/>
      <c r="AD367" s="309"/>
      <c r="AE367" s="309"/>
      <c r="AF367" s="309"/>
      <c r="AG367" s="558"/>
      <c r="AH367" s="306"/>
      <c r="AI367" s="309"/>
      <c r="AJ367" s="309"/>
      <c r="AK367" s="309"/>
      <c r="AL367" s="309"/>
      <c r="AN367" s="249"/>
      <c r="AO367" s="309"/>
      <c r="AP367" s="376"/>
      <c r="AW367" s="309"/>
      <c r="AX367" s="376"/>
      <c r="AY367" s="309"/>
      <c r="AZ367" s="541"/>
      <c r="BA367" s="309"/>
      <c r="BB367" s="309"/>
      <c r="BD367" s="249"/>
      <c r="BE367" s="309"/>
      <c r="BF367" s="376"/>
      <c r="BH367" s="202"/>
      <c r="BI367" s="309"/>
      <c r="BJ367" s="376"/>
      <c r="BK367" s="113"/>
      <c r="BL367" s="319"/>
      <c r="BM367" s="332"/>
      <c r="BN367" s="315"/>
      <c r="BO367" s="113"/>
      <c r="BQ367" s="236"/>
      <c r="BR367" s="309"/>
      <c r="BS367" s="376"/>
      <c r="BT367" s="108"/>
      <c r="BU367" s="218"/>
      <c r="BV367" s="108"/>
      <c r="BW367" s="386"/>
      <c r="BX367" s="202"/>
      <c r="BY367" s="529"/>
      <c r="BZ367" s="202"/>
      <c r="CA367" s="92"/>
      <c r="CB367" s="202"/>
      <c r="CC367" s="92"/>
      <c r="CD367" s="392"/>
      <c r="CE367" s="32"/>
      <c r="CJ367" s="273"/>
      <c r="CK367" s="297"/>
      <c r="CL367" s="289"/>
      <c r="CM367" s="309"/>
      <c r="CN367" s="376"/>
      <c r="CO367" s="318"/>
      <c r="CP367" s="529"/>
      <c r="CQ367" s="318"/>
      <c r="CR367" s="318"/>
      <c r="CS367" s="32"/>
      <c r="CU367" s="273"/>
      <c r="CV367" s="376"/>
    </row>
    <row r="368" spans="1:100" ht="90" customHeight="1">
      <c r="A368" s="3" t="s">
        <v>82</v>
      </c>
      <c r="Q368" s="304" t="s">
        <v>148</v>
      </c>
      <c r="R368" s="262" t="s">
        <v>148</v>
      </c>
      <c r="V368" s="304"/>
      <c r="AG368" s="554"/>
      <c r="AZ368" s="304" t="s">
        <v>150</v>
      </c>
      <c r="BL368" s="304"/>
      <c r="BM368" s="304"/>
      <c r="BN368" s="304"/>
      <c r="BY368" s="313" t="s">
        <v>1820</v>
      </c>
      <c r="BZ368" s="176" t="s">
        <v>148</v>
      </c>
      <c r="CA368" s="84" t="s">
        <v>425</v>
      </c>
      <c r="CC368" s="84" t="s">
        <v>425</v>
      </c>
      <c r="CJ368" s="261"/>
      <c r="CK368" s="261"/>
      <c r="CL368" s="261"/>
      <c r="CP368" s="313" t="s">
        <v>150</v>
      </c>
    </row>
    <row r="369" spans="1:100" ht="90" customHeight="1">
      <c r="A369" s="3" t="s">
        <v>83</v>
      </c>
      <c r="V369" s="304"/>
      <c r="AG369" s="554"/>
      <c r="BL369" s="304"/>
      <c r="BM369" s="304"/>
      <c r="BN369" s="304"/>
      <c r="BY369" s="313" t="s">
        <v>1820</v>
      </c>
      <c r="BZ369" s="176" t="s">
        <v>148</v>
      </c>
      <c r="CA369" s="84" t="s">
        <v>426</v>
      </c>
      <c r="CB369" s="176" t="s">
        <v>859</v>
      </c>
      <c r="CC369" s="84" t="s">
        <v>426</v>
      </c>
      <c r="CJ369" s="261"/>
      <c r="CK369" s="261"/>
      <c r="CL369" s="261"/>
    </row>
    <row r="370" spans="1:100" ht="90" customHeight="1">
      <c r="A370" s="3" t="s">
        <v>127</v>
      </c>
      <c r="V370" s="304"/>
      <c r="AG370" s="554"/>
      <c r="BL370" s="304"/>
      <c r="BM370" s="304"/>
      <c r="BN370" s="304"/>
      <c r="BY370" s="313" t="s">
        <v>1821</v>
      </c>
      <c r="BZ370" s="176" t="s">
        <v>148</v>
      </c>
      <c r="CJ370" s="261"/>
      <c r="CK370" s="261"/>
      <c r="CL370" s="261"/>
    </row>
    <row r="371" spans="1:100" ht="90" customHeight="1">
      <c r="A371" s="3" t="s">
        <v>86</v>
      </c>
      <c r="V371" s="304"/>
      <c r="AG371" s="554"/>
      <c r="BL371" s="304"/>
      <c r="BM371" s="304"/>
      <c r="BN371" s="304"/>
      <c r="BY371" s="313" t="s">
        <v>148</v>
      </c>
      <c r="BZ371" s="176" t="s">
        <v>148</v>
      </c>
      <c r="CA371" s="79" t="s">
        <v>740</v>
      </c>
      <c r="CB371" s="176" t="s">
        <v>860</v>
      </c>
      <c r="CC371" s="370" t="s">
        <v>1332</v>
      </c>
      <c r="CD371" s="391" t="s">
        <v>1432</v>
      </c>
      <c r="CJ371" s="261"/>
      <c r="CK371" s="261"/>
      <c r="CL371" s="261"/>
    </row>
    <row r="372" spans="1:100" ht="90" customHeight="1">
      <c r="A372" s="3" t="s">
        <v>85</v>
      </c>
      <c r="V372" s="304"/>
      <c r="AG372" s="554"/>
      <c r="BL372" s="304"/>
      <c r="BM372" s="304"/>
      <c r="BN372" s="304"/>
      <c r="BY372" s="313" t="s">
        <v>148</v>
      </c>
      <c r="BZ372" s="176" t="s">
        <v>148</v>
      </c>
      <c r="CJ372" s="261"/>
      <c r="CK372" s="261"/>
      <c r="CL372" s="261"/>
    </row>
    <row r="373" spans="1:100" ht="90" customHeight="1">
      <c r="A373" s="3" t="s">
        <v>79</v>
      </c>
      <c r="V373" s="304"/>
      <c r="AG373" s="554"/>
      <c r="BL373" s="304"/>
      <c r="BM373" s="304"/>
      <c r="BN373" s="304"/>
      <c r="BY373" s="313" t="s">
        <v>148</v>
      </c>
      <c r="CJ373" s="261"/>
      <c r="CK373" s="261"/>
      <c r="CL373" s="261"/>
    </row>
    <row r="374" spans="1:100" ht="90" customHeight="1">
      <c r="V374" s="304"/>
    </row>
    <row r="375" spans="1:100" s="14" customFormat="1" ht="90" customHeight="1">
      <c r="A375" s="18" t="s">
        <v>88</v>
      </c>
      <c r="C375" s="73"/>
      <c r="F375" s="429"/>
      <c r="G375" s="417"/>
      <c r="H375" s="33"/>
      <c r="I375" s="237"/>
      <c r="J375" s="274"/>
      <c r="K375" s="380"/>
      <c r="L375" s="274"/>
      <c r="M375" s="274"/>
      <c r="N375" s="274"/>
      <c r="O375" s="274"/>
      <c r="P375" s="274"/>
      <c r="Q375" s="542"/>
      <c r="R375" s="274"/>
      <c r="S375" s="274"/>
      <c r="U375" s="189"/>
      <c r="V375" s="308"/>
      <c r="W375" s="376"/>
      <c r="Y375" s="250"/>
      <c r="Z375" s="308"/>
      <c r="AA375" s="417"/>
      <c r="AB375" s="308"/>
      <c r="AC375" s="308"/>
      <c r="AD375" s="308"/>
      <c r="AE375" s="308"/>
      <c r="AF375" s="308"/>
      <c r="AG375" s="558"/>
      <c r="AH375" s="306"/>
      <c r="AI375" s="308"/>
      <c r="AJ375" s="308"/>
      <c r="AK375" s="308"/>
      <c r="AL375" s="308"/>
      <c r="AN375" s="250"/>
      <c r="AO375" s="308"/>
      <c r="AP375" s="376"/>
      <c r="AW375" s="308"/>
      <c r="AX375" s="376"/>
      <c r="AY375" s="308"/>
      <c r="AZ375" s="542"/>
      <c r="BA375" s="308"/>
      <c r="BB375" s="308"/>
      <c r="BD375" s="250"/>
      <c r="BE375" s="308"/>
      <c r="BF375" s="376"/>
      <c r="BH375" s="203"/>
      <c r="BI375" s="308"/>
      <c r="BJ375" s="376"/>
      <c r="BK375" s="113"/>
      <c r="BL375" s="319"/>
      <c r="BM375" s="333"/>
      <c r="BN375" s="315"/>
      <c r="BO375" s="113"/>
      <c r="BQ375" s="237"/>
      <c r="BR375" s="308"/>
      <c r="BS375" s="376"/>
      <c r="BT375" s="109"/>
      <c r="BU375" s="219"/>
      <c r="BV375" s="109"/>
      <c r="BW375" s="386"/>
      <c r="BX375" s="203"/>
      <c r="BY375" s="530"/>
      <c r="BZ375" s="203"/>
      <c r="CA375" s="93"/>
      <c r="CB375" s="203"/>
      <c r="CC375" s="93"/>
      <c r="CD375" s="392"/>
      <c r="CE375" s="33"/>
      <c r="CJ375" s="274"/>
      <c r="CK375" s="298"/>
      <c r="CL375" s="289"/>
      <c r="CM375" s="308"/>
      <c r="CN375" s="376"/>
      <c r="CO375" s="298"/>
      <c r="CP375" s="530"/>
      <c r="CQ375" s="298"/>
      <c r="CR375" s="298"/>
      <c r="CS375" s="33"/>
      <c r="CU375" s="274"/>
      <c r="CV375" s="376"/>
    </row>
    <row r="376" spans="1:100" ht="90" customHeight="1">
      <c r="A376" s="12" t="s">
        <v>89</v>
      </c>
      <c r="Q376" s="304" t="s">
        <v>148</v>
      </c>
      <c r="V376" s="304"/>
      <c r="AG376" s="554"/>
      <c r="AZ376" s="304" t="s">
        <v>1901</v>
      </c>
      <c r="BL376" s="304"/>
      <c r="BM376" s="304"/>
      <c r="BN376" s="304"/>
      <c r="BY376" s="313" t="s">
        <v>1799</v>
      </c>
      <c r="BZ376" s="176" t="s">
        <v>148</v>
      </c>
      <c r="CJ376" s="261"/>
      <c r="CK376" s="261"/>
      <c r="CL376" s="261"/>
      <c r="CP376" s="313" t="s">
        <v>150</v>
      </c>
    </row>
    <row r="377" spans="1:100" ht="90" customHeight="1">
      <c r="A377" s="3" t="s">
        <v>128</v>
      </c>
      <c r="V377" s="304"/>
      <c r="AG377" s="554"/>
      <c r="BL377" s="304"/>
      <c r="BM377" s="304"/>
      <c r="BN377" s="304"/>
      <c r="BY377" s="313" t="s">
        <v>1822</v>
      </c>
      <c r="BZ377" s="176" t="s">
        <v>148</v>
      </c>
      <c r="CJ377" s="261"/>
      <c r="CK377" s="261"/>
      <c r="CL377" s="261"/>
    </row>
    <row r="378" spans="1:100" ht="90" customHeight="1">
      <c r="A378" s="3" t="s">
        <v>86</v>
      </c>
      <c r="V378" s="304"/>
      <c r="AG378" s="554"/>
      <c r="BL378" s="304"/>
      <c r="BM378" s="304"/>
      <c r="BN378" s="304"/>
      <c r="BY378" s="313" t="s">
        <v>148</v>
      </c>
      <c r="BZ378" s="176" t="s">
        <v>148</v>
      </c>
      <c r="CJ378" s="261"/>
      <c r="CK378" s="261"/>
      <c r="CL378" s="261"/>
    </row>
    <row r="379" spans="1:100" ht="90" customHeight="1">
      <c r="A379" s="3" t="s">
        <v>87</v>
      </c>
      <c r="V379" s="304"/>
      <c r="AG379" s="554"/>
      <c r="BL379" s="304"/>
      <c r="BM379" s="304"/>
      <c r="BN379" s="304"/>
      <c r="BY379" s="313" t="s">
        <v>148</v>
      </c>
      <c r="BZ379" s="176" t="s">
        <v>148</v>
      </c>
      <c r="CJ379" s="261"/>
      <c r="CK379" s="261"/>
      <c r="CL379" s="261"/>
    </row>
    <row r="380" spans="1:100" ht="90" customHeight="1">
      <c r="A380" s="3" t="s">
        <v>79</v>
      </c>
      <c r="V380" s="304"/>
      <c r="AG380" s="554"/>
      <c r="BL380" s="304"/>
      <c r="BM380" s="304"/>
      <c r="BN380" s="304"/>
      <c r="BY380" s="313" t="s">
        <v>148</v>
      </c>
      <c r="BZ380" s="176" t="s">
        <v>148</v>
      </c>
      <c r="CJ380" s="261"/>
      <c r="CK380" s="261"/>
      <c r="CL380" s="261"/>
    </row>
    <row r="381" spans="1:100" ht="90" customHeight="1">
      <c r="V381" s="304"/>
      <c r="BZ381" s="176" t="s">
        <v>148</v>
      </c>
    </row>
    <row r="382" spans="1:100" s="13" customFormat="1" ht="90" customHeight="1">
      <c r="A382" s="22" t="s">
        <v>104</v>
      </c>
      <c r="C382" s="73"/>
      <c r="F382" s="427"/>
      <c r="G382" s="417"/>
      <c r="H382" s="31"/>
      <c r="I382" s="235"/>
      <c r="J382" s="272"/>
      <c r="K382" s="380"/>
      <c r="L382" s="272"/>
      <c r="M382" s="272"/>
      <c r="N382" s="272"/>
      <c r="O382" s="272"/>
      <c r="P382" s="272"/>
      <c r="Q382" s="540"/>
      <c r="R382" s="272"/>
      <c r="S382" s="272"/>
      <c r="U382" s="187"/>
      <c r="V382" s="307"/>
      <c r="W382" s="376"/>
      <c r="Y382" s="248"/>
      <c r="Z382" s="307"/>
      <c r="AA382" s="417"/>
      <c r="AB382" s="307"/>
      <c r="AC382" s="307"/>
      <c r="AD382" s="307"/>
      <c r="AE382" s="307"/>
      <c r="AF382" s="307"/>
      <c r="AG382" s="558"/>
      <c r="AH382" s="306"/>
      <c r="AI382" s="307"/>
      <c r="AJ382" s="307"/>
      <c r="AK382" s="307"/>
      <c r="AL382" s="307"/>
      <c r="AN382" s="248"/>
      <c r="AO382" s="307"/>
      <c r="AP382" s="376"/>
      <c r="AW382" s="307"/>
      <c r="AX382" s="376"/>
      <c r="AY382" s="307"/>
      <c r="AZ382" s="540"/>
      <c r="BA382" s="307"/>
      <c r="BB382" s="307"/>
      <c r="BD382" s="248"/>
      <c r="BE382" s="307"/>
      <c r="BF382" s="376"/>
      <c r="BH382" s="201"/>
      <c r="BI382" s="307"/>
      <c r="BJ382" s="376"/>
      <c r="BK382" s="113"/>
      <c r="BL382" s="319"/>
      <c r="BM382" s="331"/>
      <c r="BN382" s="315"/>
      <c r="BO382" s="113"/>
      <c r="BQ382" s="235"/>
      <c r="BR382" s="307"/>
      <c r="BS382" s="376"/>
      <c r="BT382" s="107"/>
      <c r="BU382" s="217"/>
      <c r="BV382" s="107"/>
      <c r="BW382" s="386"/>
      <c r="BX382" s="201"/>
      <c r="BY382" s="528"/>
      <c r="BZ382" s="176" t="s">
        <v>148</v>
      </c>
      <c r="CA382" s="91"/>
      <c r="CB382" s="201"/>
      <c r="CC382" s="91"/>
      <c r="CD382" s="392"/>
      <c r="CE382" s="31"/>
      <c r="CJ382" s="272"/>
      <c r="CK382" s="296"/>
      <c r="CL382" s="289"/>
      <c r="CM382" s="307"/>
      <c r="CN382" s="376"/>
      <c r="CO382" s="296"/>
      <c r="CP382" s="528"/>
      <c r="CQ382" s="296"/>
      <c r="CR382" s="296"/>
      <c r="CS382" s="31"/>
      <c r="CU382" s="272"/>
      <c r="CV382" s="376"/>
    </row>
    <row r="383" spans="1:100" s="15" customFormat="1" ht="90" customHeight="1">
      <c r="A383" s="20" t="s">
        <v>99</v>
      </c>
      <c r="C383" s="73"/>
      <c r="F383" s="428"/>
      <c r="G383" s="417"/>
      <c r="H383" s="32"/>
      <c r="I383" s="236"/>
      <c r="J383" s="273"/>
      <c r="K383" s="380"/>
      <c r="L383" s="273"/>
      <c r="M383" s="273"/>
      <c r="N383" s="273"/>
      <c r="O383" s="273"/>
      <c r="P383" s="273"/>
      <c r="Q383" s="541"/>
      <c r="R383" s="273"/>
      <c r="S383" s="273"/>
      <c r="U383" s="188"/>
      <c r="V383" s="309"/>
      <c r="W383" s="376"/>
      <c r="Y383" s="249"/>
      <c r="Z383" s="309"/>
      <c r="AA383" s="417"/>
      <c r="AB383" s="309"/>
      <c r="AC383" s="309"/>
      <c r="AD383" s="309"/>
      <c r="AE383" s="309"/>
      <c r="AF383" s="309"/>
      <c r="AG383" s="558"/>
      <c r="AH383" s="306"/>
      <c r="AI383" s="309"/>
      <c r="AJ383" s="309"/>
      <c r="AK383" s="309"/>
      <c r="AL383" s="309"/>
      <c r="AN383" s="249"/>
      <c r="AO383" s="309"/>
      <c r="AP383" s="376"/>
      <c r="AW383" s="309"/>
      <c r="AX383" s="376"/>
      <c r="AY383" s="309"/>
      <c r="AZ383" s="541"/>
      <c r="BA383" s="309"/>
      <c r="BB383" s="309"/>
      <c r="BD383" s="249"/>
      <c r="BE383" s="309"/>
      <c r="BF383" s="376"/>
      <c r="BH383" s="202"/>
      <c r="BI383" s="309"/>
      <c r="BJ383" s="376"/>
      <c r="BK383" s="113"/>
      <c r="BL383" s="319"/>
      <c r="BM383" s="332"/>
      <c r="BN383" s="315"/>
      <c r="BO383" s="113"/>
      <c r="BQ383" s="236"/>
      <c r="BR383" s="309"/>
      <c r="BS383" s="376"/>
      <c r="BT383" s="108"/>
      <c r="BU383" s="218"/>
      <c r="BV383" s="108"/>
      <c r="BW383" s="386"/>
      <c r="BX383" s="202"/>
      <c r="BY383" s="529"/>
      <c r="BZ383" s="176" t="s">
        <v>148</v>
      </c>
      <c r="CA383" s="92"/>
      <c r="CB383" s="202"/>
      <c r="CC383" s="92"/>
      <c r="CD383" s="392"/>
      <c r="CE383" s="32"/>
      <c r="CJ383" s="273"/>
      <c r="CK383" s="297"/>
      <c r="CL383" s="289"/>
      <c r="CM383" s="309"/>
      <c r="CN383" s="376"/>
      <c r="CO383" s="318"/>
      <c r="CP383" s="529"/>
      <c r="CQ383" s="318"/>
      <c r="CR383" s="318"/>
      <c r="CS383" s="32"/>
      <c r="CU383" s="273"/>
      <c r="CV383" s="376"/>
    </row>
    <row r="384" spans="1:100" ht="90" customHeight="1">
      <c r="A384" s="3" t="s">
        <v>82</v>
      </c>
      <c r="Q384" s="304" t="s">
        <v>148</v>
      </c>
      <c r="R384" s="262" t="s">
        <v>148</v>
      </c>
      <c r="V384" s="304"/>
      <c r="AG384" s="554"/>
      <c r="AZ384" s="304" t="s">
        <v>148</v>
      </c>
      <c r="BL384" s="304"/>
      <c r="BM384" s="304"/>
      <c r="BN384" s="304"/>
      <c r="BY384" s="313" t="s">
        <v>148</v>
      </c>
      <c r="BZ384" s="176" t="s">
        <v>148</v>
      </c>
      <c r="CJ384" s="261"/>
      <c r="CK384" s="261"/>
      <c r="CL384" s="261"/>
      <c r="CP384" s="313" t="s">
        <v>148</v>
      </c>
    </row>
    <row r="385" spans="1:100" ht="90" customHeight="1">
      <c r="A385" s="3" t="s">
        <v>83</v>
      </c>
      <c r="V385" s="304"/>
      <c r="AG385" s="554"/>
      <c r="BL385" s="304"/>
      <c r="BM385" s="304"/>
      <c r="BN385" s="304"/>
      <c r="BZ385" s="176" t="s">
        <v>148</v>
      </c>
      <c r="CJ385" s="261"/>
      <c r="CK385" s="261"/>
      <c r="CL385" s="261"/>
    </row>
    <row r="386" spans="1:100" ht="90" customHeight="1">
      <c r="A386" s="3" t="s">
        <v>127</v>
      </c>
      <c r="V386" s="304"/>
      <c r="AG386" s="554"/>
      <c r="BL386" s="304"/>
      <c r="BM386" s="304"/>
      <c r="BN386" s="304"/>
      <c r="CJ386" s="261"/>
      <c r="CK386" s="261"/>
      <c r="CL386" s="261"/>
    </row>
    <row r="387" spans="1:100" ht="90" customHeight="1">
      <c r="A387" s="3" t="s">
        <v>86</v>
      </c>
      <c r="V387" s="304"/>
      <c r="AG387" s="554"/>
      <c r="BL387" s="304"/>
      <c r="BM387" s="304"/>
      <c r="BN387" s="304"/>
      <c r="CJ387" s="261"/>
      <c r="CK387" s="261"/>
      <c r="CL387" s="261"/>
    </row>
    <row r="388" spans="1:100" ht="90" customHeight="1">
      <c r="A388" s="3" t="s">
        <v>85</v>
      </c>
      <c r="V388" s="304"/>
      <c r="AG388" s="554"/>
      <c r="BL388" s="304"/>
      <c r="BM388" s="304"/>
      <c r="BN388" s="304"/>
      <c r="CJ388" s="261"/>
      <c r="CK388" s="261"/>
      <c r="CL388" s="261"/>
    </row>
    <row r="389" spans="1:100" ht="90" customHeight="1">
      <c r="A389" s="3" t="s">
        <v>79</v>
      </c>
      <c r="V389" s="304"/>
      <c r="AG389" s="554"/>
      <c r="BL389" s="304"/>
      <c r="BM389" s="304"/>
      <c r="BN389" s="304"/>
      <c r="CJ389" s="261"/>
      <c r="CK389" s="261"/>
      <c r="CL389" s="261"/>
    </row>
    <row r="390" spans="1:100" ht="90" customHeight="1">
      <c r="V390" s="304"/>
    </row>
    <row r="391" spans="1:100" s="14" customFormat="1" ht="90" customHeight="1">
      <c r="A391" s="18" t="s">
        <v>88</v>
      </c>
      <c r="C391" s="73"/>
      <c r="F391" s="429"/>
      <c r="G391" s="417"/>
      <c r="H391" s="33"/>
      <c r="I391" s="237"/>
      <c r="J391" s="274"/>
      <c r="K391" s="380"/>
      <c r="L391" s="274"/>
      <c r="M391" s="274"/>
      <c r="N391" s="274"/>
      <c r="O391" s="274"/>
      <c r="P391" s="274"/>
      <c r="Q391" s="542"/>
      <c r="R391" s="274"/>
      <c r="S391" s="274"/>
      <c r="U391" s="189"/>
      <c r="V391" s="308"/>
      <c r="W391" s="376"/>
      <c r="Y391" s="250"/>
      <c r="Z391" s="308"/>
      <c r="AA391" s="417"/>
      <c r="AB391" s="308"/>
      <c r="AC391" s="308"/>
      <c r="AD391" s="308"/>
      <c r="AE391" s="308"/>
      <c r="AF391" s="308"/>
      <c r="AG391" s="558"/>
      <c r="AH391" s="306"/>
      <c r="AI391" s="308"/>
      <c r="AJ391" s="308"/>
      <c r="AK391" s="308"/>
      <c r="AL391" s="308"/>
      <c r="AN391" s="250"/>
      <c r="AO391" s="308"/>
      <c r="AP391" s="376"/>
      <c r="AW391" s="308"/>
      <c r="AX391" s="376"/>
      <c r="AY391" s="308"/>
      <c r="AZ391" s="542"/>
      <c r="BA391" s="308"/>
      <c r="BB391" s="308"/>
      <c r="BD391" s="250"/>
      <c r="BE391" s="308"/>
      <c r="BF391" s="376"/>
      <c r="BH391" s="203"/>
      <c r="BI391" s="308"/>
      <c r="BJ391" s="376"/>
      <c r="BK391" s="113"/>
      <c r="BL391" s="319"/>
      <c r="BM391" s="333"/>
      <c r="BN391" s="315"/>
      <c r="BO391" s="113"/>
      <c r="BQ391" s="237"/>
      <c r="BR391" s="308"/>
      <c r="BS391" s="376"/>
      <c r="BT391" s="109"/>
      <c r="BU391" s="219"/>
      <c r="BV391" s="109"/>
      <c r="BW391" s="386"/>
      <c r="BX391" s="203"/>
      <c r="BY391" s="530"/>
      <c r="BZ391" s="203"/>
      <c r="CA391" s="93"/>
      <c r="CB391" s="203"/>
      <c r="CC391" s="93"/>
      <c r="CD391" s="392"/>
      <c r="CE391" s="33"/>
      <c r="CJ391" s="274"/>
      <c r="CK391" s="298"/>
      <c r="CL391" s="289"/>
      <c r="CM391" s="308"/>
      <c r="CN391" s="376"/>
      <c r="CO391" s="298"/>
      <c r="CP391" s="530"/>
      <c r="CQ391" s="298"/>
      <c r="CR391" s="298"/>
      <c r="CS391" s="33"/>
      <c r="CU391" s="274"/>
      <c r="CV391" s="376"/>
    </row>
    <row r="392" spans="1:100" ht="90" customHeight="1">
      <c r="A392" s="12" t="s">
        <v>89</v>
      </c>
      <c r="Q392" s="304" t="s">
        <v>148</v>
      </c>
      <c r="V392" s="304"/>
      <c r="AG392" s="554"/>
      <c r="AZ392" s="304" t="s">
        <v>148</v>
      </c>
      <c r="BL392" s="304"/>
      <c r="BM392" s="304"/>
      <c r="BN392" s="304"/>
      <c r="BY392" s="313" t="s">
        <v>148</v>
      </c>
      <c r="CJ392" s="261"/>
      <c r="CK392" s="261"/>
      <c r="CL392" s="261"/>
      <c r="CP392" s="313" t="s">
        <v>148</v>
      </c>
    </row>
    <row r="393" spans="1:100" ht="90" customHeight="1">
      <c r="A393" s="3" t="s">
        <v>128</v>
      </c>
      <c r="V393" s="304"/>
      <c r="AG393" s="554"/>
      <c r="BL393" s="304"/>
      <c r="BM393" s="304"/>
      <c r="BN393" s="304"/>
      <c r="CJ393" s="261"/>
      <c r="CK393" s="261"/>
      <c r="CL393" s="261"/>
    </row>
    <row r="394" spans="1:100" ht="90" customHeight="1">
      <c r="A394" s="3" t="s">
        <v>86</v>
      </c>
      <c r="V394" s="304"/>
      <c r="AG394" s="554"/>
      <c r="BL394" s="304"/>
      <c r="BM394" s="304"/>
      <c r="BN394" s="304"/>
      <c r="CJ394" s="261"/>
      <c r="CK394" s="261"/>
      <c r="CL394" s="261"/>
    </row>
    <row r="395" spans="1:100" ht="90" customHeight="1">
      <c r="A395" s="3" t="s">
        <v>87</v>
      </c>
      <c r="V395" s="304"/>
      <c r="AG395" s="554"/>
      <c r="BL395" s="304"/>
      <c r="BM395" s="304"/>
      <c r="BN395" s="304"/>
      <c r="CJ395" s="261"/>
      <c r="CK395" s="261"/>
      <c r="CL395" s="261"/>
    </row>
    <row r="396" spans="1:100" ht="90" customHeight="1">
      <c r="A396" s="3" t="s">
        <v>79</v>
      </c>
      <c r="V396" s="304"/>
      <c r="AG396" s="554"/>
      <c r="BL396" s="304"/>
      <c r="BM396" s="304"/>
      <c r="BN396" s="304"/>
      <c r="CJ396" s="261"/>
      <c r="CK396" s="261"/>
      <c r="CL396" s="261"/>
    </row>
    <row r="397" spans="1:100" ht="90" customHeight="1">
      <c r="V397" s="304"/>
    </row>
    <row r="398" spans="1:100" s="13" customFormat="1" ht="90" customHeight="1">
      <c r="A398" s="22" t="s">
        <v>104</v>
      </c>
      <c r="C398" s="73"/>
      <c r="F398" s="427"/>
      <c r="G398" s="417"/>
      <c r="H398" s="31"/>
      <c r="I398" s="235"/>
      <c r="J398" s="272"/>
      <c r="K398" s="380"/>
      <c r="L398" s="272"/>
      <c r="M398" s="272"/>
      <c r="N398" s="272"/>
      <c r="O398" s="272"/>
      <c r="P398" s="272"/>
      <c r="Q398" s="540"/>
      <c r="R398" s="272"/>
      <c r="S398" s="272"/>
      <c r="U398" s="187"/>
      <c r="V398" s="307"/>
      <c r="W398" s="376"/>
      <c r="Y398" s="248"/>
      <c r="Z398" s="307"/>
      <c r="AA398" s="417"/>
      <c r="AB398" s="307"/>
      <c r="AC398" s="307"/>
      <c r="AD398" s="307"/>
      <c r="AE398" s="307"/>
      <c r="AF398" s="307"/>
      <c r="AG398" s="558"/>
      <c r="AH398" s="306"/>
      <c r="AI398" s="307"/>
      <c r="AJ398" s="307"/>
      <c r="AK398" s="307"/>
      <c r="AL398" s="307"/>
      <c r="AN398" s="248"/>
      <c r="AO398" s="307"/>
      <c r="AP398" s="376"/>
      <c r="AW398" s="307"/>
      <c r="AX398" s="376"/>
      <c r="AY398" s="307"/>
      <c r="AZ398" s="540"/>
      <c r="BA398" s="307"/>
      <c r="BB398" s="307"/>
      <c r="BD398" s="248"/>
      <c r="BE398" s="307"/>
      <c r="BF398" s="376"/>
      <c r="BH398" s="201"/>
      <c r="BI398" s="307"/>
      <c r="BJ398" s="376"/>
      <c r="BK398" s="113"/>
      <c r="BL398" s="319"/>
      <c r="BM398" s="331"/>
      <c r="BN398" s="315"/>
      <c r="BO398" s="113"/>
      <c r="BQ398" s="235"/>
      <c r="BR398" s="307"/>
      <c r="BS398" s="376"/>
      <c r="BT398" s="107"/>
      <c r="BU398" s="217"/>
      <c r="BV398" s="107"/>
      <c r="BW398" s="386"/>
      <c r="BX398" s="201"/>
      <c r="BY398" s="528"/>
      <c r="BZ398" s="201"/>
      <c r="CA398" s="91"/>
      <c r="CB398" s="201"/>
      <c r="CC398" s="91"/>
      <c r="CD398" s="392"/>
      <c r="CE398" s="31"/>
      <c r="CJ398" s="272"/>
      <c r="CK398" s="296"/>
      <c r="CL398" s="289"/>
      <c r="CM398" s="307"/>
      <c r="CN398" s="376"/>
      <c r="CO398" s="296"/>
      <c r="CP398" s="528"/>
      <c r="CQ398" s="296"/>
      <c r="CR398" s="296"/>
      <c r="CS398" s="31"/>
      <c r="CU398" s="272"/>
      <c r="CV398" s="376"/>
    </row>
    <row r="399" spans="1:100" s="15" customFormat="1" ht="90" customHeight="1">
      <c r="A399" s="20" t="s">
        <v>99</v>
      </c>
      <c r="C399" s="73"/>
      <c r="F399" s="428"/>
      <c r="G399" s="417"/>
      <c r="H399" s="32"/>
      <c r="I399" s="236"/>
      <c r="J399" s="273"/>
      <c r="K399" s="380"/>
      <c r="L399" s="273"/>
      <c r="M399" s="273"/>
      <c r="N399" s="273"/>
      <c r="O399" s="273"/>
      <c r="P399" s="273"/>
      <c r="Q399" s="541"/>
      <c r="R399" s="273"/>
      <c r="S399" s="273"/>
      <c r="U399" s="188"/>
      <c r="V399" s="309"/>
      <c r="W399" s="376"/>
      <c r="Y399" s="249"/>
      <c r="Z399" s="309"/>
      <c r="AA399" s="417"/>
      <c r="AB399" s="309"/>
      <c r="AC399" s="309"/>
      <c r="AD399" s="309"/>
      <c r="AE399" s="309"/>
      <c r="AF399" s="309"/>
      <c r="AG399" s="558"/>
      <c r="AH399" s="306"/>
      <c r="AI399" s="309"/>
      <c r="AJ399" s="309"/>
      <c r="AK399" s="309"/>
      <c r="AL399" s="309"/>
      <c r="AN399" s="249"/>
      <c r="AO399" s="309"/>
      <c r="AP399" s="376"/>
      <c r="AW399" s="309"/>
      <c r="AX399" s="376"/>
      <c r="AY399" s="309"/>
      <c r="AZ399" s="541"/>
      <c r="BA399" s="309"/>
      <c r="BB399" s="309"/>
      <c r="BD399" s="249"/>
      <c r="BE399" s="309"/>
      <c r="BF399" s="376"/>
      <c r="BH399" s="202"/>
      <c r="BI399" s="309"/>
      <c r="BJ399" s="376"/>
      <c r="BK399" s="113"/>
      <c r="BL399" s="319"/>
      <c r="BM399" s="332"/>
      <c r="BN399" s="315"/>
      <c r="BO399" s="113"/>
      <c r="BQ399" s="236"/>
      <c r="BR399" s="309"/>
      <c r="BS399" s="376"/>
      <c r="BT399" s="108"/>
      <c r="BU399" s="218"/>
      <c r="BV399" s="108"/>
      <c r="BW399" s="386"/>
      <c r="BX399" s="202"/>
      <c r="BY399" s="529"/>
      <c r="BZ399" s="202"/>
      <c r="CA399" s="92"/>
      <c r="CB399" s="202"/>
      <c r="CC399" s="92"/>
      <c r="CD399" s="392"/>
      <c r="CE399" s="32"/>
      <c r="CJ399" s="273"/>
      <c r="CK399" s="297"/>
      <c r="CL399" s="289"/>
      <c r="CM399" s="309"/>
      <c r="CN399" s="376"/>
      <c r="CO399" s="318"/>
      <c r="CP399" s="529"/>
      <c r="CQ399" s="318"/>
      <c r="CR399" s="318"/>
      <c r="CS399" s="32"/>
      <c r="CU399" s="273"/>
      <c r="CV399" s="376"/>
    </row>
    <row r="400" spans="1:100" ht="90" customHeight="1">
      <c r="A400" s="3" t="s">
        <v>82</v>
      </c>
      <c r="Q400" s="304" t="s">
        <v>148</v>
      </c>
      <c r="V400" s="304"/>
      <c r="AG400" s="554"/>
      <c r="AZ400" s="304" t="s">
        <v>148</v>
      </c>
      <c r="BL400" s="304"/>
      <c r="BM400" s="304"/>
      <c r="BN400" s="304"/>
      <c r="BY400" s="313" t="s">
        <v>148</v>
      </c>
      <c r="CJ400" s="261"/>
      <c r="CK400" s="261"/>
      <c r="CL400" s="261"/>
      <c r="CP400" s="313" t="s">
        <v>148</v>
      </c>
    </row>
    <row r="401" spans="1:100" ht="90" customHeight="1">
      <c r="A401" s="3" t="s">
        <v>83</v>
      </c>
      <c r="V401" s="304"/>
      <c r="AG401" s="554"/>
      <c r="BL401" s="304"/>
      <c r="BM401" s="304"/>
      <c r="BN401" s="304"/>
      <c r="CJ401" s="261"/>
      <c r="CK401" s="261"/>
      <c r="CL401" s="261"/>
    </row>
    <row r="402" spans="1:100" ht="90" customHeight="1">
      <c r="A402" s="3" t="s">
        <v>127</v>
      </c>
      <c r="V402" s="304"/>
      <c r="AG402" s="554"/>
      <c r="BL402" s="304"/>
      <c r="BM402" s="304"/>
      <c r="BN402" s="304"/>
      <c r="CJ402" s="261"/>
      <c r="CK402" s="261"/>
      <c r="CL402" s="261"/>
    </row>
    <row r="403" spans="1:100" ht="90" customHeight="1">
      <c r="A403" s="3" t="s">
        <v>86</v>
      </c>
      <c r="V403" s="304"/>
      <c r="AG403" s="554"/>
      <c r="BL403" s="304"/>
      <c r="BM403" s="304"/>
      <c r="BN403" s="304"/>
      <c r="CJ403" s="261"/>
      <c r="CK403" s="261"/>
      <c r="CL403" s="261"/>
    </row>
    <row r="404" spans="1:100" ht="90" customHeight="1">
      <c r="A404" s="3" t="s">
        <v>85</v>
      </c>
      <c r="V404" s="304"/>
      <c r="AG404" s="554"/>
      <c r="BL404" s="304"/>
      <c r="BM404" s="304"/>
      <c r="BN404" s="304"/>
      <c r="CJ404" s="261"/>
      <c r="CK404" s="261"/>
      <c r="CL404" s="261"/>
    </row>
    <row r="405" spans="1:100" ht="90" customHeight="1">
      <c r="A405" s="3" t="s">
        <v>79</v>
      </c>
      <c r="V405" s="304"/>
      <c r="AG405" s="554"/>
      <c r="BL405" s="304"/>
      <c r="BM405" s="304"/>
      <c r="BN405" s="304"/>
      <c r="CJ405" s="261"/>
      <c r="CK405" s="261"/>
      <c r="CL405" s="261"/>
    </row>
    <row r="406" spans="1:100" ht="90" customHeight="1">
      <c r="V406" s="304"/>
    </row>
    <row r="407" spans="1:100" s="14" customFormat="1" ht="90" customHeight="1">
      <c r="A407" s="18" t="s">
        <v>88</v>
      </c>
      <c r="C407" s="73"/>
      <c r="F407" s="429"/>
      <c r="G407" s="417"/>
      <c r="H407" s="33"/>
      <c r="I407" s="237"/>
      <c r="J407" s="274"/>
      <c r="K407" s="380"/>
      <c r="L407" s="274"/>
      <c r="M407" s="274"/>
      <c r="N407" s="274"/>
      <c r="O407" s="274"/>
      <c r="P407" s="274"/>
      <c r="Q407" s="542"/>
      <c r="R407" s="274"/>
      <c r="S407" s="274"/>
      <c r="U407" s="189"/>
      <c r="V407" s="308"/>
      <c r="W407" s="376"/>
      <c r="Y407" s="250"/>
      <c r="Z407" s="308"/>
      <c r="AA407" s="417"/>
      <c r="AB407" s="308"/>
      <c r="AC407" s="308"/>
      <c r="AD407" s="308"/>
      <c r="AE407" s="308"/>
      <c r="AF407" s="308"/>
      <c r="AG407" s="558"/>
      <c r="AH407" s="306"/>
      <c r="AI407" s="308"/>
      <c r="AJ407" s="308"/>
      <c r="AK407" s="308"/>
      <c r="AL407" s="308"/>
      <c r="AN407" s="250"/>
      <c r="AO407" s="308"/>
      <c r="AP407" s="376"/>
      <c r="AW407" s="308"/>
      <c r="AX407" s="376"/>
      <c r="AY407" s="308"/>
      <c r="AZ407" s="542"/>
      <c r="BA407" s="308"/>
      <c r="BB407" s="308"/>
      <c r="BD407" s="250"/>
      <c r="BE407" s="308"/>
      <c r="BF407" s="376"/>
      <c r="BH407" s="203"/>
      <c r="BI407" s="308"/>
      <c r="BJ407" s="376"/>
      <c r="BK407" s="113"/>
      <c r="BL407" s="319"/>
      <c r="BM407" s="333"/>
      <c r="BN407" s="315"/>
      <c r="BO407" s="113"/>
      <c r="BQ407" s="237"/>
      <c r="BR407" s="308"/>
      <c r="BS407" s="376"/>
      <c r="BT407" s="109"/>
      <c r="BU407" s="219"/>
      <c r="BV407" s="109"/>
      <c r="BW407" s="386"/>
      <c r="BX407" s="203"/>
      <c r="BY407" s="530"/>
      <c r="BZ407" s="203"/>
      <c r="CA407" s="93"/>
      <c r="CB407" s="203"/>
      <c r="CC407" s="93"/>
      <c r="CD407" s="392"/>
      <c r="CE407" s="33"/>
      <c r="CJ407" s="274"/>
      <c r="CK407" s="298"/>
      <c r="CL407" s="289"/>
      <c r="CM407" s="308"/>
      <c r="CN407" s="376"/>
      <c r="CO407" s="298"/>
      <c r="CP407" s="530"/>
      <c r="CQ407" s="298"/>
      <c r="CR407" s="298"/>
      <c r="CS407" s="33"/>
      <c r="CU407" s="274"/>
      <c r="CV407" s="376"/>
    </row>
    <row r="408" spans="1:100" ht="90" customHeight="1">
      <c r="A408" s="12" t="s">
        <v>89</v>
      </c>
      <c r="Q408" s="304" t="s">
        <v>148</v>
      </c>
      <c r="V408" s="304"/>
      <c r="AG408" s="554"/>
      <c r="AZ408" s="304" t="s">
        <v>148</v>
      </c>
      <c r="BL408" s="304"/>
      <c r="BM408" s="304"/>
      <c r="BN408" s="304"/>
      <c r="BY408" s="313" t="s">
        <v>148</v>
      </c>
      <c r="CJ408" s="261"/>
      <c r="CK408" s="261"/>
      <c r="CL408" s="261"/>
      <c r="CP408" s="313" t="s">
        <v>148</v>
      </c>
    </row>
    <row r="409" spans="1:100" ht="90" customHeight="1">
      <c r="A409" s="3" t="s">
        <v>128</v>
      </c>
      <c r="V409" s="304"/>
      <c r="AG409" s="554"/>
      <c r="BL409" s="304"/>
      <c r="BM409" s="304"/>
      <c r="BN409" s="304"/>
      <c r="CJ409" s="261"/>
      <c r="CK409" s="261"/>
      <c r="CL409" s="261"/>
    </row>
    <row r="410" spans="1:100" ht="90" customHeight="1">
      <c r="A410" s="3" t="s">
        <v>86</v>
      </c>
      <c r="V410" s="304"/>
      <c r="AG410" s="554"/>
      <c r="BL410" s="304"/>
      <c r="BM410" s="304"/>
      <c r="BN410" s="304"/>
      <c r="CJ410" s="261"/>
      <c r="CK410" s="261"/>
      <c r="CL410" s="261"/>
    </row>
    <row r="411" spans="1:100" ht="90" customHeight="1">
      <c r="A411" s="3" t="s">
        <v>87</v>
      </c>
      <c r="V411" s="304"/>
      <c r="AG411" s="554"/>
      <c r="BL411" s="304"/>
      <c r="BM411" s="304"/>
      <c r="BN411" s="304"/>
      <c r="CJ411" s="261"/>
      <c r="CK411" s="261"/>
      <c r="CL411" s="261"/>
    </row>
    <row r="412" spans="1:100" ht="90" customHeight="1">
      <c r="A412" s="3" t="s">
        <v>79</v>
      </c>
      <c r="V412" s="304"/>
      <c r="AG412" s="554"/>
      <c r="BL412" s="304"/>
      <c r="BM412" s="304"/>
      <c r="BN412" s="304"/>
      <c r="CJ412" s="261"/>
      <c r="CK412" s="261"/>
      <c r="CL412" s="261"/>
    </row>
    <row r="413" spans="1:100" ht="90" customHeight="1">
      <c r="V413" s="304"/>
    </row>
    <row r="414" spans="1:100" s="13" customFormat="1" ht="90" customHeight="1">
      <c r="A414" s="22" t="s">
        <v>104</v>
      </c>
      <c r="C414" s="73"/>
      <c r="F414" s="427"/>
      <c r="G414" s="417"/>
      <c r="H414" s="31"/>
      <c r="I414" s="235"/>
      <c r="J414" s="272"/>
      <c r="K414" s="380"/>
      <c r="L414" s="272"/>
      <c r="M414" s="272"/>
      <c r="N414" s="272"/>
      <c r="O414" s="272"/>
      <c r="P414" s="272"/>
      <c r="Q414" s="540"/>
      <c r="R414" s="272"/>
      <c r="S414" s="272"/>
      <c r="U414" s="187"/>
      <c r="V414" s="307"/>
      <c r="W414" s="376"/>
      <c r="Y414" s="248"/>
      <c r="Z414" s="307"/>
      <c r="AA414" s="417"/>
      <c r="AB414" s="307"/>
      <c r="AC414" s="307"/>
      <c r="AD414" s="307"/>
      <c r="AE414" s="307"/>
      <c r="AF414" s="307"/>
      <c r="AG414" s="558"/>
      <c r="AH414" s="306"/>
      <c r="AI414" s="307"/>
      <c r="AJ414" s="307"/>
      <c r="AK414" s="307"/>
      <c r="AL414" s="307"/>
      <c r="AN414" s="248"/>
      <c r="AO414" s="307"/>
      <c r="AP414" s="376"/>
      <c r="AW414" s="307"/>
      <c r="AX414" s="376"/>
      <c r="AY414" s="307"/>
      <c r="AZ414" s="540"/>
      <c r="BA414" s="307"/>
      <c r="BB414" s="307"/>
      <c r="BD414" s="248"/>
      <c r="BE414" s="307"/>
      <c r="BF414" s="376"/>
      <c r="BH414" s="201"/>
      <c r="BI414" s="307"/>
      <c r="BJ414" s="376"/>
      <c r="BK414" s="113"/>
      <c r="BL414" s="319"/>
      <c r="BM414" s="331"/>
      <c r="BN414" s="315"/>
      <c r="BO414" s="113"/>
      <c r="BQ414" s="235"/>
      <c r="BR414" s="307"/>
      <c r="BS414" s="376"/>
      <c r="BT414" s="107"/>
      <c r="BU414" s="217"/>
      <c r="BV414" s="107"/>
      <c r="BW414" s="386"/>
      <c r="BX414" s="201"/>
      <c r="BY414" s="528"/>
      <c r="BZ414" s="201"/>
      <c r="CA414" s="91"/>
      <c r="CB414" s="201"/>
      <c r="CC414" s="91"/>
      <c r="CD414" s="392"/>
      <c r="CE414" s="31"/>
      <c r="CJ414" s="272"/>
      <c r="CK414" s="296"/>
      <c r="CL414" s="289"/>
      <c r="CM414" s="307"/>
      <c r="CN414" s="376"/>
      <c r="CO414" s="296"/>
      <c r="CP414" s="528"/>
      <c r="CQ414" s="296"/>
      <c r="CR414" s="296"/>
      <c r="CS414" s="31"/>
      <c r="CU414" s="272"/>
      <c r="CV414" s="376"/>
    </row>
    <row r="415" spans="1:100" s="15" customFormat="1" ht="90" customHeight="1">
      <c r="A415" s="20" t="s">
        <v>99</v>
      </c>
      <c r="C415" s="73"/>
      <c r="F415" s="428"/>
      <c r="G415" s="417"/>
      <c r="H415" s="32"/>
      <c r="I415" s="236"/>
      <c r="J415" s="273"/>
      <c r="K415" s="380"/>
      <c r="L415" s="273"/>
      <c r="M415" s="273"/>
      <c r="N415" s="273"/>
      <c r="O415" s="273"/>
      <c r="P415" s="273"/>
      <c r="Q415" s="541"/>
      <c r="R415" s="273"/>
      <c r="S415" s="273"/>
      <c r="U415" s="188"/>
      <c r="V415" s="309"/>
      <c r="W415" s="376"/>
      <c r="Y415" s="249"/>
      <c r="Z415" s="309"/>
      <c r="AA415" s="417"/>
      <c r="AB415" s="309"/>
      <c r="AC415" s="309"/>
      <c r="AD415" s="309"/>
      <c r="AE415" s="309"/>
      <c r="AF415" s="309"/>
      <c r="AG415" s="558"/>
      <c r="AH415" s="306"/>
      <c r="AI415" s="309"/>
      <c r="AJ415" s="309"/>
      <c r="AK415" s="309"/>
      <c r="AL415" s="309"/>
      <c r="AN415" s="249"/>
      <c r="AO415" s="309"/>
      <c r="AP415" s="376"/>
      <c r="AW415" s="309"/>
      <c r="AX415" s="376"/>
      <c r="AY415" s="309"/>
      <c r="AZ415" s="541"/>
      <c r="BA415" s="309"/>
      <c r="BB415" s="309"/>
      <c r="BD415" s="249"/>
      <c r="BE415" s="309"/>
      <c r="BF415" s="376"/>
      <c r="BH415" s="202"/>
      <c r="BI415" s="309"/>
      <c r="BJ415" s="376"/>
      <c r="BK415" s="113"/>
      <c r="BL415" s="319"/>
      <c r="BM415" s="332"/>
      <c r="BN415" s="315"/>
      <c r="BO415" s="113"/>
      <c r="BQ415" s="236"/>
      <c r="BR415" s="309"/>
      <c r="BS415" s="376"/>
      <c r="BT415" s="108"/>
      <c r="BU415" s="218"/>
      <c r="BV415" s="108"/>
      <c r="BW415" s="386"/>
      <c r="BX415" s="202"/>
      <c r="BY415" s="529"/>
      <c r="BZ415" s="202"/>
      <c r="CA415" s="92"/>
      <c r="CB415" s="202"/>
      <c r="CC415" s="92"/>
      <c r="CD415" s="392"/>
      <c r="CE415" s="32"/>
      <c r="CJ415" s="273"/>
      <c r="CK415" s="297"/>
      <c r="CL415" s="289"/>
      <c r="CM415" s="309"/>
      <c r="CN415" s="376"/>
      <c r="CO415" s="318"/>
      <c r="CP415" s="529"/>
      <c r="CQ415" s="318"/>
      <c r="CR415" s="318"/>
      <c r="CS415" s="32"/>
      <c r="CU415" s="273"/>
      <c r="CV415" s="376"/>
    </row>
    <row r="416" spans="1:100" ht="90" customHeight="1">
      <c r="A416" s="3" t="s">
        <v>82</v>
      </c>
      <c r="Q416" s="304" t="s">
        <v>148</v>
      </c>
      <c r="V416" s="304"/>
      <c r="AG416" s="554"/>
      <c r="AZ416" s="304" t="s">
        <v>148</v>
      </c>
      <c r="BL416" s="304"/>
      <c r="BM416" s="304"/>
      <c r="BN416" s="304"/>
      <c r="BY416" s="313" t="s">
        <v>148</v>
      </c>
      <c r="CJ416" s="261"/>
      <c r="CK416" s="261"/>
      <c r="CL416" s="261"/>
      <c r="CP416" s="313" t="s">
        <v>148</v>
      </c>
    </row>
    <row r="417" spans="1:100" ht="90" customHeight="1">
      <c r="A417" s="3" t="s">
        <v>83</v>
      </c>
      <c r="V417" s="304"/>
      <c r="AG417" s="554"/>
      <c r="BL417" s="304"/>
      <c r="BM417" s="304"/>
      <c r="BN417" s="304"/>
      <c r="CJ417" s="261"/>
      <c r="CK417" s="261"/>
      <c r="CL417" s="261"/>
    </row>
    <row r="418" spans="1:100" ht="90" customHeight="1">
      <c r="A418" s="3" t="s">
        <v>127</v>
      </c>
      <c r="V418" s="304"/>
      <c r="AG418" s="554"/>
      <c r="BL418" s="304"/>
      <c r="BM418" s="304"/>
      <c r="BN418" s="304"/>
      <c r="CJ418" s="261"/>
      <c r="CK418" s="261"/>
      <c r="CL418" s="261"/>
    </row>
    <row r="419" spans="1:100" ht="90" customHeight="1">
      <c r="A419" s="3" t="s">
        <v>86</v>
      </c>
      <c r="AG419" s="554"/>
      <c r="BL419" s="304"/>
      <c r="BM419" s="304"/>
      <c r="BN419" s="304"/>
      <c r="CJ419" s="261"/>
      <c r="CK419" s="261"/>
      <c r="CL419" s="261"/>
    </row>
    <row r="420" spans="1:100" ht="90" customHeight="1">
      <c r="A420" s="3" t="s">
        <v>85</v>
      </c>
      <c r="AG420" s="554"/>
      <c r="BL420" s="304"/>
      <c r="BM420" s="304"/>
      <c r="BN420" s="304"/>
      <c r="CJ420" s="261"/>
      <c r="CK420" s="261"/>
      <c r="CL420" s="261"/>
    </row>
    <row r="421" spans="1:100" ht="90" customHeight="1">
      <c r="A421" s="3" t="s">
        <v>79</v>
      </c>
      <c r="AG421" s="554"/>
      <c r="BL421" s="304"/>
      <c r="BM421" s="304"/>
      <c r="BN421" s="304"/>
      <c r="CJ421" s="261"/>
      <c r="CK421" s="261"/>
      <c r="CL421" s="261"/>
    </row>
    <row r="423" spans="1:100" s="14" customFormat="1" ht="90" customHeight="1">
      <c r="A423" s="18" t="s">
        <v>88</v>
      </c>
      <c r="C423" s="73"/>
      <c r="F423" s="429"/>
      <c r="G423" s="417"/>
      <c r="H423" s="33"/>
      <c r="I423" s="237"/>
      <c r="J423" s="274"/>
      <c r="K423" s="380"/>
      <c r="L423" s="274"/>
      <c r="M423" s="274"/>
      <c r="N423" s="274"/>
      <c r="O423" s="274"/>
      <c r="P423" s="274"/>
      <c r="Q423" s="542"/>
      <c r="R423" s="274"/>
      <c r="S423" s="274"/>
      <c r="U423" s="189"/>
      <c r="V423" s="306"/>
      <c r="W423" s="376"/>
      <c r="Y423" s="250"/>
      <c r="Z423" s="308"/>
      <c r="AA423" s="417"/>
      <c r="AB423" s="308"/>
      <c r="AC423" s="308"/>
      <c r="AD423" s="308"/>
      <c r="AE423" s="308"/>
      <c r="AF423" s="308"/>
      <c r="AG423" s="558"/>
      <c r="AH423" s="306"/>
      <c r="AI423" s="308"/>
      <c r="AJ423" s="308"/>
      <c r="AK423" s="308"/>
      <c r="AL423" s="308"/>
      <c r="AN423" s="250"/>
      <c r="AO423" s="308"/>
      <c r="AP423" s="376"/>
      <c r="AW423" s="308"/>
      <c r="AX423" s="376"/>
      <c r="AY423" s="308"/>
      <c r="AZ423" s="542"/>
      <c r="BA423" s="308"/>
      <c r="BB423" s="308"/>
      <c r="BD423" s="250"/>
      <c r="BE423" s="308"/>
      <c r="BF423" s="376"/>
      <c r="BH423" s="203"/>
      <c r="BI423" s="308"/>
      <c r="BJ423" s="376"/>
      <c r="BK423" s="113"/>
      <c r="BL423" s="319"/>
      <c r="BM423" s="333"/>
      <c r="BN423" s="315"/>
      <c r="BO423" s="113"/>
      <c r="BQ423" s="237"/>
      <c r="BR423" s="308"/>
      <c r="BS423" s="376"/>
      <c r="BT423" s="109"/>
      <c r="BU423" s="219"/>
      <c r="BV423" s="109"/>
      <c r="BW423" s="386"/>
      <c r="BX423" s="203"/>
      <c r="BY423" s="530"/>
      <c r="BZ423" s="203"/>
      <c r="CA423" s="93"/>
      <c r="CB423" s="203"/>
      <c r="CC423" s="93"/>
      <c r="CD423" s="392"/>
      <c r="CE423" s="33"/>
      <c r="CJ423" s="274"/>
      <c r="CK423" s="298"/>
      <c r="CL423" s="289"/>
      <c r="CM423" s="308"/>
      <c r="CN423" s="376"/>
      <c r="CO423" s="298"/>
      <c r="CP423" s="530"/>
      <c r="CQ423" s="298"/>
      <c r="CR423" s="298"/>
      <c r="CS423" s="33"/>
      <c r="CU423" s="274"/>
      <c r="CV423" s="376"/>
    </row>
    <row r="424" spans="1:100" ht="90" customHeight="1">
      <c r="A424" s="12" t="s">
        <v>89</v>
      </c>
      <c r="Q424" s="304" t="s">
        <v>148</v>
      </c>
      <c r="AG424" s="554"/>
      <c r="AZ424" s="304" t="s">
        <v>148</v>
      </c>
      <c r="BL424" s="304"/>
      <c r="BM424" s="304"/>
      <c r="BN424" s="304"/>
      <c r="BY424" s="313" t="s">
        <v>148</v>
      </c>
      <c r="CJ424" s="261"/>
      <c r="CK424" s="261"/>
      <c r="CL424" s="261"/>
      <c r="CP424" s="313" t="s">
        <v>148</v>
      </c>
    </row>
    <row r="425" spans="1:100" ht="90" customHeight="1">
      <c r="A425" s="3" t="s">
        <v>128</v>
      </c>
      <c r="AG425" s="554"/>
      <c r="BL425" s="304"/>
      <c r="BM425" s="304"/>
      <c r="BN425" s="304"/>
      <c r="CJ425" s="261"/>
      <c r="CK425" s="261"/>
      <c r="CL425" s="261"/>
    </row>
    <row r="426" spans="1:100" ht="90" customHeight="1">
      <c r="A426" s="3" t="s">
        <v>86</v>
      </c>
      <c r="AG426" s="554"/>
      <c r="BL426" s="304"/>
      <c r="BM426" s="304"/>
      <c r="BN426" s="304"/>
      <c r="CJ426" s="261"/>
      <c r="CK426" s="261"/>
      <c r="CL426" s="261"/>
    </row>
    <row r="427" spans="1:100" ht="90" customHeight="1">
      <c r="A427" s="3" t="s">
        <v>87</v>
      </c>
      <c r="AG427" s="554"/>
      <c r="BL427" s="304"/>
      <c r="BM427" s="304"/>
      <c r="BN427" s="304"/>
      <c r="CJ427" s="261"/>
      <c r="CK427" s="261"/>
      <c r="CL427" s="261"/>
    </row>
    <row r="428" spans="1:100" ht="90" customHeight="1">
      <c r="A428" s="3" t="s">
        <v>79</v>
      </c>
      <c r="AG428" s="554"/>
      <c r="BL428" s="304"/>
      <c r="BM428" s="304"/>
      <c r="BN428" s="304"/>
      <c r="CJ428" s="261"/>
      <c r="CK428" s="261"/>
      <c r="CL428" s="261"/>
    </row>
    <row r="430" spans="1:100" s="9" customFormat="1" ht="90" customHeight="1">
      <c r="A430" s="8" t="s">
        <v>105</v>
      </c>
      <c r="C430" s="73"/>
      <c r="F430" s="423"/>
      <c r="G430" s="417"/>
      <c r="H430" s="28"/>
      <c r="I430" s="232"/>
      <c r="J430" s="269"/>
      <c r="K430" s="380"/>
      <c r="L430" s="269"/>
      <c r="M430" s="269"/>
      <c r="N430" s="269"/>
      <c r="O430" s="269"/>
      <c r="P430" s="269"/>
      <c r="Q430" s="538"/>
      <c r="R430" s="269"/>
      <c r="S430" s="269"/>
      <c r="U430" s="183"/>
      <c r="V430" s="306"/>
      <c r="W430" s="376"/>
      <c r="Y430" s="246"/>
      <c r="Z430" s="305"/>
      <c r="AA430" s="417"/>
      <c r="AB430" s="305"/>
      <c r="AC430" s="305"/>
      <c r="AD430" s="305"/>
      <c r="AE430" s="305"/>
      <c r="AF430" s="305"/>
      <c r="AG430" s="558"/>
      <c r="AH430" s="306"/>
      <c r="AI430" s="305"/>
      <c r="AJ430" s="305"/>
      <c r="AK430" s="305"/>
      <c r="AL430" s="305"/>
      <c r="AN430" s="246"/>
      <c r="AO430" s="305"/>
      <c r="AP430" s="376"/>
      <c r="AW430" s="305"/>
      <c r="AX430" s="376"/>
      <c r="AY430" s="305"/>
      <c r="AZ430" s="538"/>
      <c r="BA430" s="305"/>
      <c r="BB430" s="305"/>
      <c r="BD430" s="246"/>
      <c r="BE430" s="305"/>
      <c r="BF430" s="376"/>
      <c r="BH430" s="197"/>
      <c r="BI430" s="305"/>
      <c r="BJ430" s="376"/>
      <c r="BK430" s="113"/>
      <c r="BL430" s="319"/>
      <c r="BM430" s="329"/>
      <c r="BN430" s="315"/>
      <c r="BO430" s="113"/>
      <c r="BQ430" s="232"/>
      <c r="BR430" s="305"/>
      <c r="BS430" s="376"/>
      <c r="BT430" s="104"/>
      <c r="BU430" s="213"/>
      <c r="BV430" s="104"/>
      <c r="BW430" s="386"/>
      <c r="BX430" s="197"/>
      <c r="BY430" s="525"/>
      <c r="BZ430" s="197"/>
      <c r="CA430" s="88"/>
      <c r="CB430" s="197"/>
      <c r="CC430" s="88"/>
      <c r="CD430" s="392"/>
      <c r="CE430" s="28"/>
      <c r="CJ430" s="269"/>
      <c r="CK430" s="293"/>
      <c r="CL430" s="289"/>
      <c r="CM430" s="305"/>
      <c r="CN430" s="376"/>
      <c r="CO430" s="293"/>
      <c r="CP430" s="525"/>
      <c r="CQ430" s="293"/>
      <c r="CR430" s="293"/>
      <c r="CS430" s="28"/>
      <c r="CU430" s="269"/>
      <c r="CV430" s="376"/>
    </row>
    <row r="431" spans="1:100" ht="90" customHeight="1">
      <c r="A431" s="3" t="s">
        <v>106</v>
      </c>
      <c r="E431" s="225" t="s">
        <v>1132</v>
      </c>
      <c r="F431" s="225" t="s">
        <v>1132</v>
      </c>
      <c r="T431" s="43" t="s">
        <v>478</v>
      </c>
      <c r="U431" s="176" t="s">
        <v>785</v>
      </c>
      <c r="V431" s="176" t="s">
        <v>785</v>
      </c>
      <c r="W431" s="373"/>
      <c r="AG431" s="558" t="s">
        <v>2028</v>
      </c>
      <c r="AH431" s="317"/>
      <c r="AI431" s="556"/>
      <c r="AK431" s="556"/>
      <c r="AL431" s="556"/>
      <c r="AM431" s="43" t="s">
        <v>331</v>
      </c>
      <c r="AO431" s="313" t="s">
        <v>331</v>
      </c>
      <c r="AP431" s="417" t="s">
        <v>1427</v>
      </c>
      <c r="AU431" s="43" t="s">
        <v>511</v>
      </c>
      <c r="AW431" s="313" t="s">
        <v>511</v>
      </c>
      <c r="AX431" s="376" t="s">
        <v>1427</v>
      </c>
      <c r="AY431" s="313"/>
      <c r="BA431" s="313"/>
      <c r="BB431" s="313"/>
      <c r="BL431" s="347"/>
      <c r="BM431" s="348" t="s">
        <v>1274</v>
      </c>
      <c r="BN431" s="348" t="s">
        <v>1274</v>
      </c>
      <c r="BP431" s="43" t="s">
        <v>384</v>
      </c>
      <c r="BR431" s="313" t="s">
        <v>384</v>
      </c>
      <c r="BS431" s="376" t="s">
        <v>1429</v>
      </c>
      <c r="BT431" s="56" t="s">
        <v>406</v>
      </c>
      <c r="BU431" s="210" t="s">
        <v>891</v>
      </c>
      <c r="BV431" s="210" t="s">
        <v>891</v>
      </c>
      <c r="BW431" s="382"/>
      <c r="CA431" s="79" t="s">
        <v>432</v>
      </c>
      <c r="CB431" s="176" t="s">
        <v>861</v>
      </c>
      <c r="CC431" s="79" t="s">
        <v>1333</v>
      </c>
      <c r="CD431" s="391"/>
      <c r="CE431" s="3" t="s">
        <v>167</v>
      </c>
      <c r="CJ431" s="263" t="s">
        <v>167</v>
      </c>
      <c r="CK431" s="261"/>
      <c r="CL431" s="261"/>
      <c r="CM431" s="263" t="s">
        <v>167</v>
      </c>
      <c r="CT431" s="225" t="s">
        <v>1160</v>
      </c>
      <c r="CU431" s="225" t="s">
        <v>1160</v>
      </c>
      <c r="CV431" s="376" t="s">
        <v>1427</v>
      </c>
    </row>
    <row r="433" spans="1:100" s="9" customFormat="1" ht="90" customHeight="1">
      <c r="A433" s="8" t="s">
        <v>107</v>
      </c>
      <c r="C433" s="73"/>
      <c r="F433" s="423"/>
      <c r="G433" s="417"/>
      <c r="H433" s="28"/>
      <c r="I433" s="232"/>
      <c r="J433" s="269"/>
      <c r="K433" s="380"/>
      <c r="L433" s="269"/>
      <c r="M433" s="269"/>
      <c r="N433" s="269"/>
      <c r="O433" s="269"/>
      <c r="P433" s="269"/>
      <c r="Q433" s="538"/>
      <c r="R433" s="269"/>
      <c r="S433" s="269"/>
      <c r="U433" s="183"/>
      <c r="V433" s="306"/>
      <c r="W433" s="376"/>
      <c r="Y433" s="246"/>
      <c r="Z433" s="305"/>
      <c r="AA433" s="417"/>
      <c r="AB433" s="305"/>
      <c r="AC433" s="305"/>
      <c r="AD433" s="305"/>
      <c r="AE433" s="305"/>
      <c r="AF433" s="305"/>
      <c r="AG433" s="558"/>
      <c r="AH433" s="306"/>
      <c r="AI433" s="305"/>
      <c r="AJ433" s="305"/>
      <c r="AK433" s="305"/>
      <c r="AL433" s="305"/>
      <c r="AN433" s="246"/>
      <c r="AO433" s="305"/>
      <c r="AP433" s="376"/>
      <c r="AW433" s="305"/>
      <c r="AX433" s="376"/>
      <c r="AY433" s="305"/>
      <c r="AZ433" s="538"/>
      <c r="BA433" s="305"/>
      <c r="BB433" s="305"/>
      <c r="BD433" s="246"/>
      <c r="BE433" s="305"/>
      <c r="BF433" s="376"/>
      <c r="BH433" s="197"/>
      <c r="BI433" s="305"/>
      <c r="BJ433" s="376"/>
      <c r="BK433" s="113"/>
      <c r="BL433" s="319"/>
      <c r="BM433" s="329"/>
      <c r="BN433" s="315"/>
      <c r="BO433" s="113"/>
      <c r="BQ433" s="232"/>
      <c r="BR433" s="305"/>
      <c r="BS433" s="376"/>
      <c r="BT433" s="104"/>
      <c r="BU433" s="213"/>
      <c r="BV433" s="104"/>
      <c r="BW433" s="386"/>
      <c r="BX433" s="197"/>
      <c r="BY433" s="525"/>
      <c r="BZ433" s="197"/>
      <c r="CA433" s="88"/>
      <c r="CB433" s="197"/>
      <c r="CC433" s="88"/>
      <c r="CD433" s="392"/>
      <c r="CE433" s="28"/>
      <c r="CJ433" s="269"/>
      <c r="CK433" s="293"/>
      <c r="CL433" s="289"/>
      <c r="CM433" s="305"/>
      <c r="CN433" s="376"/>
      <c r="CO433" s="293"/>
      <c r="CP433" s="525"/>
      <c r="CQ433" s="293"/>
      <c r="CR433" s="293"/>
      <c r="CS433" s="28"/>
      <c r="CU433" s="269"/>
      <c r="CV433" s="376"/>
    </row>
    <row r="434" spans="1:100" ht="409.6" customHeight="1">
      <c r="A434" s="1" t="s">
        <v>108</v>
      </c>
      <c r="E434" s="225" t="s">
        <v>1133</v>
      </c>
      <c r="F434" s="225" t="s">
        <v>1133</v>
      </c>
      <c r="H434" s="39" t="s">
        <v>263</v>
      </c>
      <c r="I434" s="223" t="s">
        <v>940</v>
      </c>
      <c r="J434" s="263" t="s">
        <v>263</v>
      </c>
      <c r="K434" s="432" t="s">
        <v>1427</v>
      </c>
      <c r="L434" s="263"/>
      <c r="M434" s="263" t="s">
        <v>263</v>
      </c>
      <c r="N434" s="263" t="s">
        <v>263</v>
      </c>
      <c r="O434" s="263" t="s">
        <v>263</v>
      </c>
      <c r="P434" s="263" t="s">
        <v>1955</v>
      </c>
      <c r="R434" s="263" t="s">
        <v>1955</v>
      </c>
      <c r="S434" s="263"/>
      <c r="T434" s="43" t="s">
        <v>461</v>
      </c>
      <c r="U434" s="176" t="s">
        <v>786</v>
      </c>
      <c r="V434" s="176" t="s">
        <v>786</v>
      </c>
      <c r="W434" s="373"/>
      <c r="X434" s="43" t="s">
        <v>1363</v>
      </c>
      <c r="Y434" s="225" t="s">
        <v>996</v>
      </c>
      <c r="Z434" s="316" t="s">
        <v>1363</v>
      </c>
      <c r="AA434" s="433"/>
      <c r="AB434" s="560"/>
      <c r="AC434" s="556" t="s">
        <v>2121</v>
      </c>
      <c r="AD434" s="556" t="s">
        <v>2121</v>
      </c>
      <c r="AE434" s="560"/>
      <c r="AF434" s="316" t="s">
        <v>1982</v>
      </c>
      <c r="AG434" s="558" t="s">
        <v>2029</v>
      </c>
      <c r="AH434" s="362" t="s">
        <v>2029</v>
      </c>
      <c r="AI434" s="556" t="s">
        <v>2159</v>
      </c>
      <c r="AK434" s="72" t="s">
        <v>2159</v>
      </c>
      <c r="AL434" s="556" t="s">
        <v>1427</v>
      </c>
      <c r="AM434" s="43" t="s">
        <v>332</v>
      </c>
      <c r="AN434" s="225" t="s">
        <v>1021</v>
      </c>
      <c r="AO434" s="313" t="s">
        <v>332</v>
      </c>
      <c r="AP434" s="417" t="s">
        <v>1427</v>
      </c>
      <c r="AR434" s="225" t="s">
        <v>919</v>
      </c>
      <c r="AS434" s="225" t="s">
        <v>919</v>
      </c>
      <c r="AU434" s="43" t="s">
        <v>509</v>
      </c>
      <c r="AV434" s="225" t="s">
        <v>1103</v>
      </c>
      <c r="AW434" s="225" t="s">
        <v>1103</v>
      </c>
      <c r="AX434" s="417" t="s">
        <v>1427</v>
      </c>
      <c r="AY434" s="313"/>
      <c r="BA434" s="313" t="s">
        <v>1961</v>
      </c>
      <c r="BB434" s="313"/>
      <c r="BC434" s="408" t="s">
        <v>283</v>
      </c>
      <c r="BD434" s="225" t="s">
        <v>1396</v>
      </c>
      <c r="BE434" s="408" t="s">
        <v>283</v>
      </c>
      <c r="BF434" s="382"/>
      <c r="BG434" s="43" t="s">
        <v>361</v>
      </c>
      <c r="BH434" s="176" t="s">
        <v>818</v>
      </c>
      <c r="BI434" s="176" t="s">
        <v>818</v>
      </c>
      <c r="BJ434" s="373"/>
      <c r="BK434" s="113" t="s">
        <v>200</v>
      </c>
      <c r="BL434" s="319" t="s">
        <v>200</v>
      </c>
      <c r="BM434" s="312" t="s">
        <v>1275</v>
      </c>
      <c r="BN434" s="304"/>
      <c r="BQ434" s="223" t="s">
        <v>1048</v>
      </c>
      <c r="BR434" s="223" t="s">
        <v>1048</v>
      </c>
      <c r="BT434" s="56" t="s">
        <v>407</v>
      </c>
      <c r="BU434" s="210" t="s">
        <v>892</v>
      </c>
      <c r="BV434" s="210" t="s">
        <v>892</v>
      </c>
      <c r="BW434" s="382"/>
      <c r="BX434" s="176" t="s">
        <v>1761</v>
      </c>
      <c r="BZ434" s="176" t="s">
        <v>1761</v>
      </c>
      <c r="CA434" s="79" t="s">
        <v>431</v>
      </c>
      <c r="CB434" s="176" t="s">
        <v>862</v>
      </c>
      <c r="CC434" s="176" t="s">
        <v>862</v>
      </c>
      <c r="CD434" s="391"/>
      <c r="CE434" s="3" t="s">
        <v>168</v>
      </c>
      <c r="CJ434" s="263" t="s">
        <v>168</v>
      </c>
      <c r="CK434" s="277" t="s">
        <v>1207</v>
      </c>
      <c r="CL434" s="261"/>
      <c r="CM434" s="263" t="s">
        <v>168</v>
      </c>
      <c r="CO434" s="313" t="s">
        <v>1746</v>
      </c>
      <c r="CQ434" s="313" t="s">
        <v>1746</v>
      </c>
      <c r="CR434" s="313"/>
      <c r="CT434" s="225" t="s">
        <v>1161</v>
      </c>
      <c r="CU434" s="225" t="s">
        <v>1161</v>
      </c>
      <c r="CV434" s="376" t="s">
        <v>1427</v>
      </c>
    </row>
    <row r="436" spans="1:100" s="9" customFormat="1" ht="90" customHeight="1">
      <c r="A436" s="25" t="s">
        <v>109</v>
      </c>
      <c r="C436" s="73"/>
      <c r="F436" s="423"/>
      <c r="G436" s="417"/>
      <c r="H436" s="28"/>
      <c r="I436" s="232"/>
      <c r="J436" s="269"/>
      <c r="K436" s="380"/>
      <c r="L436" s="269"/>
      <c r="M436" s="269"/>
      <c r="N436" s="269"/>
      <c r="O436" s="269"/>
      <c r="P436" s="269"/>
      <c r="Q436" s="538"/>
      <c r="R436" s="269"/>
      <c r="S436" s="269"/>
      <c r="U436" s="183"/>
      <c r="V436" s="306"/>
      <c r="W436" s="376"/>
      <c r="Y436" s="246"/>
      <c r="Z436" s="305"/>
      <c r="AA436" s="417"/>
      <c r="AB436" s="305"/>
      <c r="AC436" s="305"/>
      <c r="AD436" s="305"/>
      <c r="AE436" s="305"/>
      <c r="AF436" s="305"/>
      <c r="AG436" s="558"/>
      <c r="AH436" s="306"/>
      <c r="AI436" s="305"/>
      <c r="AJ436" s="305"/>
      <c r="AK436" s="305"/>
      <c r="AL436" s="305"/>
      <c r="AN436" s="246"/>
      <c r="AO436" s="305"/>
      <c r="AP436" s="376"/>
      <c r="AW436" s="305"/>
      <c r="AX436" s="376"/>
      <c r="AY436" s="305"/>
      <c r="AZ436" s="538"/>
      <c r="BA436" s="305"/>
      <c r="BB436" s="305"/>
      <c r="BD436" s="246"/>
      <c r="BE436" s="305"/>
      <c r="BF436" s="376"/>
      <c r="BH436" s="197"/>
      <c r="BI436" s="305"/>
      <c r="BJ436" s="376"/>
      <c r="BK436" s="113" t="s">
        <v>197</v>
      </c>
      <c r="BL436" s="319" t="s">
        <v>197</v>
      </c>
      <c r="BM436" s="329"/>
      <c r="BN436" s="315"/>
      <c r="BO436" s="113"/>
      <c r="BQ436" s="232"/>
      <c r="BR436" s="305"/>
      <c r="BS436" s="376"/>
      <c r="BT436" s="104"/>
      <c r="BU436" s="213"/>
      <c r="BV436" s="104"/>
      <c r="BW436" s="386"/>
      <c r="BX436" s="197"/>
      <c r="BY436" s="525"/>
      <c r="BZ436" s="197"/>
      <c r="CA436" s="88"/>
      <c r="CB436" s="197"/>
      <c r="CC436" s="88"/>
      <c r="CD436" s="392"/>
      <c r="CE436" s="28"/>
      <c r="CJ436" s="269"/>
      <c r="CK436" s="293"/>
      <c r="CL436" s="289"/>
      <c r="CM436" s="305"/>
      <c r="CN436" s="376"/>
      <c r="CO436" s="293"/>
      <c r="CP436" s="525"/>
      <c r="CQ436" s="293"/>
      <c r="CR436" s="293"/>
      <c r="CS436" s="28"/>
      <c r="CU436" s="269"/>
      <c r="CV436" s="376"/>
    </row>
    <row r="437" spans="1:100" ht="90" customHeight="1">
      <c r="A437" s="1" t="s">
        <v>110</v>
      </c>
      <c r="B437" s="38" t="s">
        <v>1343</v>
      </c>
      <c r="C437" s="73" t="s">
        <v>302</v>
      </c>
      <c r="F437" s="418" t="s">
        <v>1343</v>
      </c>
      <c r="G437" s="417" t="s">
        <v>1427</v>
      </c>
      <c r="H437" s="1" t="s">
        <v>265</v>
      </c>
      <c r="I437" s="38" t="s">
        <v>941</v>
      </c>
      <c r="J437" s="262" t="s">
        <v>265</v>
      </c>
      <c r="K437" s="380" t="s">
        <v>1427</v>
      </c>
      <c r="M437" s="262" t="s">
        <v>265</v>
      </c>
      <c r="N437" s="262" t="s">
        <v>265</v>
      </c>
      <c r="O437" s="262" t="s">
        <v>265</v>
      </c>
      <c r="P437" s="262" t="s">
        <v>1646</v>
      </c>
      <c r="R437" s="262" t="s">
        <v>1646</v>
      </c>
      <c r="T437" t="s">
        <v>459</v>
      </c>
      <c r="U437" s="179" t="s">
        <v>787</v>
      </c>
      <c r="V437" s="179" t="s">
        <v>787</v>
      </c>
      <c r="X437" t="s">
        <v>473</v>
      </c>
      <c r="Z437" s="315" t="s">
        <v>473</v>
      </c>
      <c r="AA437" s="417" t="s">
        <v>1427</v>
      </c>
      <c r="AB437" s="560" t="s">
        <v>2062</v>
      </c>
      <c r="AC437" s="554" t="s">
        <v>2122</v>
      </c>
      <c r="AD437" s="72" t="s">
        <v>2152</v>
      </c>
      <c r="AE437" s="560" t="s">
        <v>1427</v>
      </c>
      <c r="AF437" s="316" t="s">
        <v>2037</v>
      </c>
      <c r="AG437" s="554"/>
      <c r="AH437" s="317" t="s">
        <v>2037</v>
      </c>
      <c r="AI437" s="556" t="s">
        <v>2089</v>
      </c>
      <c r="AK437" s="72" t="s">
        <v>2089</v>
      </c>
      <c r="AL437" s="554" t="s">
        <v>1427</v>
      </c>
      <c r="AM437" t="s">
        <v>335</v>
      </c>
      <c r="AO437" s="315" t="s">
        <v>335</v>
      </c>
      <c r="AP437" s="417" t="s">
        <v>1427</v>
      </c>
      <c r="AQ437" s="38" t="s">
        <v>920</v>
      </c>
      <c r="AS437" s="38" t="s">
        <v>920</v>
      </c>
      <c r="AU437" s="43" t="s">
        <v>1392</v>
      </c>
      <c r="AV437" s="38" t="s">
        <v>161</v>
      </c>
      <c r="AW437" s="316" t="s">
        <v>1392</v>
      </c>
      <c r="AX437" s="417" t="s">
        <v>1427</v>
      </c>
      <c r="AY437" s="313" t="s">
        <v>1684</v>
      </c>
      <c r="BA437" s="313" t="s">
        <v>1962</v>
      </c>
      <c r="BB437" s="313"/>
      <c r="BC437" s="38" t="s">
        <v>284</v>
      </c>
      <c r="BE437" s="315" t="s">
        <v>284</v>
      </c>
      <c r="BF437" s="376" t="s">
        <v>1427</v>
      </c>
      <c r="BG437" t="s">
        <v>360</v>
      </c>
      <c r="BH437" s="176" t="s">
        <v>819</v>
      </c>
      <c r="BI437" s="176" t="s">
        <v>819</v>
      </c>
      <c r="BK437" s="113" t="s">
        <v>198</v>
      </c>
      <c r="BL437" s="319" t="s">
        <v>198</v>
      </c>
      <c r="BM437" s="312" t="s">
        <v>1276</v>
      </c>
      <c r="BN437" s="312" t="s">
        <v>1277</v>
      </c>
      <c r="BP437" t="s">
        <v>376</v>
      </c>
      <c r="BR437" s="315" t="s">
        <v>376</v>
      </c>
      <c r="BS437" s="376" t="s">
        <v>1429</v>
      </c>
      <c r="BU437" s="208" t="s">
        <v>893</v>
      </c>
      <c r="BV437" s="208" t="s">
        <v>893</v>
      </c>
      <c r="BX437" s="176" t="s">
        <v>1762</v>
      </c>
      <c r="BZ437" s="176" t="s">
        <v>1762</v>
      </c>
      <c r="CA437" s="84" t="s">
        <v>365</v>
      </c>
      <c r="CB437" s="179" t="s">
        <v>863</v>
      </c>
      <c r="CC437" s="84" t="s">
        <v>365</v>
      </c>
      <c r="CE437" s="1" t="s">
        <v>169</v>
      </c>
      <c r="CJ437" s="262" t="s">
        <v>169</v>
      </c>
      <c r="CK437" s="261"/>
      <c r="CL437" s="261"/>
      <c r="CM437" s="439" t="s">
        <v>169</v>
      </c>
      <c r="CN437" s="376" t="s">
        <v>1427</v>
      </c>
      <c r="CO437" s="313" t="s">
        <v>1745</v>
      </c>
      <c r="CQ437" s="313" t="s">
        <v>1745</v>
      </c>
      <c r="CS437" s="263" t="s">
        <v>1425</v>
      </c>
      <c r="CU437" s="288" t="s">
        <v>1425</v>
      </c>
      <c r="CV437" s="376" t="s">
        <v>1427</v>
      </c>
    </row>
    <row r="438" spans="1:100" ht="90" customHeight="1">
      <c r="A438" s="1" t="s">
        <v>111</v>
      </c>
      <c r="B438" s="38" t="s">
        <v>1342</v>
      </c>
      <c r="C438" s="72" t="s">
        <v>301</v>
      </c>
      <c r="F438" s="418" t="s">
        <v>1342</v>
      </c>
      <c r="G438" s="417" t="s">
        <v>1427</v>
      </c>
      <c r="H438" s="39" t="s">
        <v>264</v>
      </c>
      <c r="I438" s="38" t="s">
        <v>942</v>
      </c>
      <c r="J438" s="304" t="s">
        <v>942</v>
      </c>
      <c r="K438" s="397" t="s">
        <v>1427</v>
      </c>
      <c r="L438" s="304"/>
      <c r="M438" s="304" t="s">
        <v>942</v>
      </c>
      <c r="N438" s="304" t="s">
        <v>942</v>
      </c>
      <c r="O438" s="304" t="s">
        <v>942</v>
      </c>
      <c r="P438" s="313" t="s">
        <v>1645</v>
      </c>
      <c r="R438" s="313" t="s">
        <v>1645</v>
      </c>
      <c r="S438" s="304"/>
      <c r="T438" t="s">
        <v>460</v>
      </c>
      <c r="U438" s="191" t="s">
        <v>460</v>
      </c>
      <c r="V438" s="191" t="s">
        <v>460</v>
      </c>
      <c r="X438" s="37" t="s">
        <v>472</v>
      </c>
      <c r="Z438" s="404" t="s">
        <v>472</v>
      </c>
      <c r="AA438" s="417" t="s">
        <v>1427</v>
      </c>
      <c r="AB438" s="553" t="s">
        <v>2063</v>
      </c>
      <c r="AC438" s="554" t="s">
        <v>2123</v>
      </c>
      <c r="AD438" s="554" t="s">
        <v>2123</v>
      </c>
      <c r="AE438" s="553"/>
      <c r="AF438" s="553" t="s">
        <v>1983</v>
      </c>
      <c r="AG438" s="558" t="s">
        <v>2030</v>
      </c>
      <c r="AH438" s="571" t="s">
        <v>1983</v>
      </c>
      <c r="AI438" s="556" t="s">
        <v>2088</v>
      </c>
      <c r="AK438" s="72" t="s">
        <v>2088</v>
      </c>
      <c r="AL438" s="556" t="s">
        <v>1427</v>
      </c>
      <c r="AM438" s="43" t="s">
        <v>334</v>
      </c>
      <c r="AO438" s="316" t="s">
        <v>334</v>
      </c>
      <c r="AP438" s="417" t="s">
        <v>1427</v>
      </c>
      <c r="AQ438" s="38" t="s">
        <v>921</v>
      </c>
      <c r="AS438" s="38" t="s">
        <v>921</v>
      </c>
      <c r="AU438" s="43" t="s">
        <v>506</v>
      </c>
      <c r="AW438" s="316" t="s">
        <v>506</v>
      </c>
      <c r="AX438" s="417" t="s">
        <v>1427</v>
      </c>
      <c r="AY438" s="313" t="s">
        <v>1683</v>
      </c>
      <c r="BA438" s="313" t="s">
        <v>1962</v>
      </c>
      <c r="BB438" s="313"/>
      <c r="BC438" s="37" t="s">
        <v>285</v>
      </c>
      <c r="BE438" s="404" t="s">
        <v>285</v>
      </c>
      <c r="BF438" s="376" t="s">
        <v>1427</v>
      </c>
      <c r="BG438" s="43" t="s">
        <v>359</v>
      </c>
      <c r="BH438" s="205" t="s">
        <v>820</v>
      </c>
      <c r="BI438" s="205" t="s">
        <v>820</v>
      </c>
      <c r="BJ438" s="373"/>
      <c r="BK438" s="53" t="s">
        <v>199</v>
      </c>
      <c r="BL438" s="325" t="s">
        <v>199</v>
      </c>
      <c r="BM438" s="335" t="s">
        <v>199</v>
      </c>
      <c r="BN438" s="325" t="s">
        <v>199</v>
      </c>
      <c r="BO438" s="53"/>
      <c r="BP438" s="43" t="s">
        <v>375</v>
      </c>
      <c r="BR438" s="316" t="s">
        <v>375</v>
      </c>
      <c r="BS438" s="376" t="s">
        <v>1429</v>
      </c>
      <c r="BU438" s="221" t="s">
        <v>894</v>
      </c>
      <c r="BV438" s="279" t="s">
        <v>894</v>
      </c>
      <c r="BX438" s="176" t="s">
        <v>1762</v>
      </c>
      <c r="BZ438" s="176" t="s">
        <v>1762</v>
      </c>
      <c r="CA438" s="79" t="s">
        <v>364</v>
      </c>
      <c r="CB438" s="179" t="s">
        <v>864</v>
      </c>
      <c r="CC438" s="179" t="s">
        <v>864</v>
      </c>
      <c r="CD438" s="391"/>
      <c r="CE438" s="37" t="s">
        <v>170</v>
      </c>
      <c r="CJ438" s="279" t="s">
        <v>170</v>
      </c>
      <c r="CK438" s="261"/>
      <c r="CL438" s="261"/>
      <c r="CM438" s="440" t="s">
        <v>170</v>
      </c>
      <c r="CN438" s="376" t="s">
        <v>1427</v>
      </c>
      <c r="CO438" s="313" t="s">
        <v>1745</v>
      </c>
      <c r="CQ438" s="313" t="s">
        <v>1745</v>
      </c>
      <c r="CS438" s="263" t="s">
        <v>1426</v>
      </c>
      <c r="CU438" s="288" t="s">
        <v>1426</v>
      </c>
      <c r="CV438" s="376" t="s">
        <v>1427</v>
      </c>
    </row>
    <row r="439" spans="1:100" ht="90" customHeight="1">
      <c r="A439" s="1" t="s">
        <v>112</v>
      </c>
      <c r="C439" s="72" t="s">
        <v>309</v>
      </c>
      <c r="H439" s="1" t="s">
        <v>148</v>
      </c>
      <c r="J439" s="262" t="s">
        <v>148</v>
      </c>
      <c r="K439" s="380" t="s">
        <v>1427</v>
      </c>
      <c r="M439" s="262" t="s">
        <v>148</v>
      </c>
      <c r="N439" s="262" t="s">
        <v>148</v>
      </c>
      <c r="O439" s="262" t="s">
        <v>148</v>
      </c>
      <c r="P439" s="262" t="s">
        <v>148</v>
      </c>
      <c r="R439" s="262" t="s">
        <v>148</v>
      </c>
      <c r="T439" s="43" t="s">
        <v>462</v>
      </c>
      <c r="V439" s="317"/>
      <c r="W439" s="373"/>
      <c r="X439" s="43" t="s">
        <v>474</v>
      </c>
      <c r="Y439" s="225" t="s">
        <v>997</v>
      </c>
      <c r="Z439" s="316" t="s">
        <v>474</v>
      </c>
      <c r="AA439" s="417" t="s">
        <v>1427</v>
      </c>
      <c r="AB439" s="560" t="s">
        <v>2064</v>
      </c>
      <c r="AD439" s="72" t="s">
        <v>2064</v>
      </c>
      <c r="AE439" s="560" t="s">
        <v>1427</v>
      </c>
      <c r="AF439" s="316" t="s">
        <v>148</v>
      </c>
      <c r="AG439" s="554"/>
      <c r="AM439" t="s">
        <v>340</v>
      </c>
      <c r="AO439" s="304" t="s">
        <v>340</v>
      </c>
      <c r="AP439" s="417" t="s">
        <v>1427</v>
      </c>
      <c r="AQ439" s="38" t="s">
        <v>148</v>
      </c>
      <c r="AS439" s="38" t="s">
        <v>148</v>
      </c>
      <c r="AU439" s="38" t="s">
        <v>507</v>
      </c>
      <c r="AW439" s="304" t="s">
        <v>507</v>
      </c>
      <c r="AX439" s="417" t="s">
        <v>1427</v>
      </c>
      <c r="AY439" s="304" t="s">
        <v>148</v>
      </c>
      <c r="BC439" s="43" t="s">
        <v>287</v>
      </c>
      <c r="BE439" s="313" t="s">
        <v>287</v>
      </c>
      <c r="BF439" s="376" t="s">
        <v>1427</v>
      </c>
      <c r="BG439" t="s">
        <v>184</v>
      </c>
      <c r="BI439" s="304" t="s">
        <v>184</v>
      </c>
      <c r="BK439" s="113" t="s">
        <v>210</v>
      </c>
      <c r="BL439" s="338" t="s">
        <v>210</v>
      </c>
      <c r="BM439" s="339"/>
      <c r="BN439" s="338" t="s">
        <v>210</v>
      </c>
      <c r="BX439" s="176" t="s">
        <v>148</v>
      </c>
      <c r="BZ439" s="176" t="s">
        <v>148</v>
      </c>
      <c r="CE439" s="1" t="s">
        <v>148</v>
      </c>
      <c r="CJ439" s="262" t="s">
        <v>148</v>
      </c>
      <c r="CK439" s="261"/>
      <c r="CL439" s="261"/>
      <c r="CM439" s="439" t="s">
        <v>148</v>
      </c>
      <c r="CN439" s="376" t="s">
        <v>1427</v>
      </c>
    </row>
    <row r="440" spans="1:100" ht="90" customHeight="1">
      <c r="A440" s="76" t="s">
        <v>311</v>
      </c>
      <c r="T440" t="s">
        <v>325</v>
      </c>
      <c r="AB440" s="556" t="s">
        <v>2065</v>
      </c>
      <c r="AD440" s="72" t="s">
        <v>2065</v>
      </c>
      <c r="AE440" s="554" t="s">
        <v>1427</v>
      </c>
      <c r="AG440" s="554"/>
      <c r="AH440" s="317"/>
      <c r="AI440" s="556" t="s">
        <v>2087</v>
      </c>
      <c r="AK440" s="72" t="s">
        <v>2087</v>
      </c>
      <c r="AL440" s="556" t="s">
        <v>1427</v>
      </c>
      <c r="AM440" s="43" t="s">
        <v>339</v>
      </c>
      <c r="AO440" s="313" t="s">
        <v>339</v>
      </c>
      <c r="AP440" s="417" t="s">
        <v>1427</v>
      </c>
      <c r="AU440" s="43" t="s">
        <v>508</v>
      </c>
      <c r="AW440" s="313" t="s">
        <v>508</v>
      </c>
      <c r="AX440" s="417" t="s">
        <v>1427</v>
      </c>
      <c r="AY440" s="313"/>
      <c r="BA440" s="313"/>
      <c r="BB440" s="313"/>
      <c r="BG440" s="43" t="s">
        <v>363</v>
      </c>
      <c r="BI440" s="313" t="s">
        <v>363</v>
      </c>
      <c r="BJ440" s="373"/>
      <c r="BP440" s="43" t="s">
        <v>386</v>
      </c>
      <c r="BR440" s="313" t="s">
        <v>386</v>
      </c>
      <c r="BS440" s="376" t="s">
        <v>1429</v>
      </c>
    </row>
    <row r="441" spans="1:100" s="45" customFormat="1" ht="90" customHeight="1">
      <c r="A441" s="46" t="s">
        <v>174</v>
      </c>
      <c r="C441" s="73"/>
      <c r="F441" s="431"/>
      <c r="G441" s="417"/>
      <c r="H441" s="44"/>
      <c r="I441" s="239"/>
      <c r="J441" s="281"/>
      <c r="K441" s="380"/>
      <c r="L441" s="281"/>
      <c r="M441" s="281"/>
      <c r="N441" s="281"/>
      <c r="O441" s="281"/>
      <c r="P441" s="281"/>
      <c r="Q441" s="544"/>
      <c r="R441" s="281"/>
      <c r="S441" s="281"/>
      <c r="U441" s="192"/>
      <c r="V441" s="306"/>
      <c r="W441" s="376"/>
      <c r="Y441" s="252"/>
      <c r="AA441" s="417"/>
      <c r="AG441" s="558"/>
      <c r="AH441" s="306"/>
      <c r="AN441" s="252"/>
      <c r="AP441" s="376"/>
      <c r="AX441" s="376"/>
      <c r="AZ441" s="544"/>
      <c r="BD441" s="252"/>
      <c r="BF441" s="376"/>
      <c r="BH441" s="206"/>
      <c r="BJ441" s="376"/>
      <c r="BK441" s="113"/>
      <c r="BL441" s="319"/>
      <c r="BM441" s="336"/>
      <c r="BN441" s="315"/>
      <c r="BO441" s="113"/>
      <c r="BQ441" s="239"/>
      <c r="BS441" s="376"/>
      <c r="BT441" s="111"/>
      <c r="BU441" s="222"/>
      <c r="BV441" s="111"/>
      <c r="BW441" s="386"/>
      <c r="BX441" s="206"/>
      <c r="BY441" s="532"/>
      <c r="BZ441" s="206"/>
      <c r="CA441" s="95"/>
      <c r="CB441" s="206"/>
      <c r="CC441" s="95"/>
      <c r="CD441" s="392"/>
      <c r="CE441" s="44"/>
      <c r="CJ441" s="281"/>
      <c r="CK441" s="300"/>
      <c r="CL441" s="289" t="s">
        <v>1208</v>
      </c>
      <c r="CN441" s="376"/>
      <c r="CO441" s="300"/>
      <c r="CP441" s="532"/>
      <c r="CQ441" s="300"/>
      <c r="CR441" s="300"/>
      <c r="CS441" s="44"/>
      <c r="CU441" s="281"/>
      <c r="CV441" s="376"/>
    </row>
    <row r="443" spans="1:100" ht="90" customHeight="1">
      <c r="A443" s="80" t="s">
        <v>1285</v>
      </c>
      <c r="T443" s="43" t="s">
        <v>479</v>
      </c>
      <c r="V443" s="317"/>
      <c r="W443" s="373"/>
      <c r="X443" s="43" t="s">
        <v>477</v>
      </c>
      <c r="Z443" s="313" t="s">
        <v>477</v>
      </c>
      <c r="AA443" s="417" t="s">
        <v>1427</v>
      </c>
      <c r="AB443" s="556"/>
      <c r="AD443" s="556"/>
      <c r="AE443" s="556"/>
      <c r="AF443" s="313"/>
      <c r="AG443" s="556" t="s">
        <v>2031</v>
      </c>
      <c r="AH443" s="317"/>
      <c r="AI443" s="556"/>
      <c r="AK443" s="556"/>
      <c r="AL443" s="556"/>
      <c r="AM443" s="43" t="s">
        <v>333</v>
      </c>
      <c r="AO443" s="313" t="s">
        <v>333</v>
      </c>
      <c r="AP443" s="417" t="s">
        <v>1427</v>
      </c>
      <c r="AU443" s="43" t="s">
        <v>510</v>
      </c>
      <c r="AW443" s="313" t="s">
        <v>510</v>
      </c>
      <c r="AX443" s="417" t="s">
        <v>1427</v>
      </c>
      <c r="AY443" s="313"/>
      <c r="BA443" s="313"/>
      <c r="BB443" s="313"/>
      <c r="BG443" s="43" t="s">
        <v>362</v>
      </c>
      <c r="BI443" s="313" t="s">
        <v>362</v>
      </c>
      <c r="BJ443" s="373"/>
      <c r="BP443" s="43" t="s">
        <v>385</v>
      </c>
      <c r="BR443" s="313" t="s">
        <v>385</v>
      </c>
      <c r="BS443" s="376" t="s">
        <v>1429</v>
      </c>
      <c r="BT443" s="56" t="s">
        <v>408</v>
      </c>
      <c r="BV443" s="56" t="s">
        <v>408</v>
      </c>
      <c r="BW443" s="382"/>
      <c r="CA443" s="79" t="s">
        <v>433</v>
      </c>
      <c r="CC443" s="79" t="s">
        <v>433</v>
      </c>
      <c r="CD443" s="391"/>
    </row>
    <row r="446" spans="1:100" ht="90" customHeight="1">
      <c r="A446" s="16" t="s">
        <v>1321</v>
      </c>
      <c r="AG446" s="554"/>
    </row>
    <row r="447" spans="1:100" ht="90" customHeight="1">
      <c r="A447" s="20" t="s">
        <v>99</v>
      </c>
      <c r="AG447" s="554"/>
    </row>
    <row r="448" spans="1:100" ht="90" customHeight="1">
      <c r="A448" s="263" t="s">
        <v>82</v>
      </c>
      <c r="AG448" s="554"/>
      <c r="CA448" s="371" t="s">
        <v>1322</v>
      </c>
      <c r="CC448" s="372" t="s">
        <v>1322</v>
      </c>
      <c r="CD448" s="392" t="s">
        <v>1432</v>
      </c>
    </row>
    <row r="449" spans="1:93" ht="90" customHeight="1">
      <c r="A449" s="263" t="s">
        <v>83</v>
      </c>
      <c r="AG449" s="554"/>
      <c r="CC449" s="368"/>
    </row>
    <row r="450" spans="1:93" ht="90" customHeight="1">
      <c r="A450" s="263" t="s">
        <v>127</v>
      </c>
      <c r="AG450" s="554"/>
      <c r="CC450" s="368"/>
    </row>
    <row r="451" spans="1:93" ht="90" customHeight="1">
      <c r="A451" s="263" t="s">
        <v>86</v>
      </c>
      <c r="AG451" s="554"/>
      <c r="CA451" s="176" t="s">
        <v>848</v>
      </c>
      <c r="CC451" s="351" t="s">
        <v>848</v>
      </c>
      <c r="CD451" s="392" t="s">
        <v>1432</v>
      </c>
    </row>
    <row r="452" spans="1:93" ht="90" customHeight="1">
      <c r="A452" s="263" t="s">
        <v>85</v>
      </c>
      <c r="AG452" s="554"/>
    </row>
    <row r="453" spans="1:93" ht="90" customHeight="1">
      <c r="A453" s="263" t="s">
        <v>79</v>
      </c>
      <c r="AG453" s="554"/>
    </row>
    <row r="454" spans="1:93" ht="90" customHeight="1">
      <c r="A454" s="505" t="s">
        <v>1743</v>
      </c>
      <c r="CO454" s="483" t="s">
        <v>1742</v>
      </c>
    </row>
    <row r="455" spans="1:93" ht="90" customHeight="1">
      <c r="A455" s="20" t="s">
        <v>99</v>
      </c>
      <c r="CO455" s="304" t="s">
        <v>1744</v>
      </c>
    </row>
    <row r="1048576" spans="27:27" ht="90" customHeight="1">
      <c r="AA1048576" s="433"/>
    </row>
  </sheetData>
  <mergeCells count="3">
    <mergeCell ref="AG120:AG121"/>
    <mergeCell ref="AG161:AG162"/>
    <mergeCell ref="AH120:AH121"/>
  </mergeCells>
  <hyperlinks>
    <hyperlink ref="CE438" r:id="rId1" xr:uid="{9C12A430-6F30-48A6-89B7-0F5A273370BB}"/>
    <hyperlink ref="X438" r:id="rId2" xr:uid="{08CDA3E6-13FA-4A12-AA59-270912428409}"/>
    <hyperlink ref="BC438" r:id="rId3" xr:uid="{C279F19F-61AD-41B7-AE85-455AA03E221D}"/>
    <hyperlink ref="BK438" r:id="rId4" xr:uid="{9CCE9747-2EAD-4E53-B67C-424B403F48C8}"/>
    <hyperlink ref="BH438" r:id="rId5" xr:uid="{3159CFE1-A916-4A3F-9DF0-6E8FA219FF01}"/>
    <hyperlink ref="CJ438" r:id="rId6" xr:uid="{9C12A430-6F30-48A6-89B7-0F5A273370BB}"/>
    <hyperlink ref="BL438" r:id="rId7" xr:uid="{11029DA0-1AF1-4EC0-921E-3A6D858081D9}"/>
    <hyperlink ref="BM438" r:id="rId8" xr:uid="{FFE0B8AD-9C9E-4797-9E33-FB63E3E773CA}"/>
    <hyperlink ref="BN438" r:id="rId9" xr:uid="{36A280AF-A229-4F81-916F-2223DC1A75BD}"/>
    <hyperlink ref="BI438" r:id="rId10" xr:uid="{F8021280-DBD8-4185-A0E5-193BF64575F1}"/>
    <hyperlink ref="BV438" r:id="rId11" xr:uid="{E950EAEA-F4F5-4B3F-9CA2-C3E68AF55D55}"/>
    <hyperlink ref="Z438" r:id="rId12" xr:uid="{66ADB32C-60BB-4A28-BEFD-87E31E1BB2B2}"/>
    <hyperlink ref="BE438" r:id="rId13" xr:uid="{5A43C150-35B0-441C-9A4D-7C1710DAA383}"/>
    <hyperlink ref="CM438" r:id="rId14" xr:uid="{195156DF-F368-4E5C-B0AE-753385E9ECE7}"/>
  </hyperlinks>
  <pageMargins left="0.7" right="0.7" top="0.75" bottom="0.75" header="0.3" footer="0.3"/>
  <pageSetup orientation="portrait" r:id="rId15"/>
  <legacyDrawing r:id="rId1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D068C-322C-4999-979F-D893550AEFA0}">
  <dimension ref="A1:CL96"/>
  <sheetViews>
    <sheetView zoomScale="55" zoomScaleNormal="55" workbookViewId="0">
      <pane xSplit="2" ySplit="6" topLeftCell="L76" activePane="bottomRight" state="frozen"/>
      <selection pane="topRight" activeCell="C1" sqref="C1"/>
      <selection pane="bottomLeft" activeCell="A7" sqref="A7"/>
      <selection pane="bottomRight" activeCell="R2" sqref="R2"/>
    </sheetView>
  </sheetViews>
  <sheetFormatPr defaultColWidth="8.6640625" defaultRowHeight="14.4"/>
  <cols>
    <col min="1" max="1" width="11.6640625" style="304" customWidth="1"/>
    <col min="2" max="2" width="51.44140625" style="304" customWidth="1"/>
    <col min="3" max="4" width="36.33203125" style="304" customWidth="1"/>
    <col min="5" max="5" width="22.33203125" style="452" customWidth="1"/>
    <col min="6" max="7" width="22.33203125" style="304" bestFit="1" customWidth="1"/>
    <col min="8" max="8" width="22.33203125" style="304" customWidth="1"/>
    <col min="9" max="9" width="22.33203125" style="452" customWidth="1"/>
    <col min="10" max="10" width="36.33203125" style="554" customWidth="1"/>
    <col min="11" max="11" width="51.44140625" style="554" customWidth="1"/>
    <col min="12" max="12" width="36.33203125" style="452" customWidth="1"/>
    <col min="13" max="13" width="36.33203125" style="304" customWidth="1"/>
    <col min="14" max="15" width="26" style="304" customWidth="1"/>
    <col min="16" max="16" width="26" style="452" customWidth="1"/>
    <col min="17" max="17" width="22.33203125" customWidth="1"/>
    <col min="18" max="18" width="26" style="554" customWidth="1"/>
    <col min="19" max="19" width="51.44140625" style="554" customWidth="1"/>
    <col min="20" max="20" width="26" style="554" customWidth="1"/>
    <col min="21" max="23" width="26" style="304" customWidth="1"/>
    <col min="24" max="24" width="22.33203125" style="452" customWidth="1"/>
    <col min="25" max="25" width="22.33203125" style="304" bestFit="1" customWidth="1"/>
    <col min="26" max="26" width="54.33203125" style="304" customWidth="1"/>
    <col min="27" max="27" width="22.33203125" style="452" customWidth="1"/>
    <col min="28" max="29" width="20.6640625" style="304" customWidth="1"/>
    <col min="30" max="30" width="19.6640625" style="452" customWidth="1"/>
    <col min="31" max="31" width="12.6640625" style="304" bestFit="1" customWidth="1"/>
    <col min="32" max="32" width="15.6640625" style="304" customWidth="1"/>
    <col min="33" max="33" width="15" style="315" customWidth="1"/>
    <col min="34" max="34" width="20.6640625" style="304" bestFit="1" customWidth="1"/>
    <col min="35" max="35" width="11.6640625" style="304" customWidth="1"/>
    <col min="36" max="36" width="11.44140625" style="315" customWidth="1"/>
    <col min="37" max="37" width="8.6640625" style="304"/>
    <col min="38" max="38" width="16.33203125" style="304" bestFit="1" customWidth="1"/>
    <col min="39" max="39" width="16.6640625" style="304" bestFit="1" customWidth="1"/>
    <col min="40" max="40" width="14.44140625" style="315" bestFit="1" customWidth="1"/>
    <col min="41" max="41" width="8.6640625" style="304"/>
    <col min="42" max="42" width="14.44140625" style="304" bestFit="1" customWidth="1"/>
    <col min="43" max="43" width="22.109375" style="304" customWidth="1"/>
    <col min="44" max="44" width="11.6640625" style="452" bestFit="1" customWidth="1"/>
    <col min="45" max="45" width="16.6640625" style="304" bestFit="1" customWidth="1"/>
    <col min="46" max="46" width="27.88671875" style="304" bestFit="1" customWidth="1"/>
    <col min="47" max="47" width="12.6640625" style="304" bestFit="1" customWidth="1"/>
    <col min="48" max="48" width="12.44140625" style="315" customWidth="1"/>
    <col min="49" max="49" width="39.88671875" style="304" customWidth="1"/>
    <col min="50" max="50" width="13" style="304" bestFit="1" customWidth="1"/>
    <col min="51" max="51" width="12.6640625" style="304" bestFit="1" customWidth="1"/>
    <col min="52" max="52" width="13.44140625" style="315" customWidth="1"/>
    <col min="53" max="53" width="8.6640625" style="304"/>
    <col min="54" max="54" width="14.44140625" style="304" bestFit="1" customWidth="1"/>
    <col min="55" max="55" width="8.6640625" style="304"/>
    <col min="56" max="56" width="14.44140625" style="315" bestFit="1" customWidth="1"/>
    <col min="57" max="57" width="8.6640625" style="304"/>
    <col min="58" max="58" width="13.6640625" style="304" bestFit="1" customWidth="1"/>
    <col min="59" max="59" width="20.33203125" style="304" customWidth="1"/>
    <col min="60" max="60" width="11.109375" style="304" bestFit="1" customWidth="1"/>
    <col min="61" max="61" width="15.44140625" style="315" bestFit="1" customWidth="1"/>
    <col min="62" max="62" width="15.33203125" style="315" customWidth="1"/>
    <col min="63" max="63" width="10.6640625" style="304" customWidth="1"/>
    <col min="64" max="64" width="16.6640625" style="304" bestFit="1" customWidth="1"/>
    <col min="65" max="65" width="8.6640625" style="304"/>
    <col min="66" max="66" width="14.44140625" style="315" bestFit="1" customWidth="1"/>
    <col min="67" max="67" width="8.6640625" style="304"/>
    <col min="68" max="68" width="13.33203125" style="304" customWidth="1"/>
    <col min="69" max="69" width="13.33203125" style="304" bestFit="1" customWidth="1"/>
    <col min="70" max="70" width="14.44140625" style="315" bestFit="1" customWidth="1"/>
    <col min="71" max="71" width="8.6640625" style="304"/>
    <col min="72" max="72" width="11.33203125" style="304" bestFit="1" customWidth="1"/>
    <col min="73" max="73" width="22.44140625" style="304" bestFit="1" customWidth="1"/>
    <col min="74" max="74" width="23.33203125" style="304" bestFit="1" customWidth="1"/>
    <col min="75" max="75" width="23.33203125" style="315" customWidth="1"/>
    <col min="76" max="76" width="11.33203125" style="304" bestFit="1" customWidth="1"/>
    <col min="77" max="77" width="17.5546875" style="304" customWidth="1"/>
    <col min="78" max="78" width="11.88671875" style="315" bestFit="1" customWidth="1"/>
    <col min="79" max="79" width="14.88671875" style="315" customWidth="1"/>
    <col min="80" max="80" width="36.33203125" style="304" customWidth="1"/>
    <col min="81" max="81" width="26" style="304" customWidth="1"/>
    <col min="82" max="82" width="22.33203125" style="452" customWidth="1"/>
    <col min="83" max="83" width="11.33203125" style="304" bestFit="1" customWidth="1"/>
    <col min="84" max="84" width="20.5546875" style="304" customWidth="1"/>
    <col min="85" max="85" width="8.6640625" style="315"/>
    <col min="86" max="16384" width="8.6640625" style="304"/>
  </cols>
  <sheetData>
    <row r="1" spans="1:85" ht="76.95" customHeight="1" thickBot="1">
      <c r="B1" s="352" t="s">
        <v>1455</v>
      </c>
      <c r="C1" s="264"/>
      <c r="D1" s="263"/>
      <c r="E1" s="490"/>
      <c r="F1" s="313" t="s">
        <v>1456</v>
      </c>
      <c r="G1" s="313"/>
      <c r="H1" s="313"/>
      <c r="I1" s="441" t="s">
        <v>1457</v>
      </c>
      <c r="J1" s="504"/>
      <c r="K1" s="352"/>
      <c r="L1" s="490"/>
      <c r="M1" s="264"/>
      <c r="N1" s="264"/>
      <c r="O1" s="504"/>
      <c r="P1" s="490"/>
      <c r="R1" s="504"/>
      <c r="S1" s="352"/>
      <c r="T1" s="504"/>
      <c r="U1" s="264"/>
      <c r="V1" s="264"/>
      <c r="W1" s="502"/>
      <c r="X1" s="490"/>
      <c r="Y1" s="313"/>
      <c r="Z1" s="442"/>
      <c r="AA1" s="441" t="s">
        <v>1457</v>
      </c>
      <c r="AC1" s="442" t="s">
        <v>1458</v>
      </c>
      <c r="AD1" s="441" t="s">
        <v>1457</v>
      </c>
      <c r="AG1" s="316" t="s">
        <v>1459</v>
      </c>
      <c r="AJ1" s="316" t="s">
        <v>1460</v>
      </c>
      <c r="AN1" s="316" t="s">
        <v>1460</v>
      </c>
      <c r="AQ1" s="502"/>
      <c r="AV1" s="316" t="s">
        <v>1460</v>
      </c>
      <c r="AZ1" s="316" t="s">
        <v>1460</v>
      </c>
      <c r="BD1" s="316" t="s">
        <v>1459</v>
      </c>
      <c r="BI1" s="316" t="s">
        <v>1461</v>
      </c>
      <c r="BJ1" s="316" t="s">
        <v>1462</v>
      </c>
      <c r="BN1" s="316" t="s">
        <v>1460</v>
      </c>
      <c r="BR1" s="316" t="s">
        <v>1463</v>
      </c>
      <c r="BU1" s="313"/>
      <c r="BY1" s="313"/>
      <c r="CB1" s="264"/>
      <c r="CC1" s="263"/>
      <c r="CD1" s="490"/>
      <c r="CF1" s="442"/>
    </row>
    <row r="2" spans="1:85" s="443" customFormat="1" ht="58.2">
      <c r="B2" s="444" t="s">
        <v>2</v>
      </c>
      <c r="C2" s="479" t="s">
        <v>1604</v>
      </c>
      <c r="D2" s="479" t="s">
        <v>1604</v>
      </c>
      <c r="E2" s="498" t="s">
        <v>1604</v>
      </c>
      <c r="F2" s="445" t="s">
        <v>744</v>
      </c>
      <c r="G2" s="445" t="s">
        <v>744</v>
      </c>
      <c r="H2" s="445" t="s">
        <v>744</v>
      </c>
      <c r="I2" s="446" t="s">
        <v>744</v>
      </c>
      <c r="J2" s="513" t="s">
        <v>2038</v>
      </c>
      <c r="K2" s="444" t="s">
        <v>2038</v>
      </c>
      <c r="L2" s="498" t="s">
        <v>2038</v>
      </c>
      <c r="M2" s="479" t="s">
        <v>1602</v>
      </c>
      <c r="N2" s="479" t="s">
        <v>1602</v>
      </c>
      <c r="O2" s="513" t="s">
        <v>1602</v>
      </c>
      <c r="P2" s="498" t="s">
        <v>1602</v>
      </c>
      <c r="R2" s="513" t="s">
        <v>2039</v>
      </c>
      <c r="S2" s="444" t="s">
        <v>2039</v>
      </c>
      <c r="T2" s="513" t="s">
        <v>2094</v>
      </c>
      <c r="U2" s="479"/>
      <c r="V2" s="479" t="s">
        <v>1608</v>
      </c>
      <c r="W2" s="513" t="s">
        <v>1608</v>
      </c>
      <c r="X2" s="513" t="s">
        <v>1608</v>
      </c>
      <c r="Y2" s="445" t="s">
        <v>1464</v>
      </c>
      <c r="Z2" s="445" t="s">
        <v>1464</v>
      </c>
      <c r="AA2" s="446" t="s">
        <v>1464</v>
      </c>
      <c r="AB2" s="445" t="s">
        <v>179</v>
      </c>
      <c r="AC2" s="445" t="s">
        <v>179</v>
      </c>
      <c r="AD2" s="446" t="s">
        <v>179</v>
      </c>
      <c r="AE2" s="443" t="s">
        <v>922</v>
      </c>
      <c r="AF2" s="447" t="s">
        <v>1465</v>
      </c>
      <c r="AG2" s="316" t="s">
        <v>1465</v>
      </c>
      <c r="AH2" s="448" t="s">
        <v>1466</v>
      </c>
      <c r="AI2" s="447" t="s">
        <v>1467</v>
      </c>
      <c r="AJ2" s="316" t="s">
        <v>1467</v>
      </c>
      <c r="AL2" s="443" t="s">
        <v>1468</v>
      </c>
      <c r="AM2" s="447" t="s">
        <v>1469</v>
      </c>
      <c r="AN2" s="316" t="s">
        <v>1469</v>
      </c>
      <c r="AP2" s="515" t="s">
        <v>1609</v>
      </c>
      <c r="AQ2" s="515" t="s">
        <v>1609</v>
      </c>
      <c r="AR2" s="515" t="s">
        <v>1609</v>
      </c>
      <c r="AS2" s="443" t="s">
        <v>1470</v>
      </c>
      <c r="AT2" s="443" t="s">
        <v>1470</v>
      </c>
      <c r="AU2" s="447" t="s">
        <v>1471</v>
      </c>
      <c r="AV2" s="316" t="s">
        <v>1471</v>
      </c>
      <c r="AW2" s="316" t="s">
        <v>1471</v>
      </c>
      <c r="AX2" s="449" t="s">
        <v>1472</v>
      </c>
      <c r="AY2" s="447" t="s">
        <v>1473</v>
      </c>
      <c r="AZ2" s="315"/>
      <c r="BB2" s="443" t="s">
        <v>1474</v>
      </c>
      <c r="BC2" s="447" t="s">
        <v>1475</v>
      </c>
      <c r="BD2" s="316" t="s">
        <v>1475</v>
      </c>
      <c r="BF2" s="450" t="s">
        <v>1476</v>
      </c>
      <c r="BG2" s="450" t="s">
        <v>1476</v>
      </c>
      <c r="BH2" s="447" t="s">
        <v>1477</v>
      </c>
      <c r="BI2" s="316" t="s">
        <v>1477</v>
      </c>
      <c r="BJ2" s="316" t="s">
        <v>1477</v>
      </c>
      <c r="BK2" s="443" t="s">
        <v>1478</v>
      </c>
      <c r="BL2" s="443" t="s">
        <v>1479</v>
      </c>
      <c r="BM2" s="447" t="s">
        <v>1480</v>
      </c>
      <c r="BN2" s="315"/>
      <c r="BP2" s="443" t="s">
        <v>1481</v>
      </c>
      <c r="BQ2" s="447" t="s">
        <v>1482</v>
      </c>
      <c r="BR2" s="315"/>
      <c r="BT2" s="443" t="s">
        <v>1483</v>
      </c>
      <c r="BU2" s="445" t="s">
        <v>1484</v>
      </c>
      <c r="BW2" s="315"/>
      <c r="BX2" s="443" t="s">
        <v>241</v>
      </c>
      <c r="BY2" s="451" t="s">
        <v>1485</v>
      </c>
      <c r="BZ2" s="315"/>
      <c r="CA2" s="315" t="s">
        <v>241</v>
      </c>
      <c r="CB2" s="479" t="s">
        <v>1606</v>
      </c>
      <c r="CC2" s="479" t="s">
        <v>1606</v>
      </c>
      <c r="CD2" s="498" t="s">
        <v>1606</v>
      </c>
      <c r="CE2" s="443" t="s">
        <v>1486</v>
      </c>
      <c r="CF2" s="445" t="s">
        <v>1486</v>
      </c>
      <c r="CG2" s="315"/>
    </row>
    <row r="3" spans="1:85" s="443" customFormat="1" ht="18">
      <c r="B3" s="444" t="s">
        <v>1487</v>
      </c>
      <c r="C3" s="479">
        <v>2021</v>
      </c>
      <c r="D3" s="479">
        <v>2021</v>
      </c>
      <c r="E3" s="498">
        <v>2021</v>
      </c>
      <c r="F3" s="445">
        <v>2020</v>
      </c>
      <c r="G3" s="445">
        <v>2020</v>
      </c>
      <c r="H3" s="445">
        <v>2020</v>
      </c>
      <c r="I3" s="446">
        <v>2020</v>
      </c>
      <c r="J3" s="513">
        <v>2022</v>
      </c>
      <c r="K3" s="444">
        <v>2022</v>
      </c>
      <c r="L3" s="498">
        <v>2022</v>
      </c>
      <c r="M3" s="479">
        <v>2021</v>
      </c>
      <c r="N3" s="479">
        <v>2021</v>
      </c>
      <c r="O3" s="513">
        <v>2021</v>
      </c>
      <c r="P3" s="498">
        <v>2021</v>
      </c>
      <c r="R3" s="513">
        <v>2021</v>
      </c>
      <c r="S3" s="444">
        <v>2022</v>
      </c>
      <c r="T3" s="513">
        <v>2021</v>
      </c>
      <c r="U3" s="479"/>
      <c r="V3" s="479">
        <v>2022</v>
      </c>
      <c r="W3" s="513">
        <v>2022</v>
      </c>
      <c r="X3" s="513">
        <v>2022</v>
      </c>
      <c r="Y3" s="445">
        <v>2016</v>
      </c>
      <c r="Z3" s="445">
        <v>2016</v>
      </c>
      <c r="AA3" s="446">
        <v>2016</v>
      </c>
      <c r="AB3" s="445">
        <v>2021</v>
      </c>
      <c r="AC3" s="445">
        <v>2021</v>
      </c>
      <c r="AD3" s="446">
        <v>2021</v>
      </c>
      <c r="AE3" s="443">
        <v>2021</v>
      </c>
      <c r="AG3" s="315"/>
      <c r="AJ3" s="315"/>
      <c r="AN3" s="315"/>
      <c r="AP3" s="516">
        <v>2022</v>
      </c>
      <c r="AQ3" s="516">
        <v>2022</v>
      </c>
      <c r="AR3" s="516">
        <v>2022</v>
      </c>
      <c r="AV3" s="315"/>
      <c r="AZ3" s="315"/>
      <c r="BD3" s="315"/>
      <c r="BI3" s="315"/>
      <c r="BJ3" s="315"/>
      <c r="BN3" s="315"/>
      <c r="BR3" s="315"/>
      <c r="BT3" s="443">
        <v>2016</v>
      </c>
      <c r="BU3" s="445">
        <v>2016</v>
      </c>
      <c r="BW3" s="315"/>
      <c r="BX3" s="443">
        <v>2008</v>
      </c>
      <c r="BY3" s="443">
        <v>2008</v>
      </c>
      <c r="BZ3" s="315"/>
      <c r="CA3" s="315">
        <v>2008</v>
      </c>
      <c r="CB3" s="479">
        <v>2021</v>
      </c>
      <c r="CC3" s="479">
        <v>2021</v>
      </c>
      <c r="CD3" s="498">
        <v>2021</v>
      </c>
      <c r="CE3" s="443">
        <v>2015</v>
      </c>
      <c r="CF3" s="445">
        <v>2015</v>
      </c>
      <c r="CG3" s="315"/>
    </row>
    <row r="4" spans="1:85" s="443" customFormat="1" ht="18">
      <c r="B4" s="444" t="s">
        <v>1488</v>
      </c>
      <c r="C4" s="479" t="s">
        <v>1605</v>
      </c>
      <c r="D4" s="479" t="s">
        <v>1605</v>
      </c>
      <c r="E4" s="498" t="s">
        <v>1605</v>
      </c>
      <c r="F4" s="445" t="s">
        <v>1489</v>
      </c>
      <c r="G4" s="445" t="s">
        <v>1489</v>
      </c>
      <c r="H4" s="445" t="s">
        <v>1489</v>
      </c>
      <c r="I4" s="446" t="s">
        <v>1489</v>
      </c>
      <c r="J4" s="65">
        <v>12147</v>
      </c>
      <c r="K4" s="444"/>
      <c r="L4" s="498">
        <v>12147</v>
      </c>
      <c r="M4" s="479">
        <v>12170</v>
      </c>
      <c r="N4" s="479">
        <v>12170</v>
      </c>
      <c r="O4" s="513">
        <v>12170</v>
      </c>
      <c r="P4" s="498">
        <v>12170</v>
      </c>
      <c r="R4" s="573">
        <v>12710</v>
      </c>
      <c r="S4" s="444"/>
      <c r="T4" s="513">
        <v>12710</v>
      </c>
      <c r="U4" s="479"/>
      <c r="V4" s="479">
        <v>11948</v>
      </c>
      <c r="W4" s="513">
        <v>11948</v>
      </c>
      <c r="X4" s="513">
        <v>11948</v>
      </c>
      <c r="Y4" s="445" t="s">
        <v>1490</v>
      </c>
      <c r="Z4" s="445" t="s">
        <v>1490</v>
      </c>
      <c r="AA4" s="446" t="s">
        <v>1490</v>
      </c>
      <c r="AB4" s="445" t="s">
        <v>1491</v>
      </c>
      <c r="AC4" s="445" t="s">
        <v>1491</v>
      </c>
      <c r="AD4" s="446" t="s">
        <v>1491</v>
      </c>
      <c r="AG4" s="315"/>
      <c r="AJ4" s="315"/>
      <c r="AN4" s="315"/>
      <c r="AP4" s="515" t="s">
        <v>1695</v>
      </c>
      <c r="AQ4" s="515" t="s">
        <v>1695</v>
      </c>
      <c r="AR4" s="515" t="s">
        <v>1695</v>
      </c>
      <c r="AV4" s="315"/>
      <c r="AZ4" s="315"/>
      <c r="BD4" s="315"/>
      <c r="BI4" s="315"/>
      <c r="BJ4" s="315"/>
      <c r="BN4" s="315"/>
      <c r="BR4" s="315"/>
      <c r="BT4" s="443" t="s">
        <v>1492</v>
      </c>
      <c r="BU4" s="445"/>
      <c r="BW4" s="315"/>
      <c r="BX4" s="443" t="s">
        <v>1493</v>
      </c>
      <c r="BZ4" s="315"/>
      <c r="CA4" s="315" t="s">
        <v>1493</v>
      </c>
      <c r="CB4" s="479" t="s">
        <v>1603</v>
      </c>
      <c r="CC4" s="479"/>
      <c r="CD4" s="498"/>
      <c r="CE4" s="443" t="s">
        <v>232</v>
      </c>
      <c r="CF4" s="445"/>
      <c r="CG4" s="315"/>
    </row>
    <row r="5" spans="1:85" s="311" customFormat="1" ht="29.4">
      <c r="B5" s="11" t="s">
        <v>1494</v>
      </c>
      <c r="C5" s="11" t="s">
        <v>141</v>
      </c>
      <c r="D5" s="11" t="s">
        <v>1495</v>
      </c>
      <c r="E5" s="491" t="s">
        <v>1501</v>
      </c>
      <c r="F5" s="311" t="s">
        <v>141</v>
      </c>
      <c r="G5" s="311" t="s">
        <v>1495</v>
      </c>
      <c r="H5" s="299" t="s">
        <v>1496</v>
      </c>
      <c r="I5" s="452" t="s">
        <v>1497</v>
      </c>
      <c r="J5" s="275" t="s">
        <v>141</v>
      </c>
      <c r="K5" s="503" t="s">
        <v>1495</v>
      </c>
      <c r="L5" s="574" t="s">
        <v>2093</v>
      </c>
      <c r="M5" s="275" t="s">
        <v>141</v>
      </c>
      <c r="N5" s="11" t="s">
        <v>141</v>
      </c>
      <c r="O5" s="503" t="s">
        <v>1711</v>
      </c>
      <c r="P5" s="491" t="s">
        <v>1714</v>
      </c>
      <c r="R5" s="503" t="s">
        <v>141</v>
      </c>
      <c r="S5" s="503" t="s">
        <v>1495</v>
      </c>
      <c r="T5" s="503" t="s">
        <v>1501</v>
      </c>
      <c r="U5" s="11"/>
      <c r="V5" s="11" t="s">
        <v>141</v>
      </c>
      <c r="W5" s="503" t="s">
        <v>1495</v>
      </c>
      <c r="X5" s="491" t="s">
        <v>1501</v>
      </c>
      <c r="Y5" s="311" t="s">
        <v>1166</v>
      </c>
      <c r="Z5" s="311" t="s">
        <v>141</v>
      </c>
      <c r="AA5" s="452" t="s">
        <v>1498</v>
      </c>
      <c r="AB5" s="311" t="s">
        <v>1166</v>
      </c>
      <c r="AC5" s="311" t="s">
        <v>1211</v>
      </c>
      <c r="AD5" s="452" t="s">
        <v>1499</v>
      </c>
      <c r="AE5" s="311" t="s">
        <v>141</v>
      </c>
      <c r="AF5" s="311" t="s">
        <v>1211</v>
      </c>
      <c r="AG5" s="315" t="s">
        <v>1500</v>
      </c>
      <c r="AH5" s="311" t="s">
        <v>141</v>
      </c>
      <c r="AI5" s="311" t="s">
        <v>1211</v>
      </c>
      <c r="AJ5" s="316" t="s">
        <v>1500</v>
      </c>
      <c r="AK5" s="299"/>
      <c r="AL5" s="299" t="s">
        <v>141</v>
      </c>
      <c r="AM5" s="311" t="s">
        <v>1211</v>
      </c>
      <c r="AN5" s="316" t="s">
        <v>1500</v>
      </c>
      <c r="AP5" s="311" t="s">
        <v>141</v>
      </c>
      <c r="AQ5" s="503" t="s">
        <v>1495</v>
      </c>
      <c r="AR5" s="452" t="s">
        <v>1501</v>
      </c>
      <c r="AS5" s="311" t="s">
        <v>141</v>
      </c>
      <c r="AT5" s="311" t="s">
        <v>141</v>
      </c>
      <c r="AU5" s="311" t="s">
        <v>1211</v>
      </c>
      <c r="AV5" s="316" t="s">
        <v>1500</v>
      </c>
      <c r="AW5" s="316" t="s">
        <v>1500</v>
      </c>
      <c r="AX5" s="311" t="s">
        <v>141</v>
      </c>
      <c r="AY5" s="311" t="s">
        <v>1211</v>
      </c>
      <c r="AZ5" s="315"/>
      <c r="BB5" s="311" t="s">
        <v>141</v>
      </c>
      <c r="BD5" s="316" t="s">
        <v>1500</v>
      </c>
      <c r="BF5" s="311" t="s">
        <v>141</v>
      </c>
      <c r="BG5" s="311" t="s">
        <v>141</v>
      </c>
      <c r="BH5" s="311" t="s">
        <v>1211</v>
      </c>
      <c r="BI5" s="316" t="s">
        <v>1500</v>
      </c>
      <c r="BJ5" s="316" t="s">
        <v>1500</v>
      </c>
      <c r="BL5" s="311" t="s">
        <v>141</v>
      </c>
      <c r="BN5" s="316" t="s">
        <v>1500</v>
      </c>
      <c r="BP5" s="311" t="s">
        <v>141</v>
      </c>
      <c r="BQ5" s="311" t="s">
        <v>1211</v>
      </c>
      <c r="BR5" s="316" t="s">
        <v>1500</v>
      </c>
      <c r="BT5" s="311" t="s">
        <v>141</v>
      </c>
      <c r="BU5" s="299" t="s">
        <v>1495</v>
      </c>
      <c r="BV5" s="311" t="s">
        <v>1501</v>
      </c>
      <c r="BW5" s="315"/>
      <c r="BX5" s="311" t="s">
        <v>141</v>
      </c>
      <c r="BY5" s="311" t="s">
        <v>1166</v>
      </c>
      <c r="BZ5" s="315" t="s">
        <v>1502</v>
      </c>
      <c r="CA5" s="315" t="s">
        <v>1498</v>
      </c>
      <c r="CB5" s="275" t="s">
        <v>141</v>
      </c>
      <c r="CC5" s="11" t="s">
        <v>1495</v>
      </c>
      <c r="CD5" s="491" t="s">
        <v>1501</v>
      </c>
      <c r="CE5" s="311" t="s">
        <v>141</v>
      </c>
      <c r="CF5" s="299" t="s">
        <v>1495</v>
      </c>
      <c r="CG5" s="315"/>
    </row>
    <row r="6" spans="1:85" s="454" customFormat="1" ht="87">
      <c r="B6" s="481" t="s">
        <v>1503</v>
      </c>
      <c r="C6" s="481">
        <v>44779</v>
      </c>
      <c r="D6" s="453" t="s">
        <v>1703</v>
      </c>
      <c r="E6" s="492">
        <v>44781</v>
      </c>
      <c r="F6" s="454">
        <v>44419</v>
      </c>
      <c r="G6" s="454">
        <v>44416</v>
      </c>
      <c r="H6" s="454">
        <v>44416</v>
      </c>
      <c r="I6" s="484">
        <v>44420</v>
      </c>
      <c r="J6" s="487">
        <v>44816</v>
      </c>
      <c r="K6" s="481" t="s">
        <v>2091</v>
      </c>
      <c r="L6" s="501">
        <v>44817</v>
      </c>
      <c r="M6" s="487">
        <v>44780</v>
      </c>
      <c r="N6" s="481" t="s">
        <v>1710</v>
      </c>
      <c r="O6" s="507" t="s">
        <v>1712</v>
      </c>
      <c r="P6" s="492">
        <v>44781</v>
      </c>
      <c r="R6" s="481">
        <v>44816</v>
      </c>
      <c r="S6" s="481">
        <v>44808</v>
      </c>
      <c r="T6" s="481">
        <v>44817</v>
      </c>
      <c r="U6" s="481"/>
      <c r="V6" s="481">
        <v>44780</v>
      </c>
      <c r="W6" s="517">
        <v>44782</v>
      </c>
      <c r="X6" s="492">
        <v>44782</v>
      </c>
      <c r="Y6" s="454">
        <v>44420</v>
      </c>
      <c r="Z6" s="454">
        <v>44419</v>
      </c>
      <c r="AA6" s="484"/>
      <c r="AB6" s="454">
        <v>44420</v>
      </c>
      <c r="AD6" s="484"/>
      <c r="AE6" s="456">
        <v>44444</v>
      </c>
      <c r="AF6" s="454">
        <v>44434</v>
      </c>
      <c r="AG6" s="337">
        <v>44509</v>
      </c>
      <c r="AH6" s="456">
        <v>44444</v>
      </c>
      <c r="AI6" s="454">
        <v>44439</v>
      </c>
      <c r="AJ6" s="337">
        <v>44509</v>
      </c>
      <c r="AL6" s="456">
        <v>44444</v>
      </c>
      <c r="AM6" s="454">
        <v>44438</v>
      </c>
      <c r="AN6" s="337">
        <v>44509</v>
      </c>
      <c r="AP6" s="454">
        <v>44781</v>
      </c>
      <c r="AQ6" s="517">
        <v>44782</v>
      </c>
      <c r="AR6" s="484">
        <v>44782</v>
      </c>
      <c r="AS6" s="457">
        <v>44444</v>
      </c>
      <c r="AT6" s="457">
        <v>44515</v>
      </c>
      <c r="AU6" s="454">
        <v>44439</v>
      </c>
      <c r="AV6" s="337">
        <v>44509</v>
      </c>
      <c r="AW6" s="454">
        <v>44515</v>
      </c>
      <c r="AX6" s="456">
        <v>44444</v>
      </c>
      <c r="AY6" s="454">
        <v>44439</v>
      </c>
      <c r="AZ6" s="337"/>
      <c r="BB6" s="456">
        <v>44444</v>
      </c>
      <c r="BD6" s="337">
        <v>44509</v>
      </c>
      <c r="BF6" s="456">
        <v>44444</v>
      </c>
      <c r="BG6" s="456">
        <v>44515</v>
      </c>
      <c r="BH6" s="454">
        <v>44439</v>
      </c>
      <c r="BI6" s="337">
        <v>44509</v>
      </c>
      <c r="BJ6" s="337">
        <v>44515</v>
      </c>
      <c r="BL6" s="456">
        <v>44444</v>
      </c>
      <c r="BN6" s="337">
        <v>44509</v>
      </c>
      <c r="BP6" s="456">
        <v>44462</v>
      </c>
      <c r="BQ6" s="454">
        <v>44509</v>
      </c>
      <c r="BR6" s="337">
        <v>44509</v>
      </c>
      <c r="BT6" s="454">
        <v>44523</v>
      </c>
      <c r="BU6" s="454">
        <v>44538</v>
      </c>
      <c r="BV6" s="485" t="s">
        <v>1504</v>
      </c>
      <c r="BW6" s="486" t="s">
        <v>1600</v>
      </c>
      <c r="BX6" s="454">
        <v>44523</v>
      </c>
      <c r="BY6" s="454">
        <v>44538</v>
      </c>
      <c r="BZ6" s="337">
        <v>44640</v>
      </c>
      <c r="CA6" s="486" t="s">
        <v>1601</v>
      </c>
      <c r="CB6" s="487">
        <v>44781</v>
      </c>
      <c r="CC6" s="453" t="s">
        <v>1703</v>
      </c>
      <c r="CD6" s="501">
        <v>44781</v>
      </c>
      <c r="CE6" s="454">
        <v>44523</v>
      </c>
      <c r="CF6" s="454">
        <v>44538</v>
      </c>
      <c r="CG6" s="486" t="s">
        <v>1505</v>
      </c>
    </row>
    <row r="8" spans="1:85" s="307" customFormat="1" ht="36">
      <c r="A8" s="22" t="s">
        <v>1506</v>
      </c>
      <c r="B8" s="16" t="s">
        <v>1507</v>
      </c>
      <c r="C8" s="16"/>
      <c r="D8" s="16"/>
      <c r="E8" s="491"/>
      <c r="F8" s="296"/>
      <c r="G8" s="296"/>
      <c r="H8" s="296"/>
      <c r="I8" s="458"/>
      <c r="J8" s="505"/>
      <c r="K8" s="505"/>
      <c r="L8" s="491"/>
      <c r="M8" s="16"/>
      <c r="N8" s="16"/>
      <c r="O8" s="505"/>
      <c r="P8" s="491"/>
      <c r="R8" s="505"/>
      <c r="S8" s="505"/>
      <c r="T8" s="505"/>
      <c r="U8" s="16"/>
      <c r="V8" s="16"/>
      <c r="W8" s="505"/>
      <c r="X8" s="491"/>
      <c r="Y8" s="296"/>
      <c r="AA8" s="458"/>
      <c r="AD8" s="452"/>
      <c r="AG8" s="315"/>
      <c r="AJ8" s="315"/>
      <c r="AN8" s="315"/>
      <c r="AQ8" s="505"/>
      <c r="AR8" s="452"/>
      <c r="AV8" s="315"/>
      <c r="AZ8" s="315"/>
      <c r="BD8" s="315"/>
      <c r="BI8" s="315"/>
      <c r="BJ8" s="315"/>
      <c r="BN8" s="315"/>
      <c r="BR8" s="315"/>
      <c r="BU8" s="296"/>
      <c r="BW8" s="315"/>
      <c r="BZ8" s="315"/>
      <c r="CA8" s="315"/>
      <c r="CB8" s="16"/>
      <c r="CC8" s="16"/>
      <c r="CD8" s="491"/>
      <c r="CG8" s="315"/>
    </row>
    <row r="9" spans="1:85" ht="36">
      <c r="A9" s="459">
        <v>1</v>
      </c>
      <c r="B9" s="460" t="s">
        <v>1508</v>
      </c>
      <c r="C9" s="460" t="s">
        <v>1509</v>
      </c>
      <c r="D9" s="460" t="s">
        <v>218</v>
      </c>
      <c r="E9" s="493" t="s">
        <v>218</v>
      </c>
      <c r="F9" s="304" t="s">
        <v>1509</v>
      </c>
      <c r="G9" s="304" t="s">
        <v>1510</v>
      </c>
      <c r="H9" s="304" t="s">
        <v>1510</v>
      </c>
      <c r="I9" s="452" t="s">
        <v>1510</v>
      </c>
      <c r="J9" s="508" t="s">
        <v>1511</v>
      </c>
      <c r="K9" s="508" t="s">
        <v>218</v>
      </c>
      <c r="L9" s="493" t="s">
        <v>218</v>
      </c>
      <c r="M9" s="460" t="s">
        <v>1511</v>
      </c>
      <c r="N9" s="460"/>
      <c r="O9" s="508"/>
      <c r="P9" s="493"/>
      <c r="R9" s="508"/>
      <c r="S9" s="508"/>
      <c r="T9" s="508"/>
      <c r="U9" s="460"/>
      <c r="V9" s="460" t="s">
        <v>1511</v>
      </c>
      <c r="W9" s="508" t="s">
        <v>218</v>
      </c>
      <c r="X9" s="493" t="s">
        <v>218</v>
      </c>
      <c r="AB9" s="304" t="s">
        <v>1509</v>
      </c>
      <c r="AC9" s="304" t="s">
        <v>1509</v>
      </c>
      <c r="AD9" s="452" t="s">
        <v>1509</v>
      </c>
      <c r="AH9" s="461" t="s">
        <v>1510</v>
      </c>
      <c r="AI9" s="461" t="s">
        <v>1509</v>
      </c>
      <c r="AJ9" s="462" t="s">
        <v>1511</v>
      </c>
      <c r="AL9" s="461" t="s">
        <v>1510</v>
      </c>
      <c r="AM9" s="461" t="s">
        <v>1509</v>
      </c>
      <c r="AN9" s="462" t="s">
        <v>1511</v>
      </c>
      <c r="AP9" s="304" t="s">
        <v>1511</v>
      </c>
      <c r="AQ9" s="508" t="s">
        <v>1717</v>
      </c>
      <c r="AR9" s="452" t="s">
        <v>1511</v>
      </c>
      <c r="AS9" s="463" t="s">
        <v>1510</v>
      </c>
      <c r="AT9" s="463"/>
      <c r="AU9" s="461" t="s">
        <v>1509</v>
      </c>
      <c r="AV9" s="464" t="s">
        <v>1511</v>
      </c>
      <c r="AX9" s="461" t="s">
        <v>1510</v>
      </c>
      <c r="AY9" s="461" t="s">
        <v>1509</v>
      </c>
      <c r="AZ9" s="462" t="s">
        <v>1511</v>
      </c>
      <c r="BB9" s="461" t="s">
        <v>1510</v>
      </c>
      <c r="BC9" s="461" t="s">
        <v>1509</v>
      </c>
      <c r="BD9" s="462" t="s">
        <v>1511</v>
      </c>
      <c r="BF9" s="461" t="s">
        <v>1510</v>
      </c>
      <c r="BG9" s="461"/>
      <c r="BH9" s="461" t="s">
        <v>1509</v>
      </c>
      <c r="BI9" s="462" t="s">
        <v>1511</v>
      </c>
      <c r="BJ9" s="462"/>
      <c r="BL9" s="461" t="s">
        <v>1510</v>
      </c>
      <c r="BM9" s="461" t="s">
        <v>1509</v>
      </c>
      <c r="BN9" s="462" t="s">
        <v>1511</v>
      </c>
      <c r="BP9" s="461" t="s">
        <v>1510</v>
      </c>
      <c r="BQ9" s="461" t="s">
        <v>1509</v>
      </c>
      <c r="BR9" s="462" t="s">
        <v>1511</v>
      </c>
      <c r="BT9" s="340" t="s">
        <v>148</v>
      </c>
      <c r="BU9" s="340" t="s">
        <v>1509</v>
      </c>
      <c r="BV9" s="304" t="s">
        <v>148</v>
      </c>
      <c r="BW9" s="315" t="s">
        <v>148</v>
      </c>
      <c r="BX9" s="304" t="s">
        <v>148</v>
      </c>
      <c r="BY9" s="304" t="s">
        <v>1511</v>
      </c>
      <c r="CB9" s="460" t="s">
        <v>148</v>
      </c>
      <c r="CC9" s="460" t="s">
        <v>218</v>
      </c>
      <c r="CD9" s="460" t="s">
        <v>218</v>
      </c>
      <c r="CE9" s="304" t="s">
        <v>148</v>
      </c>
      <c r="CF9" s="304" t="s">
        <v>1510</v>
      </c>
    </row>
    <row r="10" spans="1:85" ht="54">
      <c r="A10" s="459">
        <v>2</v>
      </c>
      <c r="B10" s="460" t="s">
        <v>1512</v>
      </c>
      <c r="C10" s="460" t="s">
        <v>1509</v>
      </c>
      <c r="D10" s="460" t="s">
        <v>218</v>
      </c>
      <c r="E10" s="493" t="s">
        <v>218</v>
      </c>
      <c r="F10" s="304" t="s">
        <v>1509</v>
      </c>
      <c r="G10" s="304" t="s">
        <v>1510</v>
      </c>
      <c r="H10" s="304" t="s">
        <v>1510</v>
      </c>
      <c r="I10" s="452" t="s">
        <v>1510</v>
      </c>
      <c r="J10" s="508" t="s">
        <v>1511</v>
      </c>
      <c r="K10" s="508" t="s">
        <v>218</v>
      </c>
      <c r="L10" s="493" t="s">
        <v>218</v>
      </c>
      <c r="M10" s="460" t="s">
        <v>1511</v>
      </c>
      <c r="N10" s="460"/>
      <c r="O10" s="508"/>
      <c r="P10" s="493"/>
      <c r="R10" s="508"/>
      <c r="S10" s="508"/>
      <c r="T10" s="508"/>
      <c r="U10" s="460"/>
      <c r="V10" s="460" t="s">
        <v>1511</v>
      </c>
      <c r="W10" s="508" t="s">
        <v>218</v>
      </c>
      <c r="X10" s="493" t="s">
        <v>218</v>
      </c>
      <c r="AB10" s="304" t="s">
        <v>1509</v>
      </c>
      <c r="AC10" s="304" t="s">
        <v>1509</v>
      </c>
      <c r="AD10" s="452" t="s">
        <v>1509</v>
      </c>
      <c r="AH10" s="461" t="s">
        <v>1510</v>
      </c>
      <c r="AI10" s="461" t="s">
        <v>1509</v>
      </c>
      <c r="AJ10" s="464" t="s">
        <v>1511</v>
      </c>
      <c r="AL10" s="461" t="s">
        <v>1510</v>
      </c>
      <c r="AM10" s="461" t="s">
        <v>1509</v>
      </c>
      <c r="AN10" s="462" t="s">
        <v>1511</v>
      </c>
      <c r="AP10" s="304" t="s">
        <v>1511</v>
      </c>
      <c r="AQ10" s="508" t="s">
        <v>1717</v>
      </c>
      <c r="AR10" s="452" t="s">
        <v>1511</v>
      </c>
      <c r="AS10" s="463" t="s">
        <v>1510</v>
      </c>
      <c r="AT10" s="463"/>
      <c r="AU10" s="461" t="s">
        <v>1509</v>
      </c>
      <c r="AV10" s="462" t="s">
        <v>1511</v>
      </c>
      <c r="AX10" s="461" t="s">
        <v>1510</v>
      </c>
      <c r="AY10" s="461" t="s">
        <v>1509</v>
      </c>
      <c r="AZ10" s="462" t="s">
        <v>1511</v>
      </c>
      <c r="BB10" s="461" t="s">
        <v>1510</v>
      </c>
      <c r="BC10" s="461" t="s">
        <v>1509</v>
      </c>
      <c r="BD10" s="462" t="s">
        <v>1511</v>
      </c>
      <c r="BF10" s="461" t="s">
        <v>1510</v>
      </c>
      <c r="BG10" s="461"/>
      <c r="BH10" s="461" t="s">
        <v>1509</v>
      </c>
      <c r="BI10" s="462" t="s">
        <v>1511</v>
      </c>
      <c r="BJ10" s="462"/>
      <c r="BL10" s="461" t="s">
        <v>1510</v>
      </c>
      <c r="BM10" s="461" t="s">
        <v>1509</v>
      </c>
      <c r="BN10" s="462" t="s">
        <v>1511</v>
      </c>
      <c r="BP10" s="304" t="s">
        <v>1510</v>
      </c>
      <c r="BQ10" s="304" t="s">
        <v>1510</v>
      </c>
      <c r="BR10" s="316" t="s">
        <v>1511</v>
      </c>
      <c r="BT10" s="340" t="s">
        <v>148</v>
      </c>
      <c r="BU10" s="340" t="s">
        <v>1509</v>
      </c>
      <c r="BV10" s="304" t="s">
        <v>1513</v>
      </c>
      <c r="BW10" s="315" t="s">
        <v>148</v>
      </c>
      <c r="BX10" s="304" t="s">
        <v>148</v>
      </c>
      <c r="BY10" s="304" t="s">
        <v>1511</v>
      </c>
      <c r="CB10" s="460" t="s">
        <v>148</v>
      </c>
      <c r="CC10" s="460" t="s">
        <v>218</v>
      </c>
      <c r="CD10" s="460" t="s">
        <v>218</v>
      </c>
      <c r="CE10" s="304" t="s">
        <v>148</v>
      </c>
      <c r="CF10" s="304" t="s">
        <v>1510</v>
      </c>
    </row>
    <row r="11" spans="1:85" ht="36">
      <c r="A11" s="459">
        <v>3</v>
      </c>
      <c r="B11" s="460" t="s">
        <v>1514</v>
      </c>
      <c r="C11" s="460" t="s">
        <v>1509</v>
      </c>
      <c r="D11" s="460" t="s">
        <v>218</v>
      </c>
      <c r="E11" s="493" t="s">
        <v>218</v>
      </c>
      <c r="F11" s="304" t="s">
        <v>1509</v>
      </c>
      <c r="G11" s="304" t="s">
        <v>1509</v>
      </c>
      <c r="H11" s="304" t="s">
        <v>1509</v>
      </c>
      <c r="I11" s="452" t="s">
        <v>1509</v>
      </c>
      <c r="J11" s="508" t="s">
        <v>1509</v>
      </c>
      <c r="K11" s="508" t="s">
        <v>218</v>
      </c>
      <c r="L11" s="493" t="s">
        <v>218</v>
      </c>
      <c r="M11" s="460" t="s">
        <v>1509</v>
      </c>
      <c r="N11" s="460"/>
      <c r="O11" s="508"/>
      <c r="P11" s="493"/>
      <c r="R11" s="508"/>
      <c r="S11" s="508"/>
      <c r="T11" s="508"/>
      <c r="U11" s="460"/>
      <c r="V11" s="460" t="s">
        <v>1509</v>
      </c>
      <c r="W11" s="508" t="s">
        <v>218</v>
      </c>
      <c r="X11" s="493" t="s">
        <v>218</v>
      </c>
      <c r="AB11" s="304" t="s">
        <v>1509</v>
      </c>
      <c r="AC11" s="304" t="s">
        <v>1509</v>
      </c>
      <c r="AD11" s="452" t="s">
        <v>1509</v>
      </c>
      <c r="AH11" s="304" t="s">
        <v>1509</v>
      </c>
      <c r="AI11" s="304" t="s">
        <v>1509</v>
      </c>
      <c r="AJ11" s="315" t="s">
        <v>1509</v>
      </c>
      <c r="AL11" s="304" t="s">
        <v>1509</v>
      </c>
      <c r="AM11" s="304" t="s">
        <v>1509</v>
      </c>
      <c r="AN11" s="315" t="s">
        <v>1509</v>
      </c>
      <c r="AP11" s="304" t="s">
        <v>1509</v>
      </c>
      <c r="AQ11" s="508" t="s">
        <v>218</v>
      </c>
      <c r="AR11" s="452" t="s">
        <v>218</v>
      </c>
      <c r="AS11" s="304" t="s">
        <v>1509</v>
      </c>
      <c r="AU11" s="304" t="s">
        <v>1509</v>
      </c>
      <c r="AV11" s="315" t="s">
        <v>1509</v>
      </c>
      <c r="AX11" s="304" t="s">
        <v>1509</v>
      </c>
      <c r="AY11" s="304" t="s">
        <v>1509</v>
      </c>
      <c r="AZ11" s="315" t="s">
        <v>1509</v>
      </c>
      <c r="BB11" s="304" t="s">
        <v>1509</v>
      </c>
      <c r="BC11" s="304" t="s">
        <v>1509</v>
      </c>
      <c r="BD11" s="315" t="s">
        <v>1509</v>
      </c>
      <c r="BF11" s="304" t="s">
        <v>1509</v>
      </c>
      <c r="BH11" s="304" t="s">
        <v>1509</v>
      </c>
      <c r="BI11" s="315" t="s">
        <v>1509</v>
      </c>
      <c r="BL11" s="304" t="s">
        <v>1509</v>
      </c>
      <c r="BM11" s="304" t="s">
        <v>1509</v>
      </c>
      <c r="BN11" s="315" t="s">
        <v>1509</v>
      </c>
      <c r="BP11" s="304" t="s">
        <v>1509</v>
      </c>
      <c r="BQ11" s="304" t="s">
        <v>1509</v>
      </c>
      <c r="BR11" s="315" t="s">
        <v>1515</v>
      </c>
      <c r="BT11" s="304" t="s">
        <v>1516</v>
      </c>
      <c r="BU11" s="304" t="s">
        <v>1509</v>
      </c>
      <c r="BX11" s="304" t="s">
        <v>1516</v>
      </c>
      <c r="BY11" s="304" t="s">
        <v>1509</v>
      </c>
      <c r="CB11" s="460" t="s">
        <v>1509</v>
      </c>
      <c r="CC11" s="460" t="s">
        <v>218</v>
      </c>
      <c r="CD11" s="460" t="s">
        <v>218</v>
      </c>
      <c r="CE11" s="304" t="s">
        <v>1516</v>
      </c>
      <c r="CF11" s="304" t="s">
        <v>1509</v>
      </c>
    </row>
    <row r="12" spans="1:85" ht="18">
      <c r="A12" s="459">
        <v>4</v>
      </c>
      <c r="B12" s="460" t="s">
        <v>1517</v>
      </c>
      <c r="C12" s="460" t="s">
        <v>1509</v>
      </c>
      <c r="D12" s="460" t="s">
        <v>218</v>
      </c>
      <c r="E12" s="493" t="s">
        <v>218</v>
      </c>
      <c r="F12" s="304" t="s">
        <v>1509</v>
      </c>
      <c r="G12" s="304" t="s">
        <v>1509</v>
      </c>
      <c r="H12" s="304" t="s">
        <v>1509</v>
      </c>
      <c r="I12" s="452" t="s">
        <v>1509</v>
      </c>
      <c r="J12" s="508" t="s">
        <v>1509</v>
      </c>
      <c r="K12" s="508" t="s">
        <v>218</v>
      </c>
      <c r="L12" s="493" t="s">
        <v>218</v>
      </c>
      <c r="M12" s="460" t="s">
        <v>182</v>
      </c>
      <c r="N12" s="460"/>
      <c r="O12" s="508"/>
      <c r="P12" s="493"/>
      <c r="R12" s="508"/>
      <c r="S12" s="508"/>
      <c r="T12" s="508"/>
      <c r="U12" s="460"/>
      <c r="V12" s="460" t="s">
        <v>1509</v>
      </c>
      <c r="W12" s="508" t="s">
        <v>218</v>
      </c>
      <c r="X12" s="493" t="s">
        <v>218</v>
      </c>
      <c r="AB12" s="304" t="s">
        <v>161</v>
      </c>
      <c r="AC12" s="304" t="s">
        <v>1509</v>
      </c>
      <c r="AD12" s="452" t="s">
        <v>1509</v>
      </c>
      <c r="AH12" s="304" t="s">
        <v>1509</v>
      </c>
      <c r="AI12" s="304" t="s">
        <v>1509</v>
      </c>
      <c r="AJ12" s="315" t="s">
        <v>1509</v>
      </c>
      <c r="AL12" s="304" t="s">
        <v>1509</v>
      </c>
      <c r="AM12" s="304" t="s">
        <v>1509</v>
      </c>
      <c r="AN12" s="315" t="s">
        <v>1509</v>
      </c>
      <c r="AP12" s="304" t="s">
        <v>182</v>
      </c>
      <c r="AQ12" s="508" t="s">
        <v>151</v>
      </c>
      <c r="AR12" s="452" t="s">
        <v>1722</v>
      </c>
      <c r="AS12" s="304" t="s">
        <v>1509</v>
      </c>
      <c r="AU12" s="304" t="s">
        <v>1509</v>
      </c>
      <c r="AV12" s="315" t="s">
        <v>1509</v>
      </c>
      <c r="AX12" s="304" t="s">
        <v>1509</v>
      </c>
      <c r="AY12" s="304" t="s">
        <v>1509</v>
      </c>
      <c r="AZ12" s="315" t="s">
        <v>1509</v>
      </c>
      <c r="BB12" s="304" t="s">
        <v>1509</v>
      </c>
      <c r="BC12" s="304" t="s">
        <v>1509</v>
      </c>
      <c r="BD12" s="315" t="s">
        <v>1509</v>
      </c>
      <c r="BF12" s="461" t="s">
        <v>161</v>
      </c>
      <c r="BG12" s="461"/>
      <c r="BH12" s="461" t="s">
        <v>1509</v>
      </c>
      <c r="BI12" s="462" t="s">
        <v>161</v>
      </c>
      <c r="BJ12" s="462"/>
      <c r="BL12" s="304" t="s">
        <v>1509</v>
      </c>
      <c r="BM12" s="304" t="s">
        <v>1509</v>
      </c>
      <c r="BN12" s="315" t="s">
        <v>1509</v>
      </c>
      <c r="BP12" s="461" t="s">
        <v>161</v>
      </c>
      <c r="BQ12" s="461" t="s">
        <v>1509</v>
      </c>
      <c r="BR12" s="462" t="s">
        <v>161</v>
      </c>
      <c r="BT12" s="304" t="s">
        <v>1516</v>
      </c>
      <c r="BU12" s="304" t="s">
        <v>1509</v>
      </c>
      <c r="BX12" s="304" t="s">
        <v>1516</v>
      </c>
      <c r="BY12" s="304" t="s">
        <v>1509</v>
      </c>
      <c r="CB12" s="460" t="s">
        <v>1509</v>
      </c>
      <c r="CC12" s="460" t="s">
        <v>218</v>
      </c>
      <c r="CD12" s="460" t="s">
        <v>218</v>
      </c>
      <c r="CE12" s="304" t="s">
        <v>1516</v>
      </c>
      <c r="CF12" s="304" t="s">
        <v>1509</v>
      </c>
    </row>
    <row r="13" spans="1:85" ht="36">
      <c r="A13" s="459">
        <v>5</v>
      </c>
      <c r="B13" s="460" t="s">
        <v>1518</v>
      </c>
      <c r="C13" s="460" t="s">
        <v>1509</v>
      </c>
      <c r="D13" s="460" t="s">
        <v>218</v>
      </c>
      <c r="E13" s="493" t="s">
        <v>218</v>
      </c>
      <c r="F13" s="304" t="s">
        <v>1509</v>
      </c>
      <c r="G13" s="304" t="s">
        <v>1509</v>
      </c>
      <c r="H13" s="304" t="s">
        <v>1509</v>
      </c>
      <c r="I13" s="452" t="s">
        <v>1509</v>
      </c>
      <c r="J13" s="508" t="s">
        <v>1509</v>
      </c>
      <c r="K13" s="508" t="s">
        <v>218</v>
      </c>
      <c r="L13" s="493" t="s">
        <v>218</v>
      </c>
      <c r="M13" s="460" t="s">
        <v>161</v>
      </c>
      <c r="N13" s="460"/>
      <c r="O13" s="508"/>
      <c r="P13" s="493"/>
      <c r="R13" s="508"/>
      <c r="S13" s="508"/>
      <c r="T13" s="508"/>
      <c r="U13" s="460"/>
      <c r="V13" s="460" t="s">
        <v>1509</v>
      </c>
      <c r="W13" s="508" t="s">
        <v>218</v>
      </c>
      <c r="X13" s="493" t="s">
        <v>218</v>
      </c>
      <c r="AB13" s="304" t="s">
        <v>1519</v>
      </c>
      <c r="AC13" s="304" t="s">
        <v>1509</v>
      </c>
      <c r="AD13" s="452" t="s">
        <v>1509</v>
      </c>
      <c r="AH13" s="304" t="s">
        <v>1509</v>
      </c>
      <c r="AI13" s="304" t="s">
        <v>1509</v>
      </c>
      <c r="AJ13" s="315" t="s">
        <v>1509</v>
      </c>
      <c r="AL13" s="304" t="s">
        <v>1509</v>
      </c>
      <c r="AM13" s="304" t="s">
        <v>1509</v>
      </c>
      <c r="AN13" s="315" t="s">
        <v>1509</v>
      </c>
      <c r="AP13" s="304" t="s">
        <v>161</v>
      </c>
      <c r="AQ13" s="508" t="s">
        <v>151</v>
      </c>
      <c r="AR13" s="452" t="s">
        <v>151</v>
      </c>
      <c r="AS13" s="304" t="s">
        <v>1509</v>
      </c>
      <c r="AU13" s="304" t="s">
        <v>1509</v>
      </c>
      <c r="AV13" s="315" t="s">
        <v>1509</v>
      </c>
      <c r="AX13" s="304" t="s">
        <v>1509</v>
      </c>
      <c r="AY13" s="304" t="s">
        <v>1509</v>
      </c>
      <c r="AZ13" s="315" t="s">
        <v>1509</v>
      </c>
      <c r="BB13" s="304" t="s">
        <v>1509</v>
      </c>
      <c r="BC13" s="304" t="s">
        <v>1509</v>
      </c>
      <c r="BD13" s="315" t="s">
        <v>1509</v>
      </c>
      <c r="BF13" s="461" t="s">
        <v>161</v>
      </c>
      <c r="BG13" s="461"/>
      <c r="BH13" s="461" t="s">
        <v>1509</v>
      </c>
      <c r="BI13" s="462" t="s">
        <v>161</v>
      </c>
      <c r="BJ13" s="462"/>
      <c r="BL13" s="304" t="s">
        <v>1509</v>
      </c>
      <c r="BM13" s="304" t="s">
        <v>1509</v>
      </c>
      <c r="BN13" s="315" t="s">
        <v>1509</v>
      </c>
      <c r="BP13" s="461" t="s">
        <v>161</v>
      </c>
      <c r="BQ13" s="461" t="s">
        <v>1509</v>
      </c>
      <c r="BR13" s="464" t="s">
        <v>161</v>
      </c>
      <c r="BT13" s="304" t="s">
        <v>1516</v>
      </c>
      <c r="BU13" s="304" t="s">
        <v>1509</v>
      </c>
      <c r="BX13" s="304" t="s">
        <v>1516</v>
      </c>
      <c r="BY13" s="304" t="s">
        <v>1509</v>
      </c>
      <c r="CB13" s="460" t="s">
        <v>1509</v>
      </c>
      <c r="CC13" s="460" t="s">
        <v>218</v>
      </c>
      <c r="CD13" s="460" t="s">
        <v>218</v>
      </c>
      <c r="CE13" s="304" t="s">
        <v>1516</v>
      </c>
      <c r="CF13" s="304" t="s">
        <v>1509</v>
      </c>
    </row>
    <row r="14" spans="1:85" ht="54">
      <c r="A14" s="459">
        <v>6</v>
      </c>
      <c r="B14" s="460" t="s">
        <v>1520</v>
      </c>
      <c r="C14" s="460" t="s">
        <v>1509</v>
      </c>
      <c r="D14" s="460" t="s">
        <v>218</v>
      </c>
      <c r="E14" s="493" t="s">
        <v>218</v>
      </c>
      <c r="F14" s="304" t="s">
        <v>1509</v>
      </c>
      <c r="G14" s="304" t="s">
        <v>1509</v>
      </c>
      <c r="H14" s="304" t="s">
        <v>1509</v>
      </c>
      <c r="I14" s="452" t="s">
        <v>1509</v>
      </c>
      <c r="J14" s="508" t="s">
        <v>1509</v>
      </c>
      <c r="K14" s="508" t="s">
        <v>218</v>
      </c>
      <c r="L14" s="493" t="s">
        <v>218</v>
      </c>
      <c r="M14" s="460" t="s">
        <v>1509</v>
      </c>
      <c r="N14" s="460"/>
      <c r="O14" s="508"/>
      <c r="P14" s="493"/>
      <c r="R14" s="508"/>
      <c r="S14" s="508"/>
      <c r="T14" s="508"/>
      <c r="U14" s="460"/>
      <c r="V14" s="460" t="s">
        <v>1509</v>
      </c>
      <c r="W14" s="508" t="s">
        <v>218</v>
      </c>
      <c r="X14" s="493" t="s">
        <v>218</v>
      </c>
      <c r="AB14" s="304" t="s">
        <v>148</v>
      </c>
      <c r="AC14" s="304" t="s">
        <v>1509</v>
      </c>
      <c r="AD14" s="458"/>
      <c r="AH14" s="304" t="s">
        <v>1509</v>
      </c>
      <c r="AI14" s="304" t="s">
        <v>1509</v>
      </c>
      <c r="AJ14" s="315" t="s">
        <v>1509</v>
      </c>
      <c r="AL14" s="304" t="s">
        <v>1509</v>
      </c>
      <c r="AM14" s="304" t="s">
        <v>1509</v>
      </c>
      <c r="AN14" s="315" t="s">
        <v>1509</v>
      </c>
      <c r="AP14" s="304" t="s">
        <v>1509</v>
      </c>
      <c r="AQ14" s="508" t="s">
        <v>218</v>
      </c>
      <c r="AR14" s="452" t="s">
        <v>218</v>
      </c>
      <c r="AS14" s="304" t="s">
        <v>1509</v>
      </c>
      <c r="AU14" s="304" t="s">
        <v>1509</v>
      </c>
      <c r="AV14" s="315" t="s">
        <v>1509</v>
      </c>
      <c r="AX14" s="304" t="s">
        <v>1509</v>
      </c>
      <c r="AY14" s="304" t="s">
        <v>1509</v>
      </c>
      <c r="AZ14" s="315" t="s">
        <v>1509</v>
      </c>
      <c r="BB14" s="304" t="s">
        <v>1509</v>
      </c>
      <c r="BC14" s="304" t="s">
        <v>1509</v>
      </c>
      <c r="BD14" s="315" t="s">
        <v>1509</v>
      </c>
      <c r="BF14" s="304" t="s">
        <v>1509</v>
      </c>
      <c r="BH14" s="304" t="s">
        <v>1509</v>
      </c>
      <c r="BI14" s="315" t="s">
        <v>1509</v>
      </c>
      <c r="BL14" s="304" t="s">
        <v>1509</v>
      </c>
      <c r="BM14" s="304" t="s">
        <v>1509</v>
      </c>
      <c r="BN14" s="315" t="s">
        <v>1509</v>
      </c>
      <c r="BP14" s="304" t="s">
        <v>1509</v>
      </c>
      <c r="BQ14" s="304" t="s">
        <v>1509</v>
      </c>
      <c r="BR14" s="315" t="s">
        <v>1515</v>
      </c>
      <c r="BT14" s="304" t="s">
        <v>1516</v>
      </c>
      <c r="BU14" s="304" t="s">
        <v>1509</v>
      </c>
      <c r="BX14" s="304" t="s">
        <v>1516</v>
      </c>
      <c r="BY14" s="304" t="s">
        <v>1509</v>
      </c>
      <c r="CB14" s="460" t="s">
        <v>1509</v>
      </c>
      <c r="CC14" s="460" t="s">
        <v>218</v>
      </c>
      <c r="CD14" s="460" t="s">
        <v>218</v>
      </c>
      <c r="CE14" s="304" t="s">
        <v>1516</v>
      </c>
      <c r="CF14" s="304" t="s">
        <v>1509</v>
      </c>
    </row>
    <row r="15" spans="1:85" ht="36">
      <c r="A15" s="459">
        <v>7</v>
      </c>
      <c r="B15" s="460" t="s">
        <v>1521</v>
      </c>
      <c r="C15" s="460" t="s">
        <v>1509</v>
      </c>
      <c r="D15" s="460" t="s">
        <v>218</v>
      </c>
      <c r="E15" s="493" t="s">
        <v>218</v>
      </c>
      <c r="F15" s="304" t="s">
        <v>1509</v>
      </c>
      <c r="G15" s="304" t="s">
        <v>1509</v>
      </c>
      <c r="H15" s="304" t="s">
        <v>1509</v>
      </c>
      <c r="I15" s="452" t="s">
        <v>1509</v>
      </c>
      <c r="J15" s="508" t="s">
        <v>1509</v>
      </c>
      <c r="K15" s="508" t="s">
        <v>218</v>
      </c>
      <c r="L15" s="493" t="s">
        <v>218</v>
      </c>
      <c r="M15" s="460" t="s">
        <v>1509</v>
      </c>
      <c r="N15" s="460"/>
      <c r="O15" s="508"/>
      <c r="P15" s="493"/>
      <c r="R15" s="508"/>
      <c r="S15" s="508"/>
      <c r="T15" s="508"/>
      <c r="U15" s="460"/>
      <c r="V15" s="460" t="s">
        <v>1509</v>
      </c>
      <c r="W15" s="508" t="s">
        <v>218</v>
      </c>
      <c r="X15" s="493" t="s">
        <v>218</v>
      </c>
      <c r="AB15" s="304" t="s">
        <v>1509</v>
      </c>
      <c r="AC15" s="304" t="s">
        <v>1509</v>
      </c>
      <c r="AD15" s="452" t="s">
        <v>1509</v>
      </c>
      <c r="AH15" s="304" t="s">
        <v>1509</v>
      </c>
      <c r="AI15" s="304" t="s">
        <v>1509</v>
      </c>
      <c r="AJ15" s="315" t="s">
        <v>1509</v>
      </c>
      <c r="AL15" s="304" t="s">
        <v>1509</v>
      </c>
      <c r="AM15" s="304" t="s">
        <v>1509</v>
      </c>
      <c r="AN15" s="315" t="s">
        <v>1509</v>
      </c>
      <c r="AP15" s="304" t="s">
        <v>1509</v>
      </c>
      <c r="AQ15" s="508" t="s">
        <v>218</v>
      </c>
      <c r="AR15" s="452" t="s">
        <v>218</v>
      </c>
      <c r="AS15" s="304" t="s">
        <v>1509</v>
      </c>
      <c r="AU15" s="304" t="s">
        <v>1509</v>
      </c>
      <c r="AV15" s="315" t="s">
        <v>1509</v>
      </c>
      <c r="AX15" s="304" t="s">
        <v>1509</v>
      </c>
      <c r="AY15" s="304" t="s">
        <v>1509</v>
      </c>
      <c r="AZ15" s="315" t="s">
        <v>1509</v>
      </c>
      <c r="BB15" s="304" t="s">
        <v>1509</v>
      </c>
      <c r="BC15" s="304" t="s">
        <v>1509</v>
      </c>
      <c r="BD15" s="315" t="s">
        <v>1509</v>
      </c>
      <c r="BF15" s="304" t="s">
        <v>1509</v>
      </c>
      <c r="BH15" s="304" t="s">
        <v>1509</v>
      </c>
      <c r="BI15" s="315" t="s">
        <v>1509</v>
      </c>
      <c r="BL15" s="304" t="s">
        <v>1509</v>
      </c>
      <c r="BM15" s="304" t="s">
        <v>1509</v>
      </c>
      <c r="BN15" s="315" t="s">
        <v>1509</v>
      </c>
      <c r="BP15" s="304" t="s">
        <v>1509</v>
      </c>
      <c r="BQ15" s="304" t="s">
        <v>1509</v>
      </c>
      <c r="BR15" s="315" t="s">
        <v>1515</v>
      </c>
      <c r="BT15" s="304" t="s">
        <v>1516</v>
      </c>
      <c r="BU15" s="304" t="s">
        <v>1509</v>
      </c>
      <c r="BX15" s="304" t="s">
        <v>1516</v>
      </c>
      <c r="BY15" s="304" t="s">
        <v>1509</v>
      </c>
      <c r="CB15" s="460" t="s">
        <v>1509</v>
      </c>
      <c r="CC15" s="460" t="s">
        <v>218</v>
      </c>
      <c r="CD15" s="460" t="s">
        <v>218</v>
      </c>
      <c r="CE15" s="304" t="s">
        <v>1516</v>
      </c>
      <c r="CF15" s="304" t="s">
        <v>1509</v>
      </c>
    </row>
    <row r="16" spans="1:85" ht="36">
      <c r="A16" s="459">
        <v>8</v>
      </c>
      <c r="B16" s="460" t="s">
        <v>1522</v>
      </c>
      <c r="C16" s="460" t="s">
        <v>1509</v>
      </c>
      <c r="D16" s="460" t="s">
        <v>218</v>
      </c>
      <c r="E16" s="493" t="s">
        <v>218</v>
      </c>
      <c r="F16" s="304" t="s">
        <v>1509</v>
      </c>
      <c r="G16" s="304" t="s">
        <v>1509</v>
      </c>
      <c r="H16" s="304" t="s">
        <v>1509</v>
      </c>
      <c r="I16" s="452" t="s">
        <v>1509</v>
      </c>
      <c r="J16" s="508" t="s">
        <v>1509</v>
      </c>
      <c r="K16" s="508" t="s">
        <v>218</v>
      </c>
      <c r="L16" s="493" t="s">
        <v>218</v>
      </c>
      <c r="M16" s="460" t="s">
        <v>1509</v>
      </c>
      <c r="N16" s="460"/>
      <c r="O16" s="508"/>
      <c r="P16" s="493"/>
      <c r="R16" s="508"/>
      <c r="S16" s="508"/>
      <c r="T16" s="508"/>
      <c r="U16" s="460"/>
      <c r="V16" s="460" t="s">
        <v>1509</v>
      </c>
      <c r="W16" s="508" t="s">
        <v>218</v>
      </c>
      <c r="X16" s="493" t="s">
        <v>218</v>
      </c>
      <c r="AB16" s="304" t="s">
        <v>1509</v>
      </c>
      <c r="AC16" s="304" t="s">
        <v>1509</v>
      </c>
      <c r="AD16" s="452" t="s">
        <v>1509</v>
      </c>
      <c r="AH16" s="304" t="s">
        <v>1509</v>
      </c>
      <c r="AI16" s="304" t="s">
        <v>1509</v>
      </c>
      <c r="AJ16" s="315" t="s">
        <v>1509</v>
      </c>
      <c r="AL16" s="461" t="s">
        <v>1509</v>
      </c>
      <c r="AM16" s="461" t="s">
        <v>161</v>
      </c>
      <c r="AN16" s="462" t="s">
        <v>1509</v>
      </c>
      <c r="AP16" s="304" t="s">
        <v>1509</v>
      </c>
      <c r="AQ16" s="508" t="s">
        <v>218</v>
      </c>
      <c r="AR16" s="452" t="s">
        <v>218</v>
      </c>
      <c r="AS16" s="304" t="s">
        <v>1509</v>
      </c>
      <c r="AU16" s="304" t="s">
        <v>1509</v>
      </c>
      <c r="AV16" s="315" t="s">
        <v>1509</v>
      </c>
      <c r="AX16" s="304" t="s">
        <v>1509</v>
      </c>
      <c r="AY16" s="304" t="s">
        <v>1509</v>
      </c>
      <c r="AZ16" s="315" t="s">
        <v>1509</v>
      </c>
      <c r="BB16" s="304" t="s">
        <v>1509</v>
      </c>
      <c r="BC16" s="304" t="s">
        <v>1509</v>
      </c>
      <c r="BD16" s="315" t="s">
        <v>1509</v>
      </c>
      <c r="BF16" s="304" t="s">
        <v>1509</v>
      </c>
      <c r="BH16" s="304" t="s">
        <v>1509</v>
      </c>
      <c r="BI16" s="315" t="s">
        <v>1509</v>
      </c>
      <c r="BL16" s="461" t="s">
        <v>1509</v>
      </c>
      <c r="BM16" s="461" t="s">
        <v>161</v>
      </c>
      <c r="BN16" s="462" t="s">
        <v>1509</v>
      </c>
      <c r="BP16" s="304" t="s">
        <v>1509</v>
      </c>
      <c r="BQ16" s="304" t="s">
        <v>1509</v>
      </c>
      <c r="BR16" s="315" t="s">
        <v>1515</v>
      </c>
      <c r="BT16" s="304" t="s">
        <v>1516</v>
      </c>
      <c r="BU16" s="304" t="s">
        <v>1509</v>
      </c>
      <c r="BX16" s="304" t="s">
        <v>1516</v>
      </c>
      <c r="BY16" s="304" t="s">
        <v>1509</v>
      </c>
      <c r="CB16" s="460" t="s">
        <v>1509</v>
      </c>
      <c r="CC16" s="460" t="s">
        <v>218</v>
      </c>
      <c r="CD16" s="460" t="s">
        <v>218</v>
      </c>
      <c r="CE16" s="304" t="s">
        <v>1516</v>
      </c>
      <c r="CF16" s="304" t="s">
        <v>1509</v>
      </c>
    </row>
    <row r="17" spans="1:85" ht="54">
      <c r="A17" s="459">
        <v>9</v>
      </c>
      <c r="B17" s="460" t="s">
        <v>1523</v>
      </c>
      <c r="C17" s="460" t="s">
        <v>1509</v>
      </c>
      <c r="D17" s="460" t="s">
        <v>218</v>
      </c>
      <c r="E17" s="493" t="s">
        <v>218</v>
      </c>
      <c r="F17" s="304" t="s">
        <v>1519</v>
      </c>
      <c r="G17" s="304" t="s">
        <v>1509</v>
      </c>
      <c r="H17" s="304" t="s">
        <v>1509</v>
      </c>
      <c r="I17" s="452" t="s">
        <v>1509</v>
      </c>
      <c r="J17" s="508" t="s">
        <v>1509</v>
      </c>
      <c r="K17" s="508" t="s">
        <v>218</v>
      </c>
      <c r="L17" s="493" t="s">
        <v>218</v>
      </c>
      <c r="M17" s="460" t="s">
        <v>1509</v>
      </c>
      <c r="N17" s="460"/>
      <c r="O17" s="508"/>
      <c r="P17" s="493"/>
      <c r="R17" s="508"/>
      <c r="S17" s="508"/>
      <c r="T17" s="508"/>
      <c r="U17" s="460"/>
      <c r="V17" s="460" t="s">
        <v>1509</v>
      </c>
      <c r="W17" s="508" t="s">
        <v>1718</v>
      </c>
      <c r="X17" s="493" t="s">
        <v>1719</v>
      </c>
      <c r="AB17" s="304" t="s">
        <v>1509</v>
      </c>
      <c r="AC17" s="304" t="s">
        <v>1509</v>
      </c>
      <c r="AD17" s="452" t="s">
        <v>1509</v>
      </c>
      <c r="AH17" s="461" t="s">
        <v>161</v>
      </c>
      <c r="AI17" s="461" t="s">
        <v>1509</v>
      </c>
      <c r="AJ17" s="462" t="s">
        <v>161</v>
      </c>
      <c r="AL17" s="461" t="s">
        <v>161</v>
      </c>
      <c r="AM17" s="461" t="s">
        <v>1509</v>
      </c>
      <c r="AN17" s="464" t="s">
        <v>161</v>
      </c>
      <c r="AP17" s="304" t="s">
        <v>1509</v>
      </c>
      <c r="AQ17" s="508" t="s">
        <v>151</v>
      </c>
      <c r="AR17" s="452" t="s">
        <v>1721</v>
      </c>
      <c r="AS17" s="461" t="s">
        <v>161</v>
      </c>
      <c r="AT17" s="461" t="s">
        <v>1524</v>
      </c>
      <c r="AU17" s="461" t="s">
        <v>1509</v>
      </c>
      <c r="AV17" s="465" t="s">
        <v>1509</v>
      </c>
      <c r="AW17" s="342" t="s">
        <v>1525</v>
      </c>
      <c r="AX17" s="461" t="s">
        <v>1519</v>
      </c>
      <c r="AY17" s="461" t="s">
        <v>1509</v>
      </c>
      <c r="AZ17" s="464" t="s">
        <v>1526</v>
      </c>
      <c r="BB17" s="304" t="s">
        <v>1509</v>
      </c>
      <c r="BC17" s="304" t="s">
        <v>1509</v>
      </c>
      <c r="BD17" s="315" t="s">
        <v>1509</v>
      </c>
      <c r="BF17" s="461" t="s">
        <v>161</v>
      </c>
      <c r="BG17" s="461" t="s">
        <v>1509</v>
      </c>
      <c r="BH17" s="461" t="s">
        <v>1509</v>
      </c>
      <c r="BI17" s="466" t="s">
        <v>1509</v>
      </c>
      <c r="BJ17" s="466"/>
      <c r="BK17" s="461" t="s">
        <v>1527</v>
      </c>
      <c r="BL17" s="461" t="s">
        <v>161</v>
      </c>
      <c r="BM17" s="461" t="s">
        <v>1519</v>
      </c>
      <c r="BN17" s="464" t="s">
        <v>161</v>
      </c>
      <c r="BP17" s="461" t="s">
        <v>161</v>
      </c>
      <c r="BQ17" s="461" t="s">
        <v>1509</v>
      </c>
      <c r="BR17" s="462" t="s">
        <v>161</v>
      </c>
      <c r="BT17" s="340" t="s">
        <v>1528</v>
      </c>
      <c r="BU17" s="340" t="s">
        <v>1509</v>
      </c>
      <c r="BV17" s="304" t="s">
        <v>1519</v>
      </c>
      <c r="BW17" s="315" t="s">
        <v>1519</v>
      </c>
      <c r="BX17" s="340" t="s">
        <v>1528</v>
      </c>
      <c r="BY17" s="340" t="s">
        <v>1509</v>
      </c>
      <c r="BZ17" s="315" t="s">
        <v>218</v>
      </c>
      <c r="CB17" s="460" t="s">
        <v>1519</v>
      </c>
      <c r="CC17" s="460" t="s">
        <v>218</v>
      </c>
      <c r="CD17" s="493" t="s">
        <v>1509</v>
      </c>
      <c r="CE17" s="304" t="s">
        <v>1516</v>
      </c>
      <c r="CF17" s="304" t="s">
        <v>1509</v>
      </c>
    </row>
    <row r="18" spans="1:85" ht="36">
      <c r="A18" s="459">
        <v>10</v>
      </c>
      <c r="B18" s="460" t="s">
        <v>1529</v>
      </c>
      <c r="C18" s="460" t="s">
        <v>148</v>
      </c>
      <c r="D18" s="460" t="s">
        <v>151</v>
      </c>
      <c r="E18" s="493" t="s">
        <v>151</v>
      </c>
      <c r="F18" s="304" t="s">
        <v>161</v>
      </c>
      <c r="G18" s="304" t="s">
        <v>161</v>
      </c>
      <c r="H18" s="304" t="s">
        <v>161</v>
      </c>
      <c r="I18" s="452" t="s">
        <v>161</v>
      </c>
      <c r="J18" s="508" t="s">
        <v>148</v>
      </c>
      <c r="K18" s="508" t="s">
        <v>151</v>
      </c>
      <c r="L18" s="493" t="s">
        <v>151</v>
      </c>
      <c r="M18" s="460" t="s">
        <v>148</v>
      </c>
      <c r="N18" s="460"/>
      <c r="O18" s="508"/>
      <c r="P18" s="493"/>
      <c r="R18" s="508"/>
      <c r="S18" s="508"/>
      <c r="T18" s="508"/>
      <c r="U18" s="460"/>
      <c r="V18" s="460" t="s">
        <v>148</v>
      </c>
      <c r="W18" s="508" t="s">
        <v>151</v>
      </c>
      <c r="X18" s="493" t="s">
        <v>151</v>
      </c>
      <c r="AB18" s="304" t="s">
        <v>161</v>
      </c>
      <c r="AC18" s="304" t="s">
        <v>161</v>
      </c>
      <c r="AD18" s="452" t="s">
        <v>161</v>
      </c>
      <c r="AH18" s="461" t="s">
        <v>161</v>
      </c>
      <c r="AI18" s="461" t="s">
        <v>1509</v>
      </c>
      <c r="AJ18" s="464" t="s">
        <v>161</v>
      </c>
      <c r="AL18" s="304" t="s">
        <v>161</v>
      </c>
      <c r="AM18" s="304" t="s">
        <v>161</v>
      </c>
      <c r="AN18" s="315" t="s">
        <v>161</v>
      </c>
      <c r="AP18" s="304" t="s">
        <v>161</v>
      </c>
      <c r="AQ18" s="508" t="s">
        <v>151</v>
      </c>
      <c r="AR18" s="452" t="s">
        <v>1721</v>
      </c>
      <c r="AS18" s="461" t="s">
        <v>161</v>
      </c>
      <c r="AT18" s="461"/>
      <c r="AU18" s="461" t="s">
        <v>1509</v>
      </c>
      <c r="AV18" s="467" t="s">
        <v>1509</v>
      </c>
      <c r="AW18" s="340" t="s">
        <v>151</v>
      </c>
      <c r="AX18" s="461" t="s">
        <v>161</v>
      </c>
      <c r="AY18" s="461" t="s">
        <v>1509</v>
      </c>
      <c r="AZ18" s="462" t="s">
        <v>161</v>
      </c>
      <c r="BB18" s="304" t="s">
        <v>1509</v>
      </c>
      <c r="BC18" s="304" t="s">
        <v>1509</v>
      </c>
      <c r="BD18" s="315" t="s">
        <v>1509</v>
      </c>
      <c r="BF18" s="461" t="s">
        <v>161</v>
      </c>
      <c r="BG18" s="461" t="s">
        <v>1530</v>
      </c>
      <c r="BH18" s="461" t="s">
        <v>1509</v>
      </c>
      <c r="BI18" s="468" t="s">
        <v>1509</v>
      </c>
      <c r="BJ18" s="468"/>
      <c r="BK18" s="461" t="s">
        <v>1531</v>
      </c>
      <c r="BL18" s="304" t="s">
        <v>161</v>
      </c>
      <c r="BM18" s="304" t="s">
        <v>161</v>
      </c>
      <c r="BN18" s="315" t="s">
        <v>161</v>
      </c>
      <c r="BP18" s="461" t="s">
        <v>161</v>
      </c>
      <c r="BQ18" s="461" t="s">
        <v>1509</v>
      </c>
      <c r="BR18" s="462" t="s">
        <v>161</v>
      </c>
      <c r="BT18" s="340" t="s">
        <v>1532</v>
      </c>
      <c r="BU18" s="340" t="s">
        <v>1519</v>
      </c>
      <c r="BV18" s="304" t="s">
        <v>161</v>
      </c>
      <c r="BW18" s="315" t="s">
        <v>161</v>
      </c>
      <c r="BX18" s="340" t="s">
        <v>148</v>
      </c>
      <c r="BY18" s="340" t="s">
        <v>1509</v>
      </c>
      <c r="BZ18" s="315" t="s">
        <v>1532</v>
      </c>
      <c r="CA18" s="315" t="s">
        <v>148</v>
      </c>
      <c r="CB18" s="460" t="s">
        <v>161</v>
      </c>
      <c r="CC18" s="460" t="s">
        <v>151</v>
      </c>
      <c r="CD18" s="493" t="s">
        <v>151</v>
      </c>
      <c r="CE18" s="340" t="s">
        <v>148</v>
      </c>
      <c r="CF18" s="340" t="s">
        <v>1509</v>
      </c>
      <c r="CG18" s="315" t="s">
        <v>218</v>
      </c>
    </row>
    <row r="19" spans="1:85" ht="409.6">
      <c r="A19" s="459">
        <v>11</v>
      </c>
      <c r="B19" s="460" t="s">
        <v>1533</v>
      </c>
      <c r="C19" s="460" t="s">
        <v>1509</v>
      </c>
      <c r="D19" s="460" t="s">
        <v>218</v>
      </c>
      <c r="E19" s="493" t="s">
        <v>218</v>
      </c>
      <c r="F19" s="304" t="s">
        <v>1509</v>
      </c>
      <c r="G19" s="304" t="s">
        <v>1509</v>
      </c>
      <c r="H19" s="304" t="s">
        <v>1509</v>
      </c>
      <c r="I19" s="452" t="s">
        <v>1509</v>
      </c>
      <c r="J19" s="508" t="s">
        <v>1509</v>
      </c>
      <c r="K19" s="508" t="s">
        <v>218</v>
      </c>
      <c r="L19" s="493" t="s">
        <v>218</v>
      </c>
      <c r="M19" s="460" t="s">
        <v>1509</v>
      </c>
      <c r="N19" s="460"/>
      <c r="O19" s="508"/>
      <c r="P19" s="493"/>
      <c r="R19" s="508"/>
      <c r="S19" s="508"/>
      <c r="T19" s="508"/>
      <c r="U19" s="460"/>
      <c r="V19" s="460" t="s">
        <v>1509</v>
      </c>
      <c r="W19" s="508" t="s">
        <v>218</v>
      </c>
      <c r="X19" s="493" t="s">
        <v>1509</v>
      </c>
      <c r="AB19" s="304" t="s">
        <v>1509</v>
      </c>
      <c r="AC19" s="304" t="s">
        <v>1509</v>
      </c>
      <c r="AD19" s="452" t="s">
        <v>1509</v>
      </c>
      <c r="AH19" s="304" t="s">
        <v>1509</v>
      </c>
      <c r="AI19" s="304" t="s">
        <v>1509</v>
      </c>
      <c r="AJ19" s="315" t="s">
        <v>1509</v>
      </c>
      <c r="AL19" s="304" t="s">
        <v>1509</v>
      </c>
      <c r="AM19" s="304" t="s">
        <v>1509</v>
      </c>
      <c r="AN19" s="315" t="s">
        <v>1509</v>
      </c>
      <c r="AP19" s="304" t="s">
        <v>1509</v>
      </c>
      <c r="AQ19" s="508" t="s">
        <v>218</v>
      </c>
      <c r="AR19" s="452" t="s">
        <v>218</v>
      </c>
      <c r="AS19" s="304" t="s">
        <v>1509</v>
      </c>
      <c r="AU19" s="304" t="s">
        <v>1509</v>
      </c>
      <c r="AV19" s="315" t="s">
        <v>1509</v>
      </c>
      <c r="AX19" s="304" t="s">
        <v>1509</v>
      </c>
      <c r="AY19" s="304" t="s">
        <v>1509</v>
      </c>
      <c r="AZ19" s="315" t="s">
        <v>1509</v>
      </c>
      <c r="BB19" s="304" t="s">
        <v>1509</v>
      </c>
      <c r="BC19" s="304" t="s">
        <v>1509</v>
      </c>
      <c r="BD19" s="315" t="s">
        <v>1509</v>
      </c>
      <c r="BF19" s="461" t="s">
        <v>1519</v>
      </c>
      <c r="BG19" s="463" t="s">
        <v>1534</v>
      </c>
      <c r="BH19" s="461" t="s">
        <v>1509</v>
      </c>
      <c r="BI19" s="468" t="s">
        <v>1519</v>
      </c>
      <c r="BJ19" s="469" t="s">
        <v>1509</v>
      </c>
      <c r="BK19" s="461" t="s">
        <v>1509</v>
      </c>
      <c r="BL19" s="304" t="s">
        <v>1509</v>
      </c>
      <c r="BM19" s="304" t="s">
        <v>1509</v>
      </c>
      <c r="BN19" s="315" t="s">
        <v>1509</v>
      </c>
      <c r="BP19" s="461" t="s">
        <v>161</v>
      </c>
      <c r="BQ19" s="461" t="s">
        <v>1509</v>
      </c>
      <c r="BR19" s="462" t="s">
        <v>161</v>
      </c>
      <c r="BT19" s="304" t="s">
        <v>1516</v>
      </c>
      <c r="BU19" s="304" t="s">
        <v>1509</v>
      </c>
      <c r="BX19" s="304" t="s">
        <v>1516</v>
      </c>
      <c r="BY19" s="304" t="s">
        <v>1509</v>
      </c>
      <c r="CB19" s="460" t="s">
        <v>218</v>
      </c>
      <c r="CC19" s="460" t="s">
        <v>218</v>
      </c>
      <c r="CD19" s="493" t="s">
        <v>218</v>
      </c>
      <c r="CE19" s="304" t="s">
        <v>1516</v>
      </c>
      <c r="CF19" s="304" t="s">
        <v>1509</v>
      </c>
    </row>
    <row r="20" spans="1:85" ht="21" customHeight="1">
      <c r="A20" s="459"/>
      <c r="B20" s="470" t="s">
        <v>1535</v>
      </c>
      <c r="C20" s="470" t="s">
        <v>1536</v>
      </c>
      <c r="D20" s="470" t="s">
        <v>1658</v>
      </c>
      <c r="E20" s="494" t="s">
        <v>1536</v>
      </c>
      <c r="F20" s="304" t="s">
        <v>1536</v>
      </c>
      <c r="G20" s="304" t="s">
        <v>1536</v>
      </c>
      <c r="H20" s="304" t="s">
        <v>1536</v>
      </c>
      <c r="I20" s="452" t="s">
        <v>1536</v>
      </c>
      <c r="J20" s="508" t="s">
        <v>1536</v>
      </c>
      <c r="K20" s="509" t="s">
        <v>1658</v>
      </c>
      <c r="L20" s="493" t="s">
        <v>1658</v>
      </c>
      <c r="M20" s="460" t="s">
        <v>1536</v>
      </c>
      <c r="N20" s="470"/>
      <c r="O20" s="509"/>
      <c r="P20" s="494"/>
      <c r="R20" s="509"/>
      <c r="S20" s="509"/>
      <c r="T20" s="509"/>
      <c r="U20" s="470"/>
      <c r="V20" s="470" t="s">
        <v>1536</v>
      </c>
      <c r="W20" s="509" t="s">
        <v>1658</v>
      </c>
      <c r="X20" s="494" t="s">
        <v>1536</v>
      </c>
      <c r="AB20" s="304" t="s">
        <v>1537</v>
      </c>
      <c r="AC20" s="304" t="s">
        <v>1536</v>
      </c>
      <c r="AH20" s="304" t="s">
        <v>1536</v>
      </c>
      <c r="AI20" s="304" t="s">
        <v>1536</v>
      </c>
      <c r="AJ20" s="315" t="s">
        <v>1536</v>
      </c>
      <c r="AL20" s="304" t="s">
        <v>1536</v>
      </c>
      <c r="AM20" s="304" t="s">
        <v>1536</v>
      </c>
      <c r="AN20" s="315" t="s">
        <v>1536</v>
      </c>
      <c r="AP20" s="304" t="s">
        <v>1536</v>
      </c>
      <c r="AQ20" s="509"/>
      <c r="AR20" s="452" t="s">
        <v>1536</v>
      </c>
      <c r="AS20" s="304" t="s">
        <v>1536</v>
      </c>
      <c r="AU20" s="304" t="s">
        <v>1536</v>
      </c>
      <c r="AV20" s="304" t="s">
        <v>1536</v>
      </c>
      <c r="AX20" s="304" t="s">
        <v>1536</v>
      </c>
      <c r="AY20" s="304" t="s">
        <v>1536</v>
      </c>
      <c r="AZ20" s="315" t="s">
        <v>1536</v>
      </c>
      <c r="BB20" s="304" t="s">
        <v>1536</v>
      </c>
      <c r="BC20" s="304" t="s">
        <v>1536</v>
      </c>
      <c r="BD20" s="315" t="s">
        <v>1536</v>
      </c>
      <c r="BF20" s="304" t="s">
        <v>1536</v>
      </c>
      <c r="BH20" s="304" t="s">
        <v>1536</v>
      </c>
      <c r="BI20" s="315" t="s">
        <v>1536</v>
      </c>
      <c r="BL20" s="304" t="s">
        <v>1536</v>
      </c>
      <c r="BM20" s="304" t="s">
        <v>1536</v>
      </c>
      <c r="BN20" s="315" t="s">
        <v>1536</v>
      </c>
      <c r="BP20" s="304" t="s">
        <v>1536</v>
      </c>
      <c r="BQ20" s="304" t="s">
        <v>1536</v>
      </c>
      <c r="BR20" s="315" t="s">
        <v>1536</v>
      </c>
      <c r="BT20" s="304" t="s">
        <v>1536</v>
      </c>
      <c r="BX20" s="304" t="s">
        <v>1536</v>
      </c>
      <c r="CB20" s="470" t="s">
        <v>1658</v>
      </c>
      <c r="CC20" s="470" t="s">
        <v>1658</v>
      </c>
      <c r="CD20" s="494" t="s">
        <v>1658</v>
      </c>
      <c r="CE20" s="304" t="s">
        <v>1536</v>
      </c>
    </row>
    <row r="21" spans="1:85" ht="66" customHeight="1">
      <c r="A21" s="459"/>
      <c r="B21" s="471" t="s">
        <v>1538</v>
      </c>
      <c r="C21" s="471"/>
      <c r="D21" s="499" t="s">
        <v>1704</v>
      </c>
      <c r="E21" s="495"/>
      <c r="F21" s="313" t="s">
        <v>1539</v>
      </c>
      <c r="J21" s="510"/>
      <c r="K21" s="510"/>
      <c r="L21" s="495"/>
      <c r="M21" s="471"/>
      <c r="N21" s="471"/>
      <c r="O21" s="510"/>
      <c r="P21" s="495"/>
      <c r="R21" s="510"/>
      <c r="S21" s="510"/>
      <c r="T21" s="510"/>
      <c r="U21" s="471"/>
      <c r="V21" s="471"/>
      <c r="X21" s="495"/>
      <c r="AL21" s="313" t="s">
        <v>1540</v>
      </c>
      <c r="AM21" s="313"/>
      <c r="AQ21" s="510"/>
      <c r="AS21" s="313" t="s">
        <v>1541</v>
      </c>
      <c r="AT21" s="313"/>
      <c r="AU21" s="313" t="s">
        <v>1542</v>
      </c>
      <c r="BB21" s="313" t="s">
        <v>1543</v>
      </c>
      <c r="BH21" s="313" t="s">
        <v>1544</v>
      </c>
      <c r="BI21" s="316" t="s">
        <v>1545</v>
      </c>
      <c r="BJ21" s="316"/>
      <c r="BL21" s="313" t="s">
        <v>1546</v>
      </c>
      <c r="BM21" s="313"/>
      <c r="BP21" s="313" t="s">
        <v>1547</v>
      </c>
      <c r="CB21" s="471"/>
      <c r="CC21" s="304" t="s">
        <v>1706</v>
      </c>
      <c r="CD21" s="495"/>
    </row>
    <row r="22" spans="1:85" ht="18">
      <c r="B22" s="470" t="s">
        <v>1548</v>
      </c>
      <c r="C22" s="470" t="s">
        <v>1621</v>
      </c>
      <c r="D22" s="470">
        <v>9</v>
      </c>
      <c r="E22" s="494" t="s">
        <v>2096</v>
      </c>
      <c r="F22" s="304">
        <v>9</v>
      </c>
      <c r="H22" s="304">
        <v>8</v>
      </c>
      <c r="I22" s="455" t="s">
        <v>1549</v>
      </c>
      <c r="J22" s="509" t="s">
        <v>1670</v>
      </c>
      <c r="K22" s="509" t="s">
        <v>2092</v>
      </c>
      <c r="L22" s="493" t="s">
        <v>2095</v>
      </c>
      <c r="M22" s="470" t="s">
        <v>1659</v>
      </c>
      <c r="N22" s="470"/>
      <c r="O22" s="509"/>
      <c r="P22" s="494"/>
      <c r="R22" s="509"/>
      <c r="S22" s="509"/>
      <c r="T22" s="509"/>
      <c r="U22" s="470"/>
      <c r="V22" s="470" t="s">
        <v>1670</v>
      </c>
      <c r="W22" s="509">
        <v>8</v>
      </c>
      <c r="X22" s="494" t="s">
        <v>1720</v>
      </c>
      <c r="AB22" s="304">
        <v>7</v>
      </c>
      <c r="AC22" s="304">
        <v>10</v>
      </c>
      <c r="AD22" s="452">
        <v>9</v>
      </c>
      <c r="AH22" s="461">
        <v>7</v>
      </c>
      <c r="AI22" s="461">
        <v>11</v>
      </c>
      <c r="AL22" s="461">
        <v>7</v>
      </c>
      <c r="AM22" s="461">
        <v>8</v>
      </c>
      <c r="AP22" s="304" t="s">
        <v>1696</v>
      </c>
      <c r="AQ22" s="509">
        <v>6</v>
      </c>
      <c r="AR22" s="452">
        <v>6</v>
      </c>
      <c r="AS22" s="461">
        <v>7</v>
      </c>
      <c r="AT22" s="461"/>
      <c r="AU22" s="461">
        <v>11</v>
      </c>
      <c r="AX22" s="461">
        <v>7</v>
      </c>
      <c r="AY22" s="461">
        <v>11</v>
      </c>
      <c r="AZ22" s="462">
        <v>7</v>
      </c>
      <c r="BB22" s="304">
        <v>9</v>
      </c>
      <c r="BC22" s="304">
        <v>11</v>
      </c>
      <c r="BF22" s="461">
        <v>4</v>
      </c>
      <c r="BG22" s="461"/>
      <c r="BH22" s="461">
        <v>11</v>
      </c>
      <c r="BL22" s="461">
        <v>7</v>
      </c>
      <c r="BM22" s="461">
        <v>8</v>
      </c>
      <c r="BP22" s="461">
        <v>4</v>
      </c>
      <c r="BQ22" s="461">
        <v>10</v>
      </c>
      <c r="BT22" s="304">
        <v>7</v>
      </c>
      <c r="BU22" s="304">
        <v>10</v>
      </c>
      <c r="BX22" s="304">
        <v>7</v>
      </c>
      <c r="BY22" s="304">
        <v>9</v>
      </c>
      <c r="CB22" s="470" t="s">
        <v>1707</v>
      </c>
      <c r="CC22" s="470">
        <v>9</v>
      </c>
      <c r="CD22" s="494" t="s">
        <v>2096</v>
      </c>
      <c r="CE22" s="304">
        <v>8</v>
      </c>
      <c r="CF22" s="304">
        <v>9</v>
      </c>
    </row>
    <row r="23" spans="1:85" ht="54">
      <c r="B23" s="460" t="s">
        <v>1550</v>
      </c>
      <c r="C23" s="480">
        <v>1</v>
      </c>
      <c r="D23" s="480">
        <v>0.9</v>
      </c>
      <c r="E23" s="500">
        <v>0.91</v>
      </c>
      <c r="F23" s="57">
        <f>F22/11</f>
        <v>0.81818181818181823</v>
      </c>
      <c r="G23" s="57">
        <f>G22/11</f>
        <v>0</v>
      </c>
      <c r="H23" s="57" t="s">
        <v>1551</v>
      </c>
      <c r="I23" s="472">
        <v>0.89</v>
      </c>
      <c r="J23" s="514">
        <v>1</v>
      </c>
      <c r="K23" s="508"/>
      <c r="L23" s="500">
        <v>0.91</v>
      </c>
      <c r="M23" s="480">
        <v>0.75</v>
      </c>
      <c r="N23" s="460"/>
      <c r="O23" s="508"/>
      <c r="P23" s="493"/>
      <c r="R23" s="514"/>
      <c r="S23" s="508"/>
      <c r="T23" s="514"/>
      <c r="U23" s="460"/>
      <c r="V23" s="480">
        <v>1</v>
      </c>
      <c r="W23" s="514">
        <v>0.8</v>
      </c>
      <c r="X23" s="500">
        <v>0.8</v>
      </c>
      <c r="Y23" s="57">
        <f>Y22/11</f>
        <v>0</v>
      </c>
      <c r="Z23" s="57">
        <f>Z22/11</f>
        <v>0</v>
      </c>
      <c r="AA23" s="472"/>
      <c r="AB23" s="57">
        <f t="shared" ref="AB23:AG23" si="0">AB22/11</f>
        <v>0.63636363636363635</v>
      </c>
      <c r="AC23" s="57">
        <f t="shared" si="0"/>
        <v>0.90909090909090906</v>
      </c>
      <c r="AD23" s="472">
        <f t="shared" si="0"/>
        <v>0.81818181818181823</v>
      </c>
      <c r="AE23" s="57">
        <f t="shared" si="0"/>
        <v>0</v>
      </c>
      <c r="AF23" s="57">
        <f t="shared" si="0"/>
        <v>0</v>
      </c>
      <c r="AG23" s="473">
        <f t="shared" si="0"/>
        <v>0</v>
      </c>
      <c r="AH23" s="474">
        <f>7/9</f>
        <v>0.77777777777777779</v>
      </c>
      <c r="AI23" s="474">
        <f t="shared" ref="AI23" si="1">AI22/11</f>
        <v>1</v>
      </c>
      <c r="AJ23" s="473"/>
      <c r="AK23" s="57">
        <f>AK22/11</f>
        <v>0</v>
      </c>
      <c r="AL23" s="474">
        <f>7/9</f>
        <v>0.77777777777777779</v>
      </c>
      <c r="AM23" s="474">
        <f t="shared" ref="AM23" si="2">AM22/11</f>
        <v>0.72727272727272729</v>
      </c>
      <c r="AN23" s="473"/>
      <c r="AO23" s="57">
        <f>AO22/11</f>
        <v>0</v>
      </c>
      <c r="AP23" s="57">
        <v>0.66</v>
      </c>
      <c r="AQ23" s="514">
        <v>0.6</v>
      </c>
      <c r="AR23" s="472">
        <v>0.6</v>
      </c>
      <c r="AS23" s="474">
        <f>7/9</f>
        <v>0.77777777777777779</v>
      </c>
      <c r="AT23" s="474"/>
      <c r="AU23" s="474">
        <f t="shared" ref="AU23" si="3">AU22/11</f>
        <v>1</v>
      </c>
      <c r="AV23" s="473"/>
      <c r="AW23" s="57">
        <f>AW22/11</f>
        <v>0</v>
      </c>
      <c r="AX23" s="474">
        <f>7/9</f>
        <v>0.77777777777777779</v>
      </c>
      <c r="AY23" s="474">
        <f t="shared" ref="AY23" si="4">AY22/11</f>
        <v>1</v>
      </c>
      <c r="AZ23" s="473"/>
      <c r="BA23" s="57">
        <f>BA22/11</f>
        <v>0</v>
      </c>
      <c r="BB23" s="57">
        <v>1</v>
      </c>
      <c r="BC23" s="57">
        <f t="shared" ref="BC23" si="5">BC22/11</f>
        <v>1</v>
      </c>
      <c r="BD23" s="473">
        <f>BD22/11</f>
        <v>0</v>
      </c>
      <c r="BE23" s="57">
        <f>BE22/11</f>
        <v>0</v>
      </c>
      <c r="BF23" s="474">
        <f>4/9</f>
        <v>0.44444444444444442</v>
      </c>
      <c r="BG23" s="474"/>
      <c r="BH23" s="474">
        <f t="shared" ref="BH23" si="6">BH22/11</f>
        <v>1</v>
      </c>
      <c r="BI23" s="473">
        <f>BI22/11</f>
        <v>0</v>
      </c>
      <c r="BJ23" s="473"/>
      <c r="BK23" s="57">
        <f>BK22/11</f>
        <v>0</v>
      </c>
      <c r="BL23" s="474">
        <f>7/9</f>
        <v>0.77777777777777779</v>
      </c>
      <c r="BM23" s="474">
        <f t="shared" ref="BM23" si="7">BM22/11</f>
        <v>0.72727272727272729</v>
      </c>
      <c r="BN23" s="473">
        <f>BN22/11</f>
        <v>0</v>
      </c>
      <c r="BO23" s="57">
        <f>BO22/11</f>
        <v>0</v>
      </c>
      <c r="BP23" s="474">
        <v>0.5</v>
      </c>
      <c r="BQ23" s="474">
        <f t="shared" ref="BQ23" si="8">BQ22/11</f>
        <v>0.90909090909090906</v>
      </c>
      <c r="BR23" s="473">
        <f>BR22/11</f>
        <v>0</v>
      </c>
      <c r="BS23" s="57">
        <f>BS22/11</f>
        <v>0</v>
      </c>
      <c r="BT23" s="57">
        <v>0.78</v>
      </c>
      <c r="BU23" s="57">
        <f t="shared" ref="BU23" si="9">BU22/11</f>
        <v>0.90909090909090906</v>
      </c>
      <c r="BV23" s="57">
        <f>BV22/11</f>
        <v>0</v>
      </c>
      <c r="BW23" s="473"/>
      <c r="BX23" s="57">
        <v>0.78</v>
      </c>
      <c r="BY23" s="57">
        <f t="shared" ref="BY23" si="10">BY22/11</f>
        <v>0.81818181818181823</v>
      </c>
      <c r="BZ23" s="315">
        <v>89</v>
      </c>
      <c r="CB23" s="480">
        <v>0.77</v>
      </c>
      <c r="CC23" s="480">
        <v>0.9</v>
      </c>
      <c r="CD23" s="500">
        <v>0.91</v>
      </c>
      <c r="CE23" s="57">
        <v>0.88</v>
      </c>
      <c r="CF23" s="57">
        <f t="shared" ref="CF23" si="11">CF22/11</f>
        <v>0.81818181818181823</v>
      </c>
    </row>
    <row r="24" spans="1:85" ht="72">
      <c r="B24" s="460" t="s">
        <v>1552</v>
      </c>
      <c r="C24" s="460" t="s">
        <v>1553</v>
      </c>
      <c r="D24" s="460" t="s">
        <v>1705</v>
      </c>
      <c r="E24" s="493" t="s">
        <v>1705</v>
      </c>
      <c r="F24" s="304" t="s">
        <v>1553</v>
      </c>
      <c r="G24" s="304" t="s">
        <v>1553</v>
      </c>
      <c r="H24" s="304" t="s">
        <v>1554</v>
      </c>
      <c r="I24" s="452" t="s">
        <v>1553</v>
      </c>
      <c r="J24" s="508" t="s">
        <v>1553</v>
      </c>
      <c r="K24" s="508" t="s">
        <v>1705</v>
      </c>
      <c r="L24" s="493" t="s">
        <v>1705</v>
      </c>
      <c r="M24" s="460" t="s">
        <v>1554</v>
      </c>
      <c r="N24" s="460"/>
      <c r="O24" s="508"/>
      <c r="P24" s="493"/>
      <c r="R24" s="508"/>
      <c r="S24" s="508"/>
      <c r="T24" s="508"/>
      <c r="U24" s="460"/>
      <c r="V24" s="460" t="s">
        <v>1553</v>
      </c>
      <c r="W24" s="508" t="s">
        <v>1705</v>
      </c>
      <c r="X24" s="493" t="s">
        <v>1705</v>
      </c>
      <c r="AC24" s="304" t="s">
        <v>1553</v>
      </c>
      <c r="AD24" s="452" t="s">
        <v>1553</v>
      </c>
      <c r="AH24" s="461" t="s">
        <v>1554</v>
      </c>
      <c r="AI24" s="461" t="s">
        <v>1553</v>
      </c>
      <c r="AJ24" s="464" t="s">
        <v>1554</v>
      </c>
      <c r="AL24" s="304" t="s">
        <v>1554</v>
      </c>
      <c r="AM24" s="304" t="s">
        <v>1554</v>
      </c>
      <c r="AN24" s="475" t="s">
        <v>1554</v>
      </c>
      <c r="AP24" s="304" t="s">
        <v>1554</v>
      </c>
      <c r="AQ24" s="508" t="s">
        <v>1709</v>
      </c>
      <c r="AR24" s="452" t="s">
        <v>1554</v>
      </c>
      <c r="AS24" s="304" t="s">
        <v>1554</v>
      </c>
      <c r="AU24" s="304" t="s">
        <v>1553</v>
      </c>
      <c r="AX24" s="304" t="s">
        <v>1554</v>
      </c>
      <c r="AY24" s="304" t="s">
        <v>1553</v>
      </c>
      <c r="AZ24" s="462" t="s">
        <v>1555</v>
      </c>
      <c r="BB24" s="304" t="s">
        <v>1553</v>
      </c>
      <c r="BC24" s="304" t="s">
        <v>1553</v>
      </c>
      <c r="BF24" s="304" t="s">
        <v>1556</v>
      </c>
      <c r="BI24" s="464" t="s">
        <v>1556</v>
      </c>
      <c r="BJ24" s="464"/>
      <c r="BL24" s="304" t="s">
        <v>1554</v>
      </c>
      <c r="BM24" s="304" t="s">
        <v>1554</v>
      </c>
      <c r="BP24" s="461" t="s">
        <v>1556</v>
      </c>
      <c r="BQ24" s="461" t="s">
        <v>1553</v>
      </c>
      <c r="BR24" s="464" t="s">
        <v>1556</v>
      </c>
      <c r="BT24" s="304" t="s">
        <v>1554</v>
      </c>
      <c r="BU24" s="304" t="s">
        <v>1553</v>
      </c>
      <c r="BX24" s="304" t="s">
        <v>1554</v>
      </c>
      <c r="BY24" s="304" t="s">
        <v>1553</v>
      </c>
      <c r="BZ24" s="315" t="s">
        <v>1557</v>
      </c>
      <c r="CB24" s="460" t="s">
        <v>1700</v>
      </c>
      <c r="CC24" s="460" t="s">
        <v>1705</v>
      </c>
      <c r="CD24" s="493" t="s">
        <v>1708</v>
      </c>
      <c r="CE24" s="304" t="s">
        <v>1553</v>
      </c>
      <c r="CF24" s="304" t="s">
        <v>1553</v>
      </c>
    </row>
    <row r="27" spans="1:85" s="307" customFormat="1" ht="36">
      <c r="A27" s="22" t="s">
        <v>1506</v>
      </c>
      <c r="B27" s="22" t="s">
        <v>1558</v>
      </c>
      <c r="C27" s="22"/>
      <c r="D27" s="22"/>
      <c r="E27" s="496"/>
      <c r="F27" s="296"/>
      <c r="G27" s="296"/>
      <c r="H27" s="296"/>
      <c r="I27" s="458"/>
      <c r="J27" s="506"/>
      <c r="K27" s="506"/>
      <c r="L27" s="496"/>
      <c r="M27" s="22"/>
      <c r="N27" s="22"/>
      <c r="O27" s="506"/>
      <c r="P27" s="496"/>
      <c r="R27" s="506"/>
      <c r="S27" s="506"/>
      <c r="T27" s="506"/>
      <c r="U27" s="22"/>
      <c r="V27" s="22"/>
      <c r="W27" s="506"/>
      <c r="X27" s="496"/>
      <c r="Y27" s="296"/>
      <c r="AA27" s="458"/>
      <c r="AD27" s="452"/>
      <c r="AG27" s="315"/>
      <c r="AJ27" s="315"/>
      <c r="AN27" s="315"/>
      <c r="AQ27" s="506"/>
      <c r="AR27" s="452"/>
      <c r="AV27" s="315"/>
      <c r="AZ27" s="315"/>
      <c r="BD27" s="315"/>
      <c r="BI27" s="315"/>
      <c r="BJ27" s="315"/>
      <c r="BN27" s="315"/>
      <c r="BR27" s="315"/>
      <c r="BU27" s="296"/>
      <c r="BW27" s="315"/>
      <c r="BZ27" s="315"/>
      <c r="CA27" s="315"/>
      <c r="CB27" s="22"/>
      <c r="CC27" s="22"/>
      <c r="CD27" s="496"/>
      <c r="CG27" s="315"/>
    </row>
    <row r="28" spans="1:85" ht="36">
      <c r="A28" s="262">
        <v>1</v>
      </c>
      <c r="B28" s="263" t="s">
        <v>1559</v>
      </c>
      <c r="C28" s="263"/>
      <c r="D28" s="263"/>
      <c r="E28" s="490"/>
      <c r="J28" s="555"/>
      <c r="K28" s="555"/>
      <c r="L28" s="490"/>
      <c r="M28" s="263"/>
      <c r="N28" s="263"/>
      <c r="O28" s="502"/>
      <c r="P28" s="490"/>
      <c r="R28" s="555"/>
      <c r="S28" s="555"/>
      <c r="T28" s="555"/>
      <c r="U28" s="263"/>
      <c r="V28" s="263"/>
      <c r="W28" s="502"/>
      <c r="X28" s="490"/>
      <c r="AQ28" s="502"/>
      <c r="CB28" s="263"/>
      <c r="CC28" s="263"/>
      <c r="CD28" s="490"/>
    </row>
    <row r="29" spans="1:85" ht="18">
      <c r="A29" s="262">
        <v>2</v>
      </c>
      <c r="B29" s="263" t="s">
        <v>1560</v>
      </c>
      <c r="C29" s="263"/>
      <c r="D29" s="263"/>
      <c r="E29" s="490"/>
      <c r="J29" s="555"/>
      <c r="K29" s="555"/>
      <c r="L29" s="490"/>
      <c r="M29" s="263"/>
      <c r="N29" s="263"/>
      <c r="O29" s="502"/>
      <c r="P29" s="490"/>
      <c r="R29" s="555"/>
      <c r="S29" s="555"/>
      <c r="T29" s="555"/>
      <c r="U29" s="263"/>
      <c r="V29" s="263"/>
      <c r="W29" s="502"/>
      <c r="X29" s="490"/>
      <c r="AQ29" s="502"/>
      <c r="CB29" s="263"/>
      <c r="CC29" s="263"/>
      <c r="CD29" s="490"/>
    </row>
    <row r="30" spans="1:85" ht="18">
      <c r="A30" s="262">
        <v>3</v>
      </c>
      <c r="B30" s="263" t="s">
        <v>1561</v>
      </c>
      <c r="C30" s="263"/>
      <c r="D30" s="263"/>
      <c r="E30" s="490"/>
      <c r="J30" s="555"/>
      <c r="K30" s="555"/>
      <c r="L30" s="490"/>
      <c r="M30" s="263"/>
      <c r="N30" s="263"/>
      <c r="O30" s="502"/>
      <c r="P30" s="490"/>
      <c r="R30" s="555"/>
      <c r="S30" s="555"/>
      <c r="T30" s="555"/>
      <c r="U30" s="263"/>
      <c r="V30" s="263"/>
      <c r="W30" s="502"/>
      <c r="X30" s="490"/>
      <c r="AQ30" s="502"/>
      <c r="CB30" s="263"/>
      <c r="CC30" s="263"/>
      <c r="CD30" s="490"/>
    </row>
    <row r="31" spans="1:85" ht="36">
      <c r="A31" s="262">
        <v>4</v>
      </c>
      <c r="B31" s="263" t="s">
        <v>1562</v>
      </c>
      <c r="C31" s="263"/>
      <c r="D31" s="263"/>
      <c r="E31" s="490"/>
      <c r="J31" s="555"/>
      <c r="K31" s="555"/>
      <c r="L31" s="490"/>
      <c r="M31" s="263"/>
      <c r="N31" s="263"/>
      <c r="O31" s="502"/>
      <c r="P31" s="490"/>
      <c r="R31" s="555"/>
      <c r="S31" s="555"/>
      <c r="T31" s="555"/>
      <c r="U31" s="263"/>
      <c r="V31" s="263"/>
      <c r="W31" s="502"/>
      <c r="X31" s="490"/>
      <c r="AQ31" s="502"/>
      <c r="CB31" s="263"/>
      <c r="CC31" s="263"/>
      <c r="CD31" s="490"/>
    </row>
    <row r="32" spans="1:85" ht="36">
      <c r="A32" s="262">
        <v>5</v>
      </c>
      <c r="B32" s="263" t="s">
        <v>1563</v>
      </c>
      <c r="C32" s="263"/>
      <c r="D32" s="263"/>
      <c r="E32" s="490"/>
      <c r="J32" s="555"/>
      <c r="K32" s="555"/>
      <c r="L32" s="490"/>
      <c r="M32" s="263"/>
      <c r="N32" s="263"/>
      <c r="O32" s="502"/>
      <c r="P32" s="490"/>
      <c r="R32" s="555"/>
      <c r="S32" s="555"/>
      <c r="T32" s="555"/>
      <c r="U32" s="263"/>
      <c r="V32" s="263"/>
      <c r="W32" s="502"/>
      <c r="X32" s="490"/>
      <c r="AQ32" s="502"/>
      <c r="CB32" s="263"/>
      <c r="CC32" s="263"/>
      <c r="CD32" s="490"/>
    </row>
    <row r="33" spans="1:90" ht="36">
      <c r="A33" s="262">
        <v>6</v>
      </c>
      <c r="B33" s="263" t="s">
        <v>1564</v>
      </c>
      <c r="C33" s="263"/>
      <c r="D33" s="263"/>
      <c r="E33" s="490"/>
      <c r="J33" s="555"/>
      <c r="K33" s="555"/>
      <c r="L33" s="490"/>
      <c r="M33" s="263"/>
      <c r="N33" s="263"/>
      <c r="O33" s="502"/>
      <c r="P33" s="490"/>
      <c r="R33" s="555"/>
      <c r="S33" s="555"/>
      <c r="T33" s="555"/>
      <c r="U33" s="263"/>
      <c r="V33" s="263"/>
      <c r="W33" s="502"/>
      <c r="X33" s="490"/>
      <c r="AQ33" s="502"/>
      <c r="CB33" s="263"/>
      <c r="CC33" s="263"/>
      <c r="CD33" s="490"/>
    </row>
    <row r="34" spans="1:90" ht="36">
      <c r="A34" s="262">
        <v>7</v>
      </c>
      <c r="B34" s="263" t="s">
        <v>1565</v>
      </c>
      <c r="C34" s="263"/>
      <c r="D34" s="263"/>
      <c r="E34" s="490"/>
      <c r="J34" s="555"/>
      <c r="K34" s="555"/>
      <c r="L34" s="490"/>
      <c r="M34" s="263"/>
      <c r="N34" s="263"/>
      <c r="O34" s="502"/>
      <c r="P34" s="490"/>
      <c r="R34" s="555"/>
      <c r="S34" s="555"/>
      <c r="T34" s="555"/>
      <c r="U34" s="263"/>
      <c r="V34" s="263"/>
      <c r="W34" s="502"/>
      <c r="X34" s="490"/>
      <c r="AQ34" s="502"/>
      <c r="CB34" s="263"/>
      <c r="CC34" s="263"/>
      <c r="CD34" s="490"/>
    </row>
    <row r="35" spans="1:90" ht="54">
      <c r="A35" s="262">
        <v>8</v>
      </c>
      <c r="B35" s="263" t="s">
        <v>1566</v>
      </c>
      <c r="C35" s="263"/>
      <c r="D35" s="263"/>
      <c r="E35" s="490"/>
      <c r="J35" s="555"/>
      <c r="K35" s="555"/>
      <c r="L35" s="490"/>
      <c r="M35" s="263"/>
      <c r="N35" s="263"/>
      <c r="O35" s="502"/>
      <c r="P35" s="490"/>
      <c r="R35" s="555"/>
      <c r="S35" s="555"/>
      <c r="T35" s="555"/>
      <c r="U35" s="263"/>
      <c r="V35" s="263"/>
      <c r="W35" s="502"/>
      <c r="X35" s="490"/>
      <c r="AQ35" s="502"/>
      <c r="CB35" s="263"/>
      <c r="CC35" s="263"/>
      <c r="CD35" s="490"/>
    </row>
    <row r="36" spans="1:90" ht="36">
      <c r="A36" s="262">
        <v>9</v>
      </c>
      <c r="B36" s="263" t="s">
        <v>1567</v>
      </c>
      <c r="C36" s="263"/>
      <c r="D36" s="263"/>
      <c r="E36" s="490"/>
      <c r="J36" s="555"/>
      <c r="K36" s="555"/>
      <c r="L36" s="490"/>
      <c r="M36" s="263"/>
      <c r="N36" s="263"/>
      <c r="O36" s="502"/>
      <c r="P36" s="490"/>
      <c r="R36" s="555"/>
      <c r="S36" s="555"/>
      <c r="T36" s="555"/>
      <c r="U36" s="263"/>
      <c r="V36" s="263"/>
      <c r="W36" s="502"/>
      <c r="X36" s="490"/>
      <c r="AQ36" s="502"/>
      <c r="CB36" s="263"/>
      <c r="CC36" s="263"/>
      <c r="CD36" s="490"/>
    </row>
    <row r="37" spans="1:90" ht="36">
      <c r="A37" s="262">
        <v>10</v>
      </c>
      <c r="B37" s="263" t="s">
        <v>1568</v>
      </c>
      <c r="C37" s="263"/>
      <c r="D37" s="263"/>
      <c r="E37" s="490"/>
      <c r="J37" s="555"/>
      <c r="K37" s="555"/>
      <c r="L37" s="490"/>
      <c r="M37" s="263"/>
      <c r="N37" s="263"/>
      <c r="O37" s="502"/>
      <c r="P37" s="490"/>
      <c r="R37" s="555"/>
      <c r="S37" s="555"/>
      <c r="T37" s="555"/>
      <c r="U37" s="263"/>
      <c r="V37" s="263"/>
      <c r="W37" s="502"/>
      <c r="X37" s="490"/>
      <c r="AQ37" s="502"/>
      <c r="CB37" s="263"/>
      <c r="CC37" s="263"/>
      <c r="CD37" s="490"/>
    </row>
    <row r="38" spans="1:90" ht="18">
      <c r="A38" s="262">
        <v>11</v>
      </c>
      <c r="B38" s="263" t="s">
        <v>1569</v>
      </c>
      <c r="C38" s="263"/>
      <c r="D38" s="263"/>
      <c r="E38" s="490"/>
      <c r="J38" s="555"/>
      <c r="K38" s="555"/>
      <c r="L38" s="490"/>
      <c r="M38" s="263"/>
      <c r="N38" s="263"/>
      <c r="O38" s="502"/>
      <c r="P38" s="490"/>
      <c r="R38" s="555"/>
      <c r="S38" s="555"/>
      <c r="T38" s="555"/>
      <c r="U38" s="263"/>
      <c r="V38" s="263"/>
      <c r="W38" s="502"/>
      <c r="X38" s="490"/>
      <c r="AQ38" s="502"/>
      <c r="CB38" s="263"/>
      <c r="CC38" s="263"/>
      <c r="CD38" s="490"/>
    </row>
    <row r="39" spans="1:90" ht="18">
      <c r="A39" s="262">
        <v>12</v>
      </c>
      <c r="B39" s="263" t="s">
        <v>1533</v>
      </c>
      <c r="C39" s="263"/>
      <c r="D39" s="263"/>
      <c r="E39" s="490"/>
      <c r="J39" s="555"/>
      <c r="K39" s="555"/>
      <c r="L39" s="490"/>
      <c r="M39" s="263"/>
      <c r="N39" s="263"/>
      <c r="O39" s="502"/>
      <c r="P39" s="490"/>
      <c r="R39" s="555"/>
      <c r="S39" s="555"/>
      <c r="T39" s="555"/>
      <c r="U39" s="263"/>
      <c r="V39" s="263"/>
      <c r="W39" s="502"/>
      <c r="X39" s="490"/>
      <c r="AQ39" s="502"/>
      <c r="CB39" s="263"/>
      <c r="CC39" s="263"/>
      <c r="CD39" s="490"/>
    </row>
    <row r="40" spans="1:90" ht="90">
      <c r="A40" s="262">
        <v>13</v>
      </c>
      <c r="B40" s="263" t="s">
        <v>1570</v>
      </c>
      <c r="C40" s="263"/>
      <c r="D40" s="263"/>
      <c r="E40" s="490"/>
      <c r="J40" s="555"/>
      <c r="K40" s="555"/>
      <c r="L40" s="490"/>
      <c r="M40" s="263"/>
      <c r="N40" s="263"/>
      <c r="O40" s="502"/>
      <c r="P40" s="490"/>
      <c r="R40" s="555"/>
      <c r="S40" s="555"/>
      <c r="T40" s="555"/>
      <c r="U40" s="263"/>
      <c r="V40" s="263"/>
      <c r="W40" s="502"/>
      <c r="X40" s="490"/>
      <c r="AQ40" s="502"/>
      <c r="CB40" s="263"/>
      <c r="CC40" s="263"/>
      <c r="CD40" s="490"/>
    </row>
    <row r="41" spans="1:90" ht="18">
      <c r="B41" s="470" t="s">
        <v>1535</v>
      </c>
      <c r="C41" s="470"/>
      <c r="D41" s="470"/>
      <c r="E41" s="494"/>
      <c r="J41" s="509"/>
      <c r="K41" s="509"/>
      <c r="L41" s="494"/>
      <c r="M41" s="470"/>
      <c r="N41" s="470"/>
      <c r="O41" s="509"/>
      <c r="P41" s="494"/>
      <c r="R41" s="509"/>
      <c r="S41" s="509"/>
      <c r="T41" s="509"/>
      <c r="U41" s="470"/>
      <c r="V41" s="470"/>
      <c r="W41" s="509"/>
      <c r="X41" s="494"/>
      <c r="AQ41" s="509"/>
      <c r="CB41" s="470"/>
      <c r="CC41" s="470"/>
      <c r="CD41" s="494"/>
    </row>
    <row r="42" spans="1:90" ht="18">
      <c r="B42" s="471" t="s">
        <v>1538</v>
      </c>
      <c r="C42" s="471"/>
      <c r="D42" s="471"/>
      <c r="E42" s="495"/>
      <c r="J42" s="510"/>
      <c r="K42" s="510"/>
      <c r="L42" s="495"/>
      <c r="M42" s="471"/>
      <c r="N42" s="471"/>
      <c r="O42" s="510"/>
      <c r="P42" s="495"/>
      <c r="R42" s="510"/>
      <c r="S42" s="510"/>
      <c r="T42" s="510"/>
      <c r="U42" s="471"/>
      <c r="V42" s="471"/>
      <c r="W42" s="510"/>
      <c r="X42" s="495"/>
      <c r="AQ42" s="510"/>
      <c r="CB42" s="471"/>
      <c r="CC42" s="471"/>
      <c r="CD42" s="495"/>
    </row>
    <row r="43" spans="1:90" ht="18">
      <c r="B43" s="470" t="s">
        <v>1548</v>
      </c>
      <c r="C43" s="470"/>
      <c r="D43" s="470"/>
      <c r="E43" s="494"/>
      <c r="J43" s="509"/>
      <c r="K43" s="509"/>
      <c r="L43" s="494"/>
      <c r="M43" s="470"/>
      <c r="N43" s="470"/>
      <c r="O43" s="509"/>
      <c r="P43" s="494"/>
      <c r="R43" s="509"/>
      <c r="S43" s="509"/>
      <c r="T43" s="509"/>
      <c r="U43" s="470"/>
      <c r="V43" s="470"/>
      <c r="W43" s="509"/>
      <c r="X43" s="494"/>
      <c r="AQ43" s="509"/>
      <c r="CB43" s="470"/>
      <c r="CC43" s="470"/>
      <c r="CD43" s="494"/>
    </row>
    <row r="44" spans="1:90" s="57" customFormat="1" ht="54">
      <c r="A44" s="304"/>
      <c r="B44" s="460" t="s">
        <v>1571</v>
      </c>
      <c r="C44" s="460"/>
      <c r="D44" s="460"/>
      <c r="E44" s="493"/>
      <c r="F44" s="57">
        <f>F43/13</f>
        <v>0</v>
      </c>
      <c r="G44" s="57">
        <f>G43/13</f>
        <v>0</v>
      </c>
      <c r="H44" s="57">
        <f>H43/13</f>
        <v>0</v>
      </c>
      <c r="I44" s="472"/>
      <c r="J44" s="508"/>
      <c r="K44" s="508"/>
      <c r="L44" s="493"/>
      <c r="M44" s="460"/>
      <c r="N44" s="460"/>
      <c r="O44" s="508"/>
      <c r="P44" s="493"/>
      <c r="R44" s="508"/>
      <c r="S44" s="508"/>
      <c r="T44" s="508"/>
      <c r="U44" s="460"/>
      <c r="V44" s="460"/>
      <c r="W44" s="508"/>
      <c r="X44" s="493"/>
      <c r="Y44" s="57">
        <f>Y43/13</f>
        <v>0</v>
      </c>
      <c r="Z44" s="57">
        <f>Z43/13</f>
        <v>0</v>
      </c>
      <c r="AA44" s="472"/>
      <c r="AB44" s="57">
        <f>AB43/13</f>
        <v>0</v>
      </c>
      <c r="AC44" s="57">
        <f>AC43/13</f>
        <v>0</v>
      </c>
      <c r="AD44" s="472">
        <f>AD43/13</f>
        <v>0</v>
      </c>
      <c r="AE44" s="57">
        <f>AE43/13</f>
        <v>0</v>
      </c>
      <c r="AF44" s="57">
        <f>AF43/13</f>
        <v>0</v>
      </c>
      <c r="AG44" s="473">
        <f t="shared" ref="AG44:CL44" si="12">AG43/13</f>
        <v>0</v>
      </c>
      <c r="AH44" s="57">
        <f t="shared" si="12"/>
        <v>0</v>
      </c>
      <c r="AI44" s="57">
        <f t="shared" si="12"/>
        <v>0</v>
      </c>
      <c r="AJ44" s="473">
        <f t="shared" si="12"/>
        <v>0</v>
      </c>
      <c r="AK44" s="57">
        <f t="shared" si="12"/>
        <v>0</v>
      </c>
      <c r="AL44" s="57">
        <f t="shared" si="12"/>
        <v>0</v>
      </c>
      <c r="AM44" s="57">
        <f t="shared" si="12"/>
        <v>0</v>
      </c>
      <c r="AN44" s="473">
        <f t="shared" si="12"/>
        <v>0</v>
      </c>
      <c r="AO44" s="57">
        <f t="shared" ref="AO44" si="13">AO43/13</f>
        <v>0</v>
      </c>
      <c r="AQ44" s="508"/>
      <c r="AR44" s="472">
        <f t="shared" si="12"/>
        <v>0</v>
      </c>
      <c r="AS44" s="57">
        <f t="shared" si="12"/>
        <v>0</v>
      </c>
      <c r="AU44" s="57">
        <f t="shared" si="12"/>
        <v>0</v>
      </c>
      <c r="AV44" s="473">
        <f t="shared" si="12"/>
        <v>0</v>
      </c>
      <c r="AW44" s="57">
        <f t="shared" si="12"/>
        <v>0</v>
      </c>
      <c r="AX44" s="57">
        <f t="shared" si="12"/>
        <v>0</v>
      </c>
      <c r="AY44" s="57">
        <f t="shared" si="12"/>
        <v>0</v>
      </c>
      <c r="AZ44" s="473">
        <f t="shared" si="12"/>
        <v>0</v>
      </c>
      <c r="BA44" s="57">
        <f t="shared" si="12"/>
        <v>0</v>
      </c>
      <c r="BB44" s="57">
        <f t="shared" si="12"/>
        <v>0</v>
      </c>
      <c r="BC44" s="57">
        <f t="shared" si="12"/>
        <v>0</v>
      </c>
      <c r="BD44" s="473">
        <f t="shared" si="12"/>
        <v>0</v>
      </c>
      <c r="BE44" s="57">
        <f t="shared" si="12"/>
        <v>0</v>
      </c>
      <c r="BF44" s="57">
        <f t="shared" si="12"/>
        <v>0</v>
      </c>
      <c r="BH44" s="57">
        <f t="shared" si="12"/>
        <v>0</v>
      </c>
      <c r="BI44" s="473">
        <f t="shared" si="12"/>
        <v>0</v>
      </c>
      <c r="BJ44" s="473"/>
      <c r="BK44" s="57">
        <f t="shared" si="12"/>
        <v>0</v>
      </c>
      <c r="BL44" s="57">
        <f t="shared" si="12"/>
        <v>0</v>
      </c>
      <c r="BM44" s="57">
        <f t="shared" si="12"/>
        <v>0</v>
      </c>
      <c r="BN44" s="473">
        <f t="shared" si="12"/>
        <v>0</v>
      </c>
      <c r="BO44" s="57">
        <f t="shared" si="12"/>
        <v>0</v>
      </c>
      <c r="BP44" s="57">
        <f t="shared" si="12"/>
        <v>0</v>
      </c>
      <c r="BQ44" s="57">
        <f t="shared" si="12"/>
        <v>0</v>
      </c>
      <c r="BR44" s="473">
        <f t="shared" si="12"/>
        <v>0</v>
      </c>
      <c r="BS44" s="57">
        <f t="shared" si="12"/>
        <v>0</v>
      </c>
      <c r="BT44" s="57">
        <f t="shared" si="12"/>
        <v>0</v>
      </c>
      <c r="BV44" s="57">
        <f t="shared" si="12"/>
        <v>0</v>
      </c>
      <c r="BW44" s="473"/>
      <c r="BX44" s="57">
        <f t="shared" si="12"/>
        <v>0</v>
      </c>
      <c r="BY44" s="57">
        <f t="shared" si="12"/>
        <v>0</v>
      </c>
      <c r="BZ44" s="473">
        <f t="shared" si="12"/>
        <v>0</v>
      </c>
      <c r="CA44" s="473">
        <f t="shared" si="12"/>
        <v>0</v>
      </c>
      <c r="CB44" s="460"/>
      <c r="CC44" s="460"/>
      <c r="CD44" s="493"/>
      <c r="CE44" s="57">
        <f t="shared" si="12"/>
        <v>0</v>
      </c>
      <c r="CG44" s="473">
        <f t="shared" si="12"/>
        <v>0</v>
      </c>
      <c r="CH44" s="57">
        <f t="shared" si="12"/>
        <v>0</v>
      </c>
      <c r="CI44" s="57">
        <f t="shared" si="12"/>
        <v>0</v>
      </c>
      <c r="CJ44" s="57">
        <f t="shared" si="12"/>
        <v>0</v>
      </c>
      <c r="CK44" s="57">
        <f t="shared" si="12"/>
        <v>0</v>
      </c>
      <c r="CL44" s="57">
        <f t="shared" si="12"/>
        <v>0</v>
      </c>
    </row>
    <row r="45" spans="1:90" ht="72">
      <c r="B45" s="460" t="s">
        <v>1552</v>
      </c>
      <c r="C45" s="460"/>
      <c r="D45" s="460"/>
      <c r="E45" s="493"/>
      <c r="J45" s="508"/>
      <c r="K45" s="508"/>
      <c r="L45" s="493"/>
      <c r="M45" s="460"/>
      <c r="N45" s="460"/>
      <c r="O45" s="508"/>
      <c r="P45" s="493"/>
      <c r="R45" s="508"/>
      <c r="S45" s="508"/>
      <c r="T45" s="508"/>
      <c r="U45" s="460"/>
      <c r="V45" s="460"/>
      <c r="W45" s="508"/>
      <c r="X45" s="493"/>
      <c r="AQ45" s="508"/>
      <c r="CB45" s="460"/>
      <c r="CC45" s="460"/>
      <c r="CD45" s="493"/>
    </row>
    <row r="48" spans="1:90" s="307" customFormat="1" ht="36">
      <c r="A48" s="22" t="s">
        <v>1506</v>
      </c>
      <c r="B48" s="22" t="s">
        <v>1572</v>
      </c>
      <c r="C48" s="22"/>
      <c r="D48" s="22"/>
      <c r="E48" s="496"/>
      <c r="F48" s="296"/>
      <c r="G48" s="296"/>
      <c r="H48" s="296"/>
      <c r="I48" s="458"/>
      <c r="J48" s="506"/>
      <c r="K48" s="506"/>
      <c r="L48" s="496"/>
      <c r="M48" s="22"/>
      <c r="N48" s="22"/>
      <c r="O48" s="506"/>
      <c r="P48" s="496"/>
      <c r="R48" s="506"/>
      <c r="S48" s="506"/>
      <c r="T48" s="506"/>
      <c r="U48" s="22"/>
      <c r="V48" s="22"/>
      <c r="W48" s="506"/>
      <c r="X48" s="496"/>
      <c r="Y48" s="296"/>
      <c r="AA48" s="458"/>
      <c r="AD48" s="452"/>
      <c r="AG48" s="315"/>
      <c r="AJ48" s="315"/>
      <c r="AN48" s="315"/>
      <c r="AQ48" s="506"/>
      <c r="AR48" s="452"/>
      <c r="AV48" s="315"/>
      <c r="AZ48" s="315"/>
      <c r="BD48" s="315"/>
      <c r="BI48" s="315"/>
      <c r="BJ48" s="315"/>
      <c r="BN48" s="315"/>
      <c r="BR48" s="315"/>
      <c r="BU48" s="296"/>
      <c r="BW48" s="315"/>
      <c r="BZ48" s="315"/>
      <c r="CA48" s="315"/>
      <c r="CB48" s="22"/>
      <c r="CC48" s="22"/>
      <c r="CD48" s="496"/>
      <c r="CG48" s="315"/>
    </row>
    <row r="49" spans="1:86" ht="54">
      <c r="A49" s="263">
        <v>1</v>
      </c>
      <c r="B49" s="263" t="s">
        <v>1573</v>
      </c>
      <c r="C49" s="263"/>
      <c r="D49" s="263"/>
      <c r="E49" s="490"/>
      <c r="J49" s="555"/>
      <c r="K49" s="555"/>
      <c r="L49" s="490"/>
      <c r="M49" s="263"/>
      <c r="N49" s="263"/>
      <c r="O49" s="502"/>
      <c r="P49" s="490"/>
      <c r="R49" s="555"/>
      <c r="S49" s="555"/>
      <c r="T49" s="555"/>
      <c r="U49" s="263"/>
      <c r="V49" s="263"/>
      <c r="W49" s="502"/>
      <c r="X49" s="490"/>
      <c r="AQ49" s="502"/>
      <c r="CB49" s="263"/>
      <c r="CC49" s="263"/>
      <c r="CD49" s="490"/>
    </row>
    <row r="50" spans="1:86" ht="36">
      <c r="A50" s="263">
        <v>2</v>
      </c>
      <c r="B50" s="263" t="s">
        <v>1574</v>
      </c>
      <c r="C50" s="263"/>
      <c r="D50" s="263"/>
      <c r="E50" s="490"/>
      <c r="J50" s="555"/>
      <c r="K50" s="555"/>
      <c r="L50" s="490"/>
      <c r="M50" s="263"/>
      <c r="N50" s="263"/>
      <c r="O50" s="502"/>
      <c r="P50" s="490"/>
      <c r="R50" s="555"/>
      <c r="S50" s="555"/>
      <c r="T50" s="555"/>
      <c r="U50" s="263"/>
      <c r="V50" s="263"/>
      <c r="W50" s="502"/>
      <c r="X50" s="490"/>
      <c r="AQ50" s="502"/>
      <c r="CB50" s="263"/>
      <c r="CC50" s="263"/>
      <c r="CD50" s="490"/>
    </row>
    <row r="51" spans="1:86" ht="72">
      <c r="A51" s="263">
        <v>3</v>
      </c>
      <c r="B51" s="263" t="s">
        <v>1575</v>
      </c>
      <c r="C51" s="263"/>
      <c r="D51" s="263"/>
      <c r="E51" s="490"/>
      <c r="J51" s="555"/>
      <c r="K51" s="555"/>
      <c r="L51" s="490"/>
      <c r="M51" s="263"/>
      <c r="N51" s="263"/>
      <c r="O51" s="502"/>
      <c r="P51" s="490"/>
      <c r="R51" s="555"/>
      <c r="S51" s="555"/>
      <c r="T51" s="555"/>
      <c r="U51" s="263"/>
      <c r="V51" s="263"/>
      <c r="W51" s="502"/>
      <c r="X51" s="490"/>
      <c r="AQ51" s="502"/>
      <c r="CB51" s="263"/>
      <c r="CC51" s="263"/>
      <c r="CD51" s="490"/>
    </row>
    <row r="52" spans="1:86" ht="18">
      <c r="A52" s="263">
        <v>4</v>
      </c>
      <c r="B52" s="263" t="s">
        <v>1576</v>
      </c>
      <c r="C52" s="263"/>
      <c r="D52" s="263"/>
      <c r="E52" s="490"/>
      <c r="J52" s="555"/>
      <c r="K52" s="555"/>
      <c r="L52" s="490"/>
      <c r="M52" s="263"/>
      <c r="N52" s="263"/>
      <c r="O52" s="502"/>
      <c r="P52" s="490"/>
      <c r="R52" s="555"/>
      <c r="S52" s="555"/>
      <c r="T52" s="555"/>
      <c r="U52" s="263"/>
      <c r="V52" s="263"/>
      <c r="W52" s="502"/>
      <c r="X52" s="490"/>
      <c r="AQ52" s="502"/>
      <c r="CB52" s="263"/>
      <c r="CC52" s="263"/>
      <c r="CD52" s="490"/>
    </row>
    <row r="53" spans="1:86" ht="54">
      <c r="A53" s="263">
        <v>5</v>
      </c>
      <c r="B53" s="263" t="s">
        <v>1577</v>
      </c>
      <c r="C53" s="263"/>
      <c r="D53" s="263"/>
      <c r="E53" s="490"/>
      <c r="J53" s="555"/>
      <c r="K53" s="555"/>
      <c r="L53" s="490"/>
      <c r="M53" s="263"/>
      <c r="N53" s="263"/>
      <c r="O53" s="502"/>
      <c r="P53" s="490"/>
      <c r="R53" s="555"/>
      <c r="S53" s="555"/>
      <c r="T53" s="555"/>
      <c r="U53" s="263"/>
      <c r="V53" s="263"/>
      <c r="W53" s="502"/>
      <c r="X53" s="490"/>
      <c r="AQ53" s="502"/>
      <c r="CB53" s="263"/>
      <c r="CC53" s="263"/>
      <c r="CD53" s="490"/>
    </row>
    <row r="54" spans="1:86" ht="54">
      <c r="A54" s="263">
        <v>6</v>
      </c>
      <c r="B54" s="263" t="s">
        <v>1566</v>
      </c>
      <c r="C54" s="263"/>
      <c r="D54" s="263"/>
      <c r="E54" s="490"/>
      <c r="J54" s="555"/>
      <c r="K54" s="555"/>
      <c r="L54" s="490"/>
      <c r="M54" s="263"/>
      <c r="N54" s="263"/>
      <c r="O54" s="502"/>
      <c r="P54" s="490"/>
      <c r="R54" s="555"/>
      <c r="S54" s="555"/>
      <c r="T54" s="555"/>
      <c r="U54" s="263"/>
      <c r="V54" s="263"/>
      <c r="W54" s="502"/>
      <c r="X54" s="490"/>
      <c r="AQ54" s="502"/>
      <c r="CB54" s="263"/>
      <c r="CC54" s="263"/>
      <c r="CD54" s="490"/>
    </row>
    <row r="55" spans="1:86" ht="36">
      <c r="A55" s="263">
        <v>7</v>
      </c>
      <c r="B55" s="263" t="s">
        <v>1578</v>
      </c>
      <c r="C55" s="263"/>
      <c r="D55" s="263"/>
      <c r="E55" s="490"/>
      <c r="J55" s="555"/>
      <c r="K55" s="555"/>
      <c r="L55" s="490"/>
      <c r="M55" s="263"/>
      <c r="N55" s="263"/>
      <c r="O55" s="502"/>
      <c r="P55" s="490"/>
      <c r="R55" s="555"/>
      <c r="S55" s="555"/>
      <c r="T55" s="555"/>
      <c r="U55" s="263"/>
      <c r="V55" s="263"/>
      <c r="W55" s="502"/>
      <c r="X55" s="490"/>
      <c r="AQ55" s="502"/>
      <c r="CB55" s="263"/>
      <c r="CC55" s="263"/>
      <c r="CD55" s="490"/>
    </row>
    <row r="56" spans="1:86" ht="18">
      <c r="A56" s="263">
        <v>8</v>
      </c>
      <c r="B56" s="263" t="s">
        <v>1569</v>
      </c>
      <c r="C56" s="263"/>
      <c r="D56" s="263"/>
      <c r="E56" s="490"/>
      <c r="J56" s="555"/>
      <c r="K56" s="555"/>
      <c r="L56" s="490"/>
      <c r="M56" s="263"/>
      <c r="N56" s="263"/>
      <c r="O56" s="502"/>
      <c r="P56" s="490"/>
      <c r="R56" s="555"/>
      <c r="S56" s="555"/>
      <c r="T56" s="555"/>
      <c r="U56" s="263"/>
      <c r="V56" s="263"/>
      <c r="W56" s="502"/>
      <c r="X56" s="490"/>
      <c r="AQ56" s="502"/>
      <c r="CB56" s="263"/>
      <c r="CC56" s="263"/>
      <c r="CD56" s="490"/>
    </row>
    <row r="57" spans="1:86" ht="18">
      <c r="A57" s="263">
        <v>9</v>
      </c>
      <c r="B57" s="263" t="s">
        <v>1533</v>
      </c>
      <c r="C57" s="263"/>
      <c r="D57" s="263"/>
      <c r="E57" s="490"/>
      <c r="J57" s="555"/>
      <c r="K57" s="555"/>
      <c r="L57" s="490"/>
      <c r="M57" s="263"/>
      <c r="N57" s="263"/>
      <c r="O57" s="502"/>
      <c r="P57" s="490"/>
      <c r="R57" s="555"/>
      <c r="S57" s="555"/>
      <c r="T57" s="555"/>
      <c r="U57" s="263"/>
      <c r="V57" s="263"/>
      <c r="W57" s="502"/>
      <c r="X57" s="490"/>
      <c r="AQ57" s="502"/>
      <c r="CB57" s="263"/>
      <c r="CC57" s="263"/>
      <c r="CD57" s="490"/>
    </row>
    <row r="58" spans="1:86" ht="18">
      <c r="A58" s="263"/>
      <c r="B58" s="476" t="s">
        <v>1535</v>
      </c>
      <c r="C58" s="476"/>
      <c r="D58" s="476"/>
      <c r="E58" s="496"/>
      <c r="J58" s="511"/>
      <c r="K58" s="511"/>
      <c r="L58" s="496"/>
      <c r="M58" s="476"/>
      <c r="N58" s="476"/>
      <c r="O58" s="511"/>
      <c r="P58" s="496"/>
      <c r="R58" s="511"/>
      <c r="S58" s="511"/>
      <c r="T58" s="511"/>
      <c r="U58" s="476"/>
      <c r="V58" s="476"/>
      <c r="W58" s="511"/>
      <c r="X58" s="496"/>
      <c r="AQ58" s="511"/>
      <c r="CB58" s="476"/>
      <c r="CC58" s="476"/>
      <c r="CD58" s="496"/>
    </row>
    <row r="59" spans="1:86" ht="18">
      <c r="A59" s="263"/>
      <c r="B59" s="477" t="s">
        <v>1579</v>
      </c>
      <c r="C59" s="477"/>
      <c r="D59" s="477"/>
      <c r="E59" s="497"/>
      <c r="J59" s="512"/>
      <c r="K59" s="512"/>
      <c r="L59" s="497"/>
      <c r="M59" s="477"/>
      <c r="N59" s="477"/>
      <c r="O59" s="512"/>
      <c r="P59" s="497"/>
      <c r="R59" s="512"/>
      <c r="S59" s="512"/>
      <c r="T59" s="512"/>
      <c r="U59" s="477"/>
      <c r="V59" s="477"/>
      <c r="W59" s="512"/>
      <c r="X59" s="497"/>
      <c r="AQ59" s="512"/>
      <c r="CB59" s="477"/>
      <c r="CC59" s="477"/>
      <c r="CD59" s="497"/>
    </row>
    <row r="60" spans="1:86" ht="18">
      <c r="B60" s="470" t="s">
        <v>1548</v>
      </c>
      <c r="C60" s="470"/>
      <c r="D60" s="470"/>
      <c r="E60" s="494"/>
      <c r="J60" s="509"/>
      <c r="K60" s="509"/>
      <c r="L60" s="494"/>
      <c r="M60" s="470"/>
      <c r="N60" s="470"/>
      <c r="O60" s="509"/>
      <c r="P60" s="494"/>
      <c r="R60" s="509"/>
      <c r="S60" s="509"/>
      <c r="T60" s="509"/>
      <c r="U60" s="470"/>
      <c r="V60" s="470"/>
      <c r="W60" s="509"/>
      <c r="X60" s="494"/>
      <c r="AQ60" s="509"/>
      <c r="CB60" s="470"/>
      <c r="CC60" s="470"/>
      <c r="CD60" s="494"/>
    </row>
    <row r="61" spans="1:86" s="57" customFormat="1" ht="54">
      <c r="B61" s="460" t="s">
        <v>1580</v>
      </c>
      <c r="C61" s="460"/>
      <c r="D61" s="460"/>
      <c r="E61" s="493"/>
      <c r="F61" s="57">
        <f>F60/8</f>
        <v>0</v>
      </c>
      <c r="G61" s="57">
        <f>G60/8</f>
        <v>0</v>
      </c>
      <c r="H61" s="57">
        <f>H60/8</f>
        <v>0</v>
      </c>
      <c r="I61" s="472"/>
      <c r="J61" s="508"/>
      <c r="K61" s="508"/>
      <c r="L61" s="493"/>
      <c r="M61" s="460"/>
      <c r="N61" s="460"/>
      <c r="O61" s="508"/>
      <c r="P61" s="493"/>
      <c r="R61" s="508"/>
      <c r="S61" s="508"/>
      <c r="T61" s="508"/>
      <c r="U61" s="460"/>
      <c r="V61" s="460"/>
      <c r="W61" s="508"/>
      <c r="X61" s="493"/>
      <c r="Y61" s="57">
        <f>Y60/8</f>
        <v>0</v>
      </c>
      <c r="Z61" s="57">
        <f>Z60/8</f>
        <v>0</v>
      </c>
      <c r="AA61" s="472"/>
      <c r="AB61" s="57">
        <f t="shared" ref="AB61:AS61" si="14">AB60/8</f>
        <v>0</v>
      </c>
      <c r="AC61" s="57">
        <f t="shared" si="14"/>
        <v>0</v>
      </c>
      <c r="AD61" s="472">
        <f t="shared" si="14"/>
        <v>0</v>
      </c>
      <c r="AE61" s="57">
        <f t="shared" si="14"/>
        <v>0</v>
      </c>
      <c r="AF61" s="57">
        <f t="shared" si="14"/>
        <v>0</v>
      </c>
      <c r="AG61" s="473">
        <f t="shared" si="14"/>
        <v>0</v>
      </c>
      <c r="AH61" s="57">
        <f t="shared" si="14"/>
        <v>0</v>
      </c>
      <c r="AI61" s="57">
        <f t="shared" si="14"/>
        <v>0</v>
      </c>
      <c r="AJ61" s="473">
        <f t="shared" si="14"/>
        <v>0</v>
      </c>
      <c r="AK61" s="57">
        <f t="shared" si="14"/>
        <v>0</v>
      </c>
      <c r="AL61" s="57">
        <f t="shared" si="14"/>
        <v>0</v>
      </c>
      <c r="AM61" s="57">
        <f t="shared" si="14"/>
        <v>0</v>
      </c>
      <c r="AN61" s="473">
        <f t="shared" si="14"/>
        <v>0</v>
      </c>
      <c r="AO61" s="57">
        <f t="shared" ref="AO61" si="15">AO60/8</f>
        <v>0</v>
      </c>
      <c r="AQ61" s="508"/>
      <c r="AR61" s="472">
        <f t="shared" si="14"/>
        <v>0</v>
      </c>
      <c r="AS61" s="57">
        <f t="shared" si="14"/>
        <v>0</v>
      </c>
      <c r="AU61" s="57">
        <f t="shared" ref="AU61:BF61" si="16">AU60/8</f>
        <v>0</v>
      </c>
      <c r="AV61" s="473">
        <f t="shared" si="16"/>
        <v>0</v>
      </c>
      <c r="AW61" s="57">
        <f t="shared" si="16"/>
        <v>0</v>
      </c>
      <c r="AX61" s="57">
        <f t="shared" si="16"/>
        <v>0</v>
      </c>
      <c r="AY61" s="57">
        <f t="shared" si="16"/>
        <v>0</v>
      </c>
      <c r="AZ61" s="473">
        <f t="shared" si="16"/>
        <v>0</v>
      </c>
      <c r="BA61" s="57">
        <f t="shared" si="16"/>
        <v>0</v>
      </c>
      <c r="BB61" s="57">
        <f t="shared" si="16"/>
        <v>0</v>
      </c>
      <c r="BC61" s="57">
        <f t="shared" si="16"/>
        <v>0</v>
      </c>
      <c r="BD61" s="473">
        <f t="shared" si="16"/>
        <v>0</v>
      </c>
      <c r="BE61" s="57">
        <f t="shared" si="16"/>
        <v>0</v>
      </c>
      <c r="BF61" s="57">
        <f t="shared" si="16"/>
        <v>0</v>
      </c>
      <c r="BH61" s="57">
        <f>BH60/8</f>
        <v>0</v>
      </c>
      <c r="BI61" s="473">
        <f>BI60/8</f>
        <v>0</v>
      </c>
      <c r="BJ61" s="473"/>
      <c r="BK61" s="57">
        <f t="shared" ref="BK61:CH61" si="17">BK60/8</f>
        <v>0</v>
      </c>
      <c r="BL61" s="57">
        <f t="shared" si="17"/>
        <v>0</v>
      </c>
      <c r="BM61" s="57">
        <f t="shared" si="17"/>
        <v>0</v>
      </c>
      <c r="BN61" s="473">
        <f t="shared" si="17"/>
        <v>0</v>
      </c>
      <c r="BO61" s="57">
        <f t="shared" si="17"/>
        <v>0</v>
      </c>
      <c r="BP61" s="57">
        <f t="shared" si="17"/>
        <v>0</v>
      </c>
      <c r="BQ61" s="57">
        <f t="shared" si="17"/>
        <v>0</v>
      </c>
      <c r="BR61" s="473">
        <f t="shared" si="17"/>
        <v>0</v>
      </c>
      <c r="BS61" s="57">
        <f t="shared" si="17"/>
        <v>0</v>
      </c>
      <c r="BT61" s="57">
        <f t="shared" si="17"/>
        <v>0</v>
      </c>
      <c r="BV61" s="57">
        <f t="shared" si="17"/>
        <v>0</v>
      </c>
      <c r="BW61" s="473"/>
      <c r="BX61" s="57">
        <f t="shared" si="17"/>
        <v>0</v>
      </c>
      <c r="BY61" s="57">
        <f t="shared" si="17"/>
        <v>0</v>
      </c>
      <c r="BZ61" s="473">
        <f t="shared" si="17"/>
        <v>0</v>
      </c>
      <c r="CA61" s="473">
        <f t="shared" si="17"/>
        <v>0</v>
      </c>
      <c r="CB61" s="460"/>
      <c r="CC61" s="460"/>
      <c r="CD61" s="493"/>
      <c r="CE61" s="57">
        <f t="shared" si="17"/>
        <v>0</v>
      </c>
      <c r="CG61" s="473">
        <f t="shared" si="17"/>
        <v>0</v>
      </c>
      <c r="CH61" s="57">
        <f t="shared" si="17"/>
        <v>0</v>
      </c>
    </row>
    <row r="62" spans="1:86" ht="72">
      <c r="B62" s="460" t="s">
        <v>1552</v>
      </c>
      <c r="C62" s="460"/>
      <c r="D62" s="460"/>
      <c r="E62" s="493"/>
      <c r="J62" s="508"/>
      <c r="K62" s="508"/>
      <c r="L62" s="493"/>
      <c r="M62" s="460"/>
      <c r="N62" s="460"/>
      <c r="O62" s="508"/>
      <c r="P62" s="493"/>
      <c r="R62" s="508"/>
      <c r="S62" s="508"/>
      <c r="T62" s="508"/>
      <c r="U62" s="460"/>
      <c r="V62" s="460"/>
      <c r="W62" s="508"/>
      <c r="X62" s="493"/>
      <c r="AQ62" s="508"/>
      <c r="CB62" s="460"/>
      <c r="CC62" s="460"/>
      <c r="CD62" s="493"/>
    </row>
    <row r="65" spans="1:85" s="307" customFormat="1" ht="36">
      <c r="A65" s="22" t="s">
        <v>1506</v>
      </c>
      <c r="B65" s="22" t="s">
        <v>1581</v>
      </c>
      <c r="C65" s="22"/>
      <c r="D65" s="22"/>
      <c r="E65" s="496"/>
      <c r="F65" s="296"/>
      <c r="G65" s="296"/>
      <c r="H65" s="296"/>
      <c r="I65" s="458"/>
      <c r="J65" s="506"/>
      <c r="K65" s="506"/>
      <c r="L65" s="496"/>
      <c r="M65" s="22"/>
      <c r="N65" s="22"/>
      <c r="O65" s="506"/>
      <c r="P65" s="496"/>
      <c r="R65" s="506"/>
      <c r="S65" s="506"/>
      <c r="T65" s="506"/>
      <c r="U65" s="22"/>
      <c r="V65" s="22"/>
      <c r="W65" s="506"/>
      <c r="X65" s="496"/>
      <c r="Y65" s="296"/>
      <c r="AA65" s="458"/>
      <c r="AD65" s="452"/>
      <c r="AG65" s="315"/>
      <c r="AJ65" s="315"/>
      <c r="AN65" s="315"/>
      <c r="AQ65" s="506"/>
      <c r="AR65" s="452"/>
      <c r="AV65" s="315"/>
      <c r="AZ65" s="315"/>
      <c r="BD65" s="315"/>
      <c r="BI65" s="315"/>
      <c r="BJ65" s="315"/>
      <c r="BN65" s="315"/>
      <c r="BR65" s="315"/>
      <c r="BU65" s="296"/>
      <c r="BW65" s="315"/>
      <c r="BZ65" s="315"/>
      <c r="CA65" s="315"/>
      <c r="CB65" s="22"/>
      <c r="CC65" s="22"/>
      <c r="CD65" s="496"/>
      <c r="CG65" s="315"/>
    </row>
    <row r="66" spans="1:85" ht="54">
      <c r="A66" s="263">
        <v>1</v>
      </c>
      <c r="B66" s="263" t="s">
        <v>1582</v>
      </c>
      <c r="C66" s="263"/>
      <c r="D66" s="263"/>
      <c r="E66" s="490"/>
      <c r="J66" s="555"/>
      <c r="K66" s="555"/>
      <c r="L66" s="490"/>
      <c r="M66" s="263"/>
      <c r="N66" s="263"/>
      <c r="O66" s="502"/>
      <c r="P66" s="490"/>
      <c r="R66" s="555"/>
      <c r="S66" s="555"/>
      <c r="T66" s="555"/>
      <c r="U66" s="263"/>
      <c r="V66" s="263"/>
      <c r="W66" s="502"/>
      <c r="X66" s="490"/>
      <c r="AQ66" s="502"/>
      <c r="CB66" s="263"/>
      <c r="CC66" s="263"/>
      <c r="CD66" s="490"/>
    </row>
    <row r="67" spans="1:85" ht="36">
      <c r="A67" s="263">
        <v>2</v>
      </c>
      <c r="B67" s="263" t="s">
        <v>1583</v>
      </c>
      <c r="C67" s="263"/>
      <c r="D67" s="263"/>
      <c r="E67" s="490"/>
      <c r="J67" s="555"/>
      <c r="K67" s="555"/>
      <c r="L67" s="490"/>
      <c r="M67" s="263"/>
      <c r="N67" s="263"/>
      <c r="O67" s="502"/>
      <c r="P67" s="490"/>
      <c r="R67" s="555"/>
      <c r="S67" s="555"/>
      <c r="T67" s="555"/>
      <c r="U67" s="263"/>
      <c r="V67" s="263"/>
      <c r="W67" s="502"/>
      <c r="X67" s="490"/>
      <c r="AQ67" s="502"/>
      <c r="CB67" s="263"/>
      <c r="CC67" s="263"/>
      <c r="CD67" s="490"/>
    </row>
    <row r="68" spans="1:85" ht="36">
      <c r="A68" s="263">
        <v>3</v>
      </c>
      <c r="B68" s="263" t="s">
        <v>1584</v>
      </c>
      <c r="C68" s="263"/>
      <c r="D68" s="263"/>
      <c r="E68" s="490"/>
      <c r="J68" s="555"/>
      <c r="K68" s="555"/>
      <c r="L68" s="490"/>
      <c r="M68" s="263"/>
      <c r="N68" s="263"/>
      <c r="O68" s="502"/>
      <c r="P68" s="490"/>
      <c r="R68" s="555"/>
      <c r="S68" s="555"/>
      <c r="T68" s="555"/>
      <c r="U68" s="263"/>
      <c r="V68" s="263"/>
      <c r="W68" s="502"/>
      <c r="X68" s="490"/>
      <c r="AQ68" s="502"/>
      <c r="CB68" s="263"/>
      <c r="CC68" s="263"/>
      <c r="CD68" s="490"/>
    </row>
    <row r="69" spans="1:85" ht="36">
      <c r="A69" s="263">
        <v>4</v>
      </c>
      <c r="B69" s="263" t="s">
        <v>1585</v>
      </c>
      <c r="C69" s="263"/>
      <c r="D69" s="263"/>
      <c r="E69" s="490"/>
      <c r="J69" s="555"/>
      <c r="K69" s="555"/>
      <c r="L69" s="490"/>
      <c r="M69" s="263"/>
      <c r="N69" s="263"/>
      <c r="O69" s="502"/>
      <c r="P69" s="490"/>
      <c r="R69" s="555"/>
      <c r="S69" s="555"/>
      <c r="T69" s="555"/>
      <c r="U69" s="263"/>
      <c r="V69" s="263"/>
      <c r="W69" s="502"/>
      <c r="X69" s="490"/>
      <c r="AQ69" s="502"/>
      <c r="CB69" s="263"/>
      <c r="CC69" s="263"/>
      <c r="CD69" s="490"/>
    </row>
    <row r="70" spans="1:85" ht="36">
      <c r="A70" s="263">
        <v>5</v>
      </c>
      <c r="B70" s="263" t="s">
        <v>1586</v>
      </c>
      <c r="C70" s="263"/>
      <c r="D70" s="263"/>
      <c r="E70" s="490"/>
      <c r="J70" s="555"/>
      <c r="K70" s="555"/>
      <c r="L70" s="490"/>
      <c r="M70" s="263"/>
      <c r="N70" s="263"/>
      <c r="O70" s="502"/>
      <c r="P70" s="490"/>
      <c r="R70" s="555"/>
      <c r="S70" s="555"/>
      <c r="T70" s="555"/>
      <c r="U70" s="263"/>
      <c r="V70" s="263"/>
      <c r="W70" s="502"/>
      <c r="X70" s="490"/>
      <c r="AQ70" s="502"/>
      <c r="CB70" s="263"/>
      <c r="CC70" s="263"/>
      <c r="CD70" s="490"/>
    </row>
    <row r="71" spans="1:85" ht="18">
      <c r="A71" s="263">
        <v>6</v>
      </c>
      <c r="B71" s="263" t="s">
        <v>1587</v>
      </c>
      <c r="C71" s="263"/>
      <c r="D71" s="263"/>
      <c r="E71" s="490"/>
      <c r="J71" s="555"/>
      <c r="K71" s="555"/>
      <c r="L71" s="490"/>
      <c r="M71" s="263"/>
      <c r="N71" s="263"/>
      <c r="O71" s="502"/>
      <c r="P71" s="490"/>
      <c r="R71" s="555"/>
      <c r="S71" s="555"/>
      <c r="T71" s="555"/>
      <c r="U71" s="263"/>
      <c r="V71" s="263"/>
      <c r="W71" s="502"/>
      <c r="X71" s="490"/>
      <c r="AQ71" s="502"/>
      <c r="CB71" s="263"/>
      <c r="CC71" s="263"/>
      <c r="CD71" s="490"/>
    </row>
    <row r="72" spans="1:85" ht="36">
      <c r="A72" s="263">
        <v>7</v>
      </c>
      <c r="B72" s="263" t="s">
        <v>1588</v>
      </c>
      <c r="C72" s="263"/>
      <c r="D72" s="263"/>
      <c r="E72" s="490"/>
      <c r="J72" s="555"/>
      <c r="K72" s="555"/>
      <c r="L72" s="490"/>
      <c r="M72" s="263"/>
      <c r="N72" s="263"/>
      <c r="O72" s="502"/>
      <c r="P72" s="490"/>
      <c r="R72" s="555"/>
      <c r="S72" s="555"/>
      <c r="T72" s="555"/>
      <c r="U72" s="263"/>
      <c r="V72" s="263"/>
      <c r="W72" s="502"/>
      <c r="X72" s="490"/>
      <c r="AQ72" s="502"/>
      <c r="CB72" s="263"/>
      <c r="CC72" s="263"/>
      <c r="CD72" s="490"/>
    </row>
    <row r="73" spans="1:85" ht="36">
      <c r="A73" s="263">
        <v>8</v>
      </c>
      <c r="B73" s="263" t="s">
        <v>1589</v>
      </c>
      <c r="C73" s="263"/>
      <c r="D73" s="263"/>
      <c r="E73" s="490"/>
      <c r="J73" s="555"/>
      <c r="K73" s="555"/>
      <c r="L73" s="490"/>
      <c r="M73" s="263"/>
      <c r="N73" s="263"/>
      <c r="O73" s="502"/>
      <c r="P73" s="490"/>
      <c r="R73" s="555"/>
      <c r="S73" s="555"/>
      <c r="T73" s="555"/>
      <c r="U73" s="263"/>
      <c r="V73" s="263"/>
      <c r="W73" s="502"/>
      <c r="X73" s="490"/>
      <c r="AQ73" s="502"/>
      <c r="CB73" s="263"/>
      <c r="CC73" s="263"/>
      <c r="CD73" s="490"/>
    </row>
    <row r="74" spans="1:85" ht="36">
      <c r="A74" s="263">
        <v>9</v>
      </c>
      <c r="B74" s="263" t="s">
        <v>1590</v>
      </c>
      <c r="C74" s="263"/>
      <c r="D74" s="263"/>
      <c r="E74" s="490"/>
      <c r="J74" s="555"/>
      <c r="K74" s="555"/>
      <c r="L74" s="490"/>
      <c r="M74" s="263"/>
      <c r="N74" s="263"/>
      <c r="O74" s="502"/>
      <c r="P74" s="490"/>
      <c r="R74" s="555"/>
      <c r="S74" s="555"/>
      <c r="T74" s="555"/>
      <c r="U74" s="263"/>
      <c r="V74" s="263"/>
      <c r="W74" s="502"/>
      <c r="X74" s="490"/>
      <c r="AQ74" s="502"/>
      <c r="CB74" s="263"/>
      <c r="CC74" s="263"/>
      <c r="CD74" s="490"/>
    </row>
    <row r="75" spans="1:85" ht="18">
      <c r="A75" s="263">
        <v>10</v>
      </c>
      <c r="B75" s="263" t="s">
        <v>1533</v>
      </c>
      <c r="C75" s="263"/>
      <c r="D75" s="263"/>
      <c r="E75" s="490"/>
      <c r="J75" s="555"/>
      <c r="K75" s="555"/>
      <c r="L75" s="490"/>
      <c r="M75" s="263"/>
      <c r="N75" s="263"/>
      <c r="O75" s="502"/>
      <c r="P75" s="490"/>
      <c r="R75" s="555"/>
      <c r="S75" s="555"/>
      <c r="T75" s="555"/>
      <c r="U75" s="263"/>
      <c r="V75" s="263"/>
      <c r="W75" s="502"/>
      <c r="X75" s="490"/>
      <c r="AQ75" s="502"/>
      <c r="CB75" s="263"/>
      <c r="CC75" s="263"/>
      <c r="CD75" s="490"/>
    </row>
    <row r="76" spans="1:85" ht="18">
      <c r="B76" s="476" t="s">
        <v>1535</v>
      </c>
      <c r="C76" s="476"/>
      <c r="D76" s="476"/>
      <c r="E76" s="496"/>
      <c r="J76" s="511"/>
      <c r="K76" s="511"/>
      <c r="L76" s="496"/>
      <c r="M76" s="476"/>
      <c r="N76" s="476"/>
      <c r="O76" s="511"/>
      <c r="P76" s="496"/>
      <c r="R76" s="511"/>
      <c r="S76" s="511"/>
      <c r="T76" s="511"/>
      <c r="U76" s="476"/>
      <c r="V76" s="476"/>
      <c r="W76" s="511"/>
      <c r="X76" s="496"/>
      <c r="AQ76" s="511"/>
      <c r="CB76" s="476"/>
      <c r="CC76" s="476"/>
      <c r="CD76" s="496"/>
    </row>
    <row r="77" spans="1:85" ht="18">
      <c r="B77" s="477" t="s">
        <v>1579</v>
      </c>
      <c r="C77" s="477"/>
      <c r="D77" s="477"/>
      <c r="E77" s="497"/>
      <c r="J77" s="512"/>
      <c r="K77" s="512"/>
      <c r="L77" s="497"/>
      <c r="M77" s="477"/>
      <c r="N77" s="477"/>
      <c r="O77" s="512"/>
      <c r="P77" s="497"/>
      <c r="R77" s="512"/>
      <c r="S77" s="512"/>
      <c r="T77" s="512"/>
      <c r="U77" s="477"/>
      <c r="V77" s="477"/>
      <c r="W77" s="512"/>
      <c r="X77" s="497"/>
      <c r="AQ77" s="512"/>
      <c r="CB77" s="477"/>
      <c r="CC77" s="477"/>
      <c r="CD77" s="497"/>
    </row>
    <row r="78" spans="1:85" ht="18">
      <c r="B78" s="470" t="s">
        <v>1548</v>
      </c>
      <c r="C78" s="470"/>
      <c r="D78" s="470"/>
      <c r="E78" s="494"/>
      <c r="J78" s="509"/>
      <c r="K78" s="509"/>
      <c r="L78" s="494"/>
      <c r="M78" s="470"/>
      <c r="N78" s="470"/>
      <c r="O78" s="509"/>
      <c r="P78" s="494"/>
      <c r="R78" s="509"/>
      <c r="S78" s="509"/>
      <c r="T78" s="509"/>
      <c r="U78" s="470"/>
      <c r="V78" s="470"/>
      <c r="W78" s="509"/>
      <c r="X78" s="494"/>
      <c r="AQ78" s="509"/>
      <c r="CB78" s="470"/>
      <c r="CC78" s="470"/>
      <c r="CD78" s="494"/>
    </row>
    <row r="79" spans="1:85" s="57" customFormat="1" ht="54">
      <c r="B79" s="460" t="s">
        <v>1591</v>
      </c>
      <c r="C79" s="460"/>
      <c r="D79" s="460"/>
      <c r="E79" s="493"/>
      <c r="F79" s="57">
        <f>F78/10</f>
        <v>0</v>
      </c>
      <c r="G79" s="57">
        <f>G78/10</f>
        <v>0</v>
      </c>
      <c r="H79" s="57">
        <f>H78/10</f>
        <v>0</v>
      </c>
      <c r="I79" s="472"/>
      <c r="J79" s="508"/>
      <c r="K79" s="508"/>
      <c r="L79" s="493"/>
      <c r="M79" s="460"/>
      <c r="N79" s="460"/>
      <c r="O79" s="508"/>
      <c r="P79" s="493"/>
      <c r="R79" s="508"/>
      <c r="S79" s="508"/>
      <c r="T79" s="508"/>
      <c r="U79" s="460"/>
      <c r="V79" s="460"/>
      <c r="W79" s="508"/>
      <c r="X79" s="493"/>
      <c r="Y79" s="57">
        <f>Y78/10</f>
        <v>0</v>
      </c>
      <c r="Z79" s="57">
        <f>Z78/10</f>
        <v>0</v>
      </c>
      <c r="AA79" s="472"/>
      <c r="AB79" s="57">
        <f t="shared" ref="AB79:AS79" si="18">AB78/10</f>
        <v>0</v>
      </c>
      <c r="AC79" s="57">
        <f t="shared" si="18"/>
        <v>0</v>
      </c>
      <c r="AD79" s="472">
        <f t="shared" si="18"/>
        <v>0</v>
      </c>
      <c r="AE79" s="57">
        <f t="shared" si="18"/>
        <v>0</v>
      </c>
      <c r="AF79" s="57">
        <f t="shared" si="18"/>
        <v>0</v>
      </c>
      <c r="AG79" s="473">
        <f t="shared" si="18"/>
        <v>0</v>
      </c>
      <c r="AH79" s="57">
        <f t="shared" si="18"/>
        <v>0</v>
      </c>
      <c r="AI79" s="57">
        <f t="shared" si="18"/>
        <v>0</v>
      </c>
      <c r="AJ79" s="473">
        <f t="shared" si="18"/>
        <v>0</v>
      </c>
      <c r="AK79" s="57">
        <f t="shared" si="18"/>
        <v>0</v>
      </c>
      <c r="AL79" s="57">
        <f t="shared" si="18"/>
        <v>0</v>
      </c>
      <c r="AM79" s="57">
        <f t="shared" si="18"/>
        <v>0</v>
      </c>
      <c r="AN79" s="473">
        <f t="shared" si="18"/>
        <v>0</v>
      </c>
      <c r="AO79" s="57">
        <f t="shared" ref="AO79" si="19">AO78/10</f>
        <v>0</v>
      </c>
      <c r="AQ79" s="508"/>
      <c r="AR79" s="472">
        <f t="shared" si="18"/>
        <v>0</v>
      </c>
      <c r="AS79" s="57">
        <f t="shared" si="18"/>
        <v>0</v>
      </c>
      <c r="AU79" s="57">
        <f t="shared" ref="AU79:BF79" si="20">AU78/10</f>
        <v>0</v>
      </c>
      <c r="AV79" s="473">
        <f t="shared" si="20"/>
        <v>0</v>
      </c>
      <c r="AW79" s="57">
        <f t="shared" si="20"/>
        <v>0</v>
      </c>
      <c r="AX79" s="57">
        <f t="shared" si="20"/>
        <v>0</v>
      </c>
      <c r="AY79" s="57">
        <f t="shared" si="20"/>
        <v>0</v>
      </c>
      <c r="AZ79" s="473">
        <f t="shared" si="20"/>
        <v>0</v>
      </c>
      <c r="BA79" s="57">
        <f t="shared" si="20"/>
        <v>0</v>
      </c>
      <c r="BB79" s="57">
        <f t="shared" si="20"/>
        <v>0</v>
      </c>
      <c r="BC79" s="57">
        <f t="shared" si="20"/>
        <v>0</v>
      </c>
      <c r="BD79" s="473">
        <f t="shared" si="20"/>
        <v>0</v>
      </c>
      <c r="BE79" s="57">
        <f t="shared" si="20"/>
        <v>0</v>
      </c>
      <c r="BF79" s="57">
        <f t="shared" si="20"/>
        <v>0</v>
      </c>
      <c r="BH79" s="57">
        <f>BH78/10</f>
        <v>0</v>
      </c>
      <c r="BI79" s="473">
        <f>BI78/10</f>
        <v>0</v>
      </c>
      <c r="BJ79" s="473"/>
      <c r="BK79" s="57">
        <f t="shared" ref="BK79:BT79" si="21">BK78/10</f>
        <v>0</v>
      </c>
      <c r="BL79" s="57">
        <f t="shared" si="21"/>
        <v>0</v>
      </c>
      <c r="BM79" s="57">
        <f t="shared" si="21"/>
        <v>0</v>
      </c>
      <c r="BN79" s="473">
        <f t="shared" si="21"/>
        <v>0</v>
      </c>
      <c r="BO79" s="57">
        <f t="shared" si="21"/>
        <v>0</v>
      </c>
      <c r="BP79" s="57">
        <f t="shared" si="21"/>
        <v>0</v>
      </c>
      <c r="BQ79" s="57">
        <f t="shared" si="21"/>
        <v>0</v>
      </c>
      <c r="BR79" s="473">
        <f t="shared" si="21"/>
        <v>0</v>
      </c>
      <c r="BS79" s="57">
        <f t="shared" si="21"/>
        <v>0</v>
      </c>
      <c r="BT79" s="57">
        <f t="shared" si="21"/>
        <v>0</v>
      </c>
      <c r="BW79" s="473"/>
      <c r="BY79" s="57">
        <f t="shared" ref="BY79" si="22">BY78/10</f>
        <v>0</v>
      </c>
      <c r="BZ79" s="473"/>
      <c r="CA79" s="473"/>
      <c r="CB79" s="460"/>
      <c r="CC79" s="460"/>
      <c r="CD79" s="493"/>
      <c r="CG79" s="473"/>
    </row>
    <row r="80" spans="1:85" ht="72">
      <c r="B80" s="460" t="s">
        <v>1552</v>
      </c>
      <c r="C80" s="460"/>
      <c r="D80" s="460"/>
      <c r="E80" s="493"/>
      <c r="J80" s="508"/>
      <c r="K80" s="508"/>
      <c r="L80" s="493"/>
      <c r="M80" s="460"/>
      <c r="N80" s="460"/>
      <c r="O80" s="508"/>
      <c r="P80" s="493"/>
      <c r="R80" s="508"/>
      <c r="S80" s="508"/>
      <c r="T80" s="508"/>
      <c r="U80" s="460"/>
      <c r="V80" s="460"/>
      <c r="W80" s="508"/>
      <c r="X80" s="493"/>
      <c r="AQ80" s="508"/>
      <c r="CB80" s="460"/>
      <c r="CC80" s="460"/>
      <c r="CD80" s="493"/>
    </row>
    <row r="83" spans="1:88" s="307" customFormat="1" ht="36">
      <c r="A83" s="22" t="s">
        <v>1506</v>
      </c>
      <c r="B83" s="22" t="s">
        <v>1592</v>
      </c>
      <c r="C83" s="22"/>
      <c r="D83" s="22"/>
      <c r="E83" s="496"/>
      <c r="F83" s="296"/>
      <c r="G83" s="296"/>
      <c r="H83" s="296"/>
      <c r="I83" s="458"/>
      <c r="J83" s="506"/>
      <c r="K83" s="506"/>
      <c r="L83" s="496"/>
      <c r="M83" s="22"/>
      <c r="N83" s="22"/>
      <c r="O83" s="506"/>
      <c r="P83" s="496"/>
      <c r="R83" s="506"/>
      <c r="S83" s="506"/>
      <c r="T83" s="506"/>
      <c r="U83" s="22"/>
      <c r="V83" s="22"/>
      <c r="W83" s="506"/>
      <c r="X83" s="496"/>
      <c r="Y83" s="296"/>
      <c r="AA83" s="458"/>
      <c r="AD83" s="452"/>
      <c r="AG83" s="315"/>
      <c r="AJ83" s="315"/>
      <c r="AN83" s="315"/>
      <c r="AQ83" s="506"/>
      <c r="AR83" s="452"/>
      <c r="AV83" s="315"/>
      <c r="AZ83" s="315"/>
      <c r="BD83" s="315"/>
      <c r="BI83" s="315"/>
      <c r="BJ83" s="315"/>
      <c r="BN83" s="315"/>
      <c r="BR83" s="315"/>
      <c r="BU83" s="296"/>
      <c r="BW83" s="315"/>
      <c r="BZ83" s="315"/>
      <c r="CA83" s="315"/>
      <c r="CB83" s="22"/>
      <c r="CC83" s="22"/>
      <c r="CD83" s="496"/>
      <c r="CG83" s="315"/>
    </row>
    <row r="84" spans="1:88" ht="36">
      <c r="A84" s="262">
        <v>1</v>
      </c>
      <c r="B84" s="263" t="s">
        <v>1593</v>
      </c>
      <c r="C84" s="263"/>
      <c r="D84" s="263"/>
      <c r="E84" s="490"/>
      <c r="K84" s="555"/>
      <c r="N84" s="263" t="s">
        <v>218</v>
      </c>
      <c r="O84" s="502" t="s">
        <v>218</v>
      </c>
      <c r="P84" s="490" t="s">
        <v>218</v>
      </c>
      <c r="R84" s="555" t="s">
        <v>218</v>
      </c>
      <c r="S84" s="555" t="s">
        <v>218</v>
      </c>
      <c r="T84" s="555" t="s">
        <v>218</v>
      </c>
      <c r="U84" s="263"/>
      <c r="V84" s="263"/>
      <c r="W84" s="502"/>
      <c r="X84" s="490"/>
      <c r="Y84" s="304" t="s">
        <v>1515</v>
      </c>
      <c r="Z84" s="304" t="s">
        <v>161</v>
      </c>
      <c r="AA84" s="452" t="s">
        <v>1509</v>
      </c>
      <c r="AB84" s="304" t="s">
        <v>1509</v>
      </c>
      <c r="AE84" s="304" t="s">
        <v>1509</v>
      </c>
      <c r="AF84" s="304" t="s">
        <v>1509</v>
      </c>
      <c r="AG84" s="315" t="s">
        <v>1509</v>
      </c>
      <c r="AQ84" s="502"/>
      <c r="CB84" s="263"/>
      <c r="CC84" s="263"/>
      <c r="CD84" s="490"/>
    </row>
    <row r="85" spans="1:88" ht="36">
      <c r="A85" s="262">
        <v>2</v>
      </c>
      <c r="B85" s="263" t="s">
        <v>1594</v>
      </c>
      <c r="C85" s="263"/>
      <c r="D85" s="263"/>
      <c r="E85" s="490"/>
      <c r="K85" s="555"/>
      <c r="N85" s="263" t="s">
        <v>218</v>
      </c>
      <c r="O85" s="502" t="s">
        <v>218</v>
      </c>
      <c r="P85" s="490" t="s">
        <v>218</v>
      </c>
      <c r="R85" s="555" t="s">
        <v>218</v>
      </c>
      <c r="S85" s="555" t="s">
        <v>218</v>
      </c>
      <c r="T85" s="555" t="s">
        <v>218</v>
      </c>
      <c r="U85" s="263"/>
      <c r="V85" s="263"/>
      <c r="W85" s="502"/>
      <c r="X85" s="490"/>
      <c r="Y85" s="304" t="s">
        <v>1515</v>
      </c>
      <c r="Z85" s="304" t="s">
        <v>1509</v>
      </c>
      <c r="AA85" s="452" t="s">
        <v>1509</v>
      </c>
      <c r="AE85" s="304" t="s">
        <v>1509</v>
      </c>
      <c r="AF85" s="304" t="s">
        <v>1509</v>
      </c>
      <c r="AG85" s="315" t="s">
        <v>1509</v>
      </c>
      <c r="AQ85" s="502"/>
      <c r="CB85" s="263"/>
      <c r="CC85" s="263"/>
      <c r="CD85" s="490"/>
    </row>
    <row r="86" spans="1:88" ht="36">
      <c r="A86" s="262">
        <v>3</v>
      </c>
      <c r="B86" s="263" t="s">
        <v>1595</v>
      </c>
      <c r="C86" s="263"/>
      <c r="D86" s="263"/>
      <c r="E86" s="490"/>
      <c r="K86" s="555"/>
      <c r="N86" s="263" t="s">
        <v>218</v>
      </c>
      <c r="O86" s="502" t="s">
        <v>218</v>
      </c>
      <c r="P86" s="490" t="s">
        <v>218</v>
      </c>
      <c r="R86" s="555" t="s">
        <v>218</v>
      </c>
      <c r="S86" s="555" t="s">
        <v>218</v>
      </c>
      <c r="T86" s="555" t="s">
        <v>218</v>
      </c>
      <c r="U86" s="263"/>
      <c r="V86" s="263"/>
      <c r="W86" s="502"/>
      <c r="X86" s="490"/>
      <c r="Y86" s="304" t="s">
        <v>1515</v>
      </c>
      <c r="Z86" s="304" t="s">
        <v>1509</v>
      </c>
      <c r="AA86" s="452" t="s">
        <v>1509</v>
      </c>
      <c r="AE86" s="304" t="s">
        <v>1509</v>
      </c>
      <c r="AF86" s="304" t="s">
        <v>1509</v>
      </c>
      <c r="AG86" s="315" t="s">
        <v>1509</v>
      </c>
      <c r="AQ86" s="502"/>
      <c r="CB86" s="263"/>
      <c r="CC86" s="263"/>
      <c r="CD86" s="490"/>
    </row>
    <row r="87" spans="1:88" ht="36">
      <c r="A87" s="262">
        <v>4</v>
      </c>
      <c r="B87" s="263" t="s">
        <v>1596</v>
      </c>
      <c r="C87" s="263"/>
      <c r="D87" s="263"/>
      <c r="E87" s="490"/>
      <c r="K87" s="555"/>
      <c r="N87" s="263" t="s">
        <v>218</v>
      </c>
      <c r="O87" s="502" t="s">
        <v>218</v>
      </c>
      <c r="P87" s="490" t="s">
        <v>218</v>
      </c>
      <c r="R87" s="555" t="s">
        <v>218</v>
      </c>
      <c r="S87" s="555" t="s">
        <v>218</v>
      </c>
      <c r="T87" s="555" t="s">
        <v>218</v>
      </c>
      <c r="U87" s="263"/>
      <c r="V87" s="263"/>
      <c r="W87" s="502"/>
      <c r="X87" s="490"/>
      <c r="Y87" s="304" t="s">
        <v>1515</v>
      </c>
      <c r="Z87" s="304" t="s">
        <v>1509</v>
      </c>
      <c r="AA87" s="452" t="s">
        <v>1509</v>
      </c>
      <c r="AE87" s="304" t="s">
        <v>1509</v>
      </c>
      <c r="AF87" s="304" t="s">
        <v>1509</v>
      </c>
      <c r="AG87" s="315" t="s">
        <v>1509</v>
      </c>
      <c r="AQ87" s="502"/>
      <c r="CB87" s="263"/>
      <c r="CC87" s="263"/>
      <c r="CD87" s="490"/>
    </row>
    <row r="88" spans="1:88" ht="18">
      <c r="A88" s="262">
        <v>5</v>
      </c>
      <c r="B88" s="263" t="s">
        <v>1517</v>
      </c>
      <c r="C88" s="263"/>
      <c r="D88" s="263"/>
      <c r="E88" s="490"/>
      <c r="K88" s="555"/>
      <c r="N88" s="263" t="s">
        <v>151</v>
      </c>
      <c r="O88" s="502" t="s">
        <v>452</v>
      </c>
      <c r="P88" s="490" t="s">
        <v>452</v>
      </c>
      <c r="R88" s="555" t="s">
        <v>218</v>
      </c>
      <c r="S88" s="555" t="s">
        <v>218</v>
      </c>
      <c r="T88" s="555" t="s">
        <v>218</v>
      </c>
      <c r="U88" s="263"/>
      <c r="V88" s="263"/>
      <c r="W88" s="502"/>
      <c r="X88" s="490"/>
      <c r="Y88" s="304" t="s">
        <v>1509</v>
      </c>
      <c r="Z88" s="304" t="s">
        <v>1509</v>
      </c>
      <c r="AA88" s="452" t="s">
        <v>1509</v>
      </c>
      <c r="AE88" s="307" t="s">
        <v>1509</v>
      </c>
      <c r="AF88" s="307" t="s">
        <v>161</v>
      </c>
      <c r="AG88" s="462" t="s">
        <v>1509</v>
      </c>
      <c r="AQ88" s="502"/>
      <c r="CB88" s="263"/>
      <c r="CC88" s="263"/>
      <c r="CD88" s="490"/>
    </row>
    <row r="89" spans="1:88" ht="36">
      <c r="A89" s="262">
        <v>6</v>
      </c>
      <c r="B89" s="263" t="s">
        <v>1588</v>
      </c>
      <c r="C89" s="263"/>
      <c r="D89" s="263"/>
      <c r="E89" s="490"/>
      <c r="K89" s="555"/>
      <c r="N89" s="263" t="s">
        <v>151</v>
      </c>
      <c r="O89" s="502" t="s">
        <v>452</v>
      </c>
      <c r="P89" s="490" t="s">
        <v>452</v>
      </c>
      <c r="R89" s="555" t="s">
        <v>218</v>
      </c>
      <c r="S89" s="555" t="s">
        <v>218</v>
      </c>
      <c r="T89" s="555" t="s">
        <v>218</v>
      </c>
      <c r="U89" s="263"/>
      <c r="V89" s="263"/>
      <c r="W89" s="502"/>
      <c r="X89" s="490"/>
      <c r="Y89" s="304" t="s">
        <v>1519</v>
      </c>
      <c r="Z89" s="304" t="s">
        <v>1509</v>
      </c>
      <c r="AA89" s="452" t="s">
        <v>1509</v>
      </c>
      <c r="AE89" s="307" t="s">
        <v>1509</v>
      </c>
      <c r="AF89" s="307" t="s">
        <v>161</v>
      </c>
      <c r="AG89" s="462" t="s">
        <v>1509</v>
      </c>
      <c r="AQ89" s="502"/>
      <c r="CB89" s="263"/>
      <c r="CC89" s="263"/>
      <c r="CD89" s="490"/>
    </row>
    <row r="90" spans="1:88" ht="36">
      <c r="A90" s="262">
        <v>7</v>
      </c>
      <c r="B90" s="263" t="s">
        <v>1597</v>
      </c>
      <c r="C90" s="263"/>
      <c r="D90" s="263"/>
      <c r="E90" s="490"/>
      <c r="K90" s="555"/>
      <c r="N90" s="263" t="s">
        <v>218</v>
      </c>
      <c r="O90" s="502" t="s">
        <v>218</v>
      </c>
      <c r="P90" s="490" t="s">
        <v>218</v>
      </c>
      <c r="R90" s="555" t="s">
        <v>218</v>
      </c>
      <c r="S90" s="555" t="s">
        <v>218</v>
      </c>
      <c r="T90" s="555" t="s">
        <v>218</v>
      </c>
      <c r="U90" s="263"/>
      <c r="V90" s="263"/>
      <c r="W90" s="502"/>
      <c r="X90" s="490"/>
      <c r="Y90" s="304" t="s">
        <v>1509</v>
      </c>
      <c r="Z90" s="304" t="s">
        <v>1509</v>
      </c>
      <c r="AA90" s="452" t="s">
        <v>1509</v>
      </c>
      <c r="AE90" s="304" t="s">
        <v>1509</v>
      </c>
      <c r="AF90" s="304" t="s">
        <v>1509</v>
      </c>
      <c r="AG90" s="315" t="s">
        <v>1509</v>
      </c>
      <c r="AQ90" s="502"/>
      <c r="CB90" s="263"/>
      <c r="CC90" s="263"/>
      <c r="CD90" s="490"/>
    </row>
    <row r="91" spans="1:88" ht="18">
      <c r="A91" s="262">
        <v>8</v>
      </c>
      <c r="B91" s="263" t="s">
        <v>1533</v>
      </c>
      <c r="C91" s="263"/>
      <c r="D91" s="263"/>
      <c r="E91" s="490"/>
      <c r="K91" s="555"/>
      <c r="N91" s="263" t="s">
        <v>218</v>
      </c>
      <c r="O91" s="502" t="s">
        <v>218</v>
      </c>
      <c r="P91" s="490" t="s">
        <v>218</v>
      </c>
      <c r="R91" s="555" t="s">
        <v>218</v>
      </c>
      <c r="S91" s="555" t="s">
        <v>218</v>
      </c>
      <c r="T91" s="555" t="s">
        <v>218</v>
      </c>
      <c r="U91" s="263"/>
      <c r="V91" s="263"/>
      <c r="W91" s="502"/>
      <c r="X91" s="490"/>
      <c r="Y91" s="304" t="s">
        <v>1509</v>
      </c>
      <c r="Z91" s="304" t="s">
        <v>1509</v>
      </c>
      <c r="AA91" s="452" t="s">
        <v>1509</v>
      </c>
      <c r="AE91" s="304" t="s">
        <v>1509</v>
      </c>
      <c r="AF91" s="304" t="s">
        <v>1509</v>
      </c>
      <c r="AG91" s="315" t="s">
        <v>1509</v>
      </c>
      <c r="AQ91" s="502"/>
      <c r="CB91" s="263"/>
      <c r="CC91" s="263"/>
      <c r="CD91" s="490"/>
    </row>
    <row r="92" spans="1:88" ht="18">
      <c r="A92" s="262"/>
      <c r="B92" s="476" t="s">
        <v>1535</v>
      </c>
      <c r="C92" s="476"/>
      <c r="D92" s="476"/>
      <c r="E92" s="496"/>
      <c r="K92" s="511"/>
      <c r="N92" s="476" t="s">
        <v>1658</v>
      </c>
      <c r="O92" s="511" t="s">
        <v>1536</v>
      </c>
      <c r="P92" s="496" t="s">
        <v>1658</v>
      </c>
      <c r="R92" s="511" t="s">
        <v>1536</v>
      </c>
      <c r="S92" s="511" t="s">
        <v>1658</v>
      </c>
      <c r="T92" s="511" t="s">
        <v>1536</v>
      </c>
      <c r="U92" s="476"/>
      <c r="V92" s="476"/>
      <c r="W92" s="511"/>
      <c r="X92" s="496"/>
      <c r="Y92" s="304" t="s">
        <v>1537</v>
      </c>
      <c r="Z92" s="304" t="s">
        <v>1536</v>
      </c>
      <c r="AE92" s="304" t="s">
        <v>1536</v>
      </c>
      <c r="AF92" s="304" t="s">
        <v>1536</v>
      </c>
      <c r="AG92" s="315" t="s">
        <v>1536</v>
      </c>
      <c r="AQ92" s="511"/>
      <c r="CB92" s="476"/>
      <c r="CC92" s="476"/>
      <c r="CD92" s="496"/>
    </row>
    <row r="93" spans="1:88" ht="39.450000000000003" customHeight="1">
      <c r="A93" s="262"/>
      <c r="B93" s="477" t="s">
        <v>1579</v>
      </c>
      <c r="C93" s="477"/>
      <c r="D93" s="477"/>
      <c r="E93" s="497"/>
      <c r="K93" s="512"/>
      <c r="N93" s="477"/>
      <c r="O93" s="512" t="s">
        <v>1713</v>
      </c>
      <c r="P93" s="497" t="s">
        <v>1715</v>
      </c>
      <c r="R93" s="512"/>
      <c r="S93" s="512"/>
      <c r="T93" s="512"/>
      <c r="U93" s="477"/>
      <c r="V93" s="477"/>
      <c r="W93" s="512"/>
      <c r="X93" s="497"/>
      <c r="Z93" s="313" t="s">
        <v>1598</v>
      </c>
      <c r="AE93" s="313" t="s">
        <v>1599</v>
      </c>
      <c r="AQ93" s="512"/>
      <c r="CB93" s="477"/>
      <c r="CC93" s="477"/>
      <c r="CD93" s="497"/>
    </row>
    <row r="94" spans="1:88" ht="18">
      <c r="A94" s="262"/>
      <c r="B94" s="470" t="s">
        <v>1548</v>
      </c>
      <c r="C94" s="470"/>
      <c r="D94" s="470"/>
      <c r="E94" s="494"/>
      <c r="K94" s="509"/>
      <c r="N94" s="470">
        <v>6</v>
      </c>
      <c r="O94" s="509">
        <v>6</v>
      </c>
      <c r="P94" s="494" t="s">
        <v>1716</v>
      </c>
      <c r="R94" s="509" t="s">
        <v>1670</v>
      </c>
      <c r="S94" s="509">
        <v>8</v>
      </c>
      <c r="T94" s="509" t="s">
        <v>1670</v>
      </c>
      <c r="U94" s="470"/>
      <c r="V94" s="470"/>
      <c r="W94" s="509"/>
      <c r="X94" s="494"/>
      <c r="Y94" s="304">
        <v>6</v>
      </c>
      <c r="Z94" s="304">
        <v>7</v>
      </c>
      <c r="AA94" s="452">
        <v>8</v>
      </c>
      <c r="AE94" s="307">
        <v>8</v>
      </c>
      <c r="AF94" s="307">
        <v>6</v>
      </c>
      <c r="AQ94" s="509"/>
      <c r="CB94" s="470"/>
      <c r="CC94" s="470"/>
      <c r="CD94" s="494"/>
    </row>
    <row r="95" spans="1:88" s="57" customFormat="1" ht="54">
      <c r="A95" s="161"/>
      <c r="B95" s="460" t="s">
        <v>1580</v>
      </c>
      <c r="C95" s="460"/>
      <c r="D95" s="460"/>
      <c r="E95" s="493"/>
      <c r="G95" s="57">
        <f>G94/8</f>
        <v>0</v>
      </c>
      <c r="H95" s="57">
        <f>H94/8</f>
        <v>0</v>
      </c>
      <c r="I95" s="472"/>
      <c r="K95" s="508"/>
      <c r="L95" s="472"/>
      <c r="N95" s="480">
        <v>0.75</v>
      </c>
      <c r="O95" s="514">
        <v>0.75</v>
      </c>
      <c r="P95" s="500">
        <v>1</v>
      </c>
      <c r="R95" s="514">
        <v>1</v>
      </c>
      <c r="S95" s="508"/>
      <c r="T95" s="514">
        <v>1</v>
      </c>
      <c r="U95" s="460"/>
      <c r="V95" s="460"/>
      <c r="W95" s="508"/>
      <c r="X95" s="493"/>
      <c r="Y95" s="57">
        <f>Y94/8</f>
        <v>0.75</v>
      </c>
      <c r="Z95" s="57">
        <f>Z94/8</f>
        <v>0.875</v>
      </c>
      <c r="AA95" s="472">
        <v>1</v>
      </c>
      <c r="AB95" s="57">
        <f>AB94/8</f>
        <v>0</v>
      </c>
      <c r="AC95" s="57">
        <f>AC94/8</f>
        <v>0</v>
      </c>
      <c r="AD95" s="472">
        <f>AD94/8</f>
        <v>0</v>
      </c>
      <c r="AE95" s="478">
        <f>AE94/8</f>
        <v>1</v>
      </c>
      <c r="AF95" s="478">
        <f>AF94/8</f>
        <v>0.75</v>
      </c>
      <c r="AG95" s="473"/>
      <c r="AH95" s="57">
        <f t="shared" ref="AH95:AS95" si="23">AH94/8</f>
        <v>0</v>
      </c>
      <c r="AI95" s="57">
        <f t="shared" si="23"/>
        <v>0</v>
      </c>
      <c r="AJ95" s="473">
        <f t="shared" si="23"/>
        <v>0</v>
      </c>
      <c r="AK95" s="57">
        <f t="shared" si="23"/>
        <v>0</v>
      </c>
      <c r="AL95" s="57">
        <f t="shared" si="23"/>
        <v>0</v>
      </c>
      <c r="AM95" s="57">
        <f t="shared" si="23"/>
        <v>0</v>
      </c>
      <c r="AN95" s="473">
        <f t="shared" si="23"/>
        <v>0</v>
      </c>
      <c r="AO95" s="57">
        <f t="shared" ref="AO95" si="24">AO94/8</f>
        <v>0</v>
      </c>
      <c r="AQ95" s="508"/>
      <c r="AR95" s="472">
        <f t="shared" si="23"/>
        <v>0</v>
      </c>
      <c r="AS95" s="57">
        <f t="shared" si="23"/>
        <v>0</v>
      </c>
      <c r="AU95" s="57">
        <f t="shared" ref="AU95:BF95" si="25">AU94/8</f>
        <v>0</v>
      </c>
      <c r="AV95" s="473">
        <f t="shared" si="25"/>
        <v>0</v>
      </c>
      <c r="AW95" s="57">
        <f t="shared" si="25"/>
        <v>0</v>
      </c>
      <c r="AX95" s="57">
        <f t="shared" si="25"/>
        <v>0</v>
      </c>
      <c r="AY95" s="57">
        <f t="shared" si="25"/>
        <v>0</v>
      </c>
      <c r="AZ95" s="473">
        <f t="shared" si="25"/>
        <v>0</v>
      </c>
      <c r="BA95" s="57">
        <f t="shared" si="25"/>
        <v>0</v>
      </c>
      <c r="BB95" s="57">
        <f t="shared" si="25"/>
        <v>0</v>
      </c>
      <c r="BC95" s="57">
        <f t="shared" si="25"/>
        <v>0</v>
      </c>
      <c r="BD95" s="473">
        <f t="shared" si="25"/>
        <v>0</v>
      </c>
      <c r="BE95" s="57">
        <f t="shared" si="25"/>
        <v>0</v>
      </c>
      <c r="BF95" s="57">
        <f t="shared" si="25"/>
        <v>0</v>
      </c>
      <c r="BH95" s="57">
        <f>BH94/8</f>
        <v>0</v>
      </c>
      <c r="BI95" s="473">
        <f>BI94/8</f>
        <v>0</v>
      </c>
      <c r="BJ95" s="473"/>
      <c r="BK95" s="57">
        <f t="shared" ref="BK95:CJ95" si="26">BK94/8</f>
        <v>0</v>
      </c>
      <c r="BL95" s="57">
        <f t="shared" si="26"/>
        <v>0</v>
      </c>
      <c r="BM95" s="57">
        <f t="shared" si="26"/>
        <v>0</v>
      </c>
      <c r="BN95" s="473">
        <f t="shared" si="26"/>
        <v>0</v>
      </c>
      <c r="BO95" s="57">
        <f t="shared" si="26"/>
        <v>0</v>
      </c>
      <c r="BP95" s="57">
        <f t="shared" si="26"/>
        <v>0</v>
      </c>
      <c r="BQ95" s="57">
        <f t="shared" si="26"/>
        <v>0</v>
      </c>
      <c r="BR95" s="473">
        <f t="shared" si="26"/>
        <v>0</v>
      </c>
      <c r="BS95" s="57">
        <f t="shared" si="26"/>
        <v>0</v>
      </c>
      <c r="BT95" s="57">
        <f t="shared" si="26"/>
        <v>0</v>
      </c>
      <c r="BV95" s="57">
        <f t="shared" si="26"/>
        <v>0</v>
      </c>
      <c r="BW95" s="473"/>
      <c r="BX95" s="57">
        <f t="shared" si="26"/>
        <v>0</v>
      </c>
      <c r="BY95" s="57">
        <f t="shared" si="26"/>
        <v>0</v>
      </c>
      <c r="BZ95" s="473">
        <f t="shared" si="26"/>
        <v>0</v>
      </c>
      <c r="CA95" s="473">
        <f t="shared" si="26"/>
        <v>0</v>
      </c>
      <c r="CB95" s="460"/>
      <c r="CC95" s="460"/>
      <c r="CD95" s="493"/>
      <c r="CE95" s="57">
        <f t="shared" si="26"/>
        <v>0</v>
      </c>
      <c r="CG95" s="473">
        <f t="shared" si="26"/>
        <v>0</v>
      </c>
      <c r="CH95" s="57">
        <f t="shared" si="26"/>
        <v>0</v>
      </c>
      <c r="CI95" s="57">
        <f t="shared" si="26"/>
        <v>0</v>
      </c>
      <c r="CJ95" s="57">
        <f t="shared" si="26"/>
        <v>0</v>
      </c>
    </row>
    <row r="96" spans="1:88" ht="72">
      <c r="A96" s="262"/>
      <c r="B96" s="460" t="s">
        <v>1552</v>
      </c>
      <c r="C96" s="460"/>
      <c r="D96" s="460"/>
      <c r="E96" s="493"/>
      <c r="K96" s="508"/>
      <c r="N96" s="460" t="s">
        <v>1709</v>
      </c>
      <c r="O96" s="508" t="s">
        <v>1554</v>
      </c>
      <c r="P96" s="493" t="s">
        <v>1705</v>
      </c>
      <c r="R96" s="508" t="s">
        <v>1553</v>
      </c>
      <c r="S96" s="508" t="s">
        <v>1705</v>
      </c>
      <c r="T96" s="508" t="s">
        <v>1553</v>
      </c>
      <c r="U96" s="460"/>
      <c r="V96" s="460"/>
      <c r="W96" s="508"/>
      <c r="X96" s="493"/>
      <c r="Z96" s="304" t="s">
        <v>1553</v>
      </c>
      <c r="AE96" s="307" t="s">
        <v>1553</v>
      </c>
      <c r="AF96" s="307" t="s">
        <v>1554</v>
      </c>
      <c r="AG96" s="464" t="s">
        <v>1553</v>
      </c>
      <c r="AQ96" s="508"/>
      <c r="CB96" s="460"/>
      <c r="CC96" s="460"/>
      <c r="CD96" s="493"/>
    </row>
  </sheetData>
  <pageMargins left="0.7" right="0.7" top="0.75" bottom="0.75" header="0.3" footer="0.3"/>
  <pageSetup orientation="portrait"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Data Extraction</vt:lpstr>
      <vt:lpstr>Risk of Bias Assessment</vt:lpstr>
      <vt:lpstr>'Data Extraction'!_Hlk88614095</vt:lpstr>
      <vt:lpstr>'Data Extraction'!_Hlk89120151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Alexia Cumal</dc:creator>
  <cp:lastModifiedBy>Alexia Cumal</cp:lastModifiedBy>
  <dcterms:created xsi:type="dcterms:W3CDTF">2021-08-08T03:38:01Z</dcterms:created>
  <dcterms:modified xsi:type="dcterms:W3CDTF">2022-09-23T01:44:14Z</dcterms:modified>
</cp:coreProperties>
</file>