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robcronin/Box Sync/PCORI/Qualitative Feedback Tech+Guidelines/Paper/BMC Hematology/"/>
    </mc:Choice>
  </mc:AlternateContent>
  <bookViews>
    <workbookView xWindow="-1880" yWindow="2420" windowWidth="25540" windowHeight="16060" tabRatio="500"/>
  </bookViews>
  <sheets>
    <sheet name="Overall-FINAL" sheetId="7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" i="7" l="1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D25" i="7"/>
  <c r="D24" i="7"/>
  <c r="D23" i="7"/>
  <c r="D22" i="7"/>
  <c r="D21" i="7"/>
  <c r="D20" i="7"/>
  <c r="D19" i="7"/>
  <c r="D18" i="7"/>
  <c r="D17" i="7"/>
  <c r="D16" i="7"/>
  <c r="D14" i="7"/>
  <c r="D13" i="7"/>
  <c r="D12" i="7"/>
  <c r="D11" i="7"/>
  <c r="D10" i="7"/>
  <c r="D9" i="7"/>
  <c r="B6" i="7"/>
  <c r="C6" i="7"/>
  <c r="D6" i="7"/>
  <c r="E6" i="7"/>
  <c r="F2" i="7"/>
  <c r="F3" i="7"/>
  <c r="F4" i="7"/>
  <c r="F6" i="7"/>
  <c r="E30" i="7"/>
  <c r="E29" i="7"/>
</calcChain>
</file>

<file path=xl/sharedStrings.xml><?xml version="1.0" encoding="utf-8"?>
<sst xmlns="http://schemas.openxmlformats.org/spreadsheetml/2006/main" count="94" uniqueCount="45">
  <si>
    <t>Yes</t>
  </si>
  <si>
    <t>No</t>
  </si>
  <si>
    <t>%yes</t>
  </si>
  <si>
    <t>%no</t>
  </si>
  <si>
    <t>Would you use these guidelines to keep track of you (or your child's) SCD</t>
  </si>
  <si>
    <t>Would you use these guidelines to discuss your care with any of your doctor(s)?</t>
  </si>
  <si>
    <t>Less than 15</t>
  </si>
  <si>
    <t>15-25</t>
  </si>
  <si>
    <t>Older than 25</t>
  </si>
  <si>
    <t>Caregivers</t>
  </si>
  <si>
    <t>Do you have a smart phone like a Samsung, iPhone, Android?</t>
  </si>
  <si>
    <t>Do you use mobile apps for your health?</t>
  </si>
  <si>
    <t>Do you use your phone for text messaging?</t>
  </si>
  <si>
    <t>Facebook to communicate about guidelines and other things</t>
  </si>
  <si>
    <t>Would you feel you could provide better care to the family member with sickle cell if you knew what the guidelines were?</t>
  </si>
  <si>
    <t>Would you want to know what these guidelines are?</t>
  </si>
  <si>
    <t>Do you know what a medical guideline is?</t>
  </si>
  <si>
    <t>Would you want the guidelines available on your patient portal?</t>
  </si>
  <si>
    <t>Would you want to receive text messages about the guidelines (short ones daily)?</t>
  </si>
  <si>
    <t>Would you want a paper copy of the guidelines?</t>
  </si>
  <si>
    <t>Do you use apps for the health of someone with SCD?</t>
  </si>
  <si>
    <t>Would you want guidelines in Facebook/Instagram/Twitter?</t>
  </si>
  <si>
    <t>Would you want guidelines in mobile app?</t>
  </si>
  <si>
    <t>Would you want guidelines in app over facebook?</t>
  </si>
  <si>
    <t>TN SCF questions</t>
  </si>
  <si>
    <t>Total</t>
  </si>
  <si>
    <t>Combination of meetings</t>
  </si>
  <si>
    <t>Do you use social media like Facebook, Twitter or Instagram for the health of someone with SCD?</t>
  </si>
  <si>
    <t>Do you use email for the health of someone with SCD?</t>
  </si>
  <si>
    <t>Would you want your doctor or nurse explain the content of the guidelines to you?</t>
  </si>
  <si>
    <t>Sickle Cell Disease Association of America</t>
  </si>
  <si>
    <t>Sickle Cell Foundation of Tennessee</t>
  </si>
  <si>
    <t>Sikcle Cell Retreat</t>
  </si>
  <si>
    <t>0%</t>
  </si>
  <si>
    <t>100%</t>
  </si>
  <si>
    <t>90%</t>
  </si>
  <si>
    <t>Don't Know / Don't Have</t>
  </si>
  <si>
    <t>SCD retreat</t>
  </si>
  <si>
    <t>SCDAA</t>
  </si>
  <si>
    <t>SCFT</t>
  </si>
  <si>
    <t>x</t>
  </si>
  <si>
    <t>p-value</t>
  </si>
  <si>
    <t>&lt;0.01</t>
  </si>
  <si>
    <t>Question</t>
  </si>
  <si>
    <t xml:space="preserve">Forum: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</si>
</sst>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9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I2" sqref="I2:I6"/>
    </sheetView>
  </sheetViews>
  <sheetFormatPr baseColWidth="10" defaultRowHeight="16" x14ac:dyDescent="0.2"/>
  <cols>
    <col min="1" max="1" width="70.6640625" style="4" customWidth="1"/>
    <col min="2" max="2" width="11.1640625" bestFit="1" customWidth="1"/>
    <col min="3" max="3" width="5.83203125" bestFit="1" customWidth="1"/>
    <col min="4" max="4" width="11.83203125" style="4" customWidth="1"/>
    <col min="5" max="5" width="9.5" bestFit="1" customWidth="1"/>
    <col min="6" max="6" width="5.5" bestFit="1" customWidth="1"/>
    <col min="7" max="7" width="4.6640625" bestFit="1" customWidth="1"/>
    <col min="8" max="8" width="4.6640625" customWidth="1"/>
    <col min="9" max="9" width="52.83203125" style="4" customWidth="1"/>
    <col min="10" max="11" width="5.83203125" customWidth="1"/>
    <col min="12" max="12" width="4" bestFit="1" customWidth="1"/>
    <col min="13" max="13" width="3.5" bestFit="1" customWidth="1"/>
    <col min="14" max="14" width="4" bestFit="1" customWidth="1"/>
    <col min="15" max="15" width="3.5" bestFit="1" customWidth="1"/>
    <col min="16" max="16" width="4" bestFit="1" customWidth="1"/>
    <col min="17" max="17" width="3.5" bestFit="1" customWidth="1"/>
    <col min="18" max="18" width="8.6640625" customWidth="1"/>
  </cols>
  <sheetData>
    <row r="1" spans="1:18" ht="32" x14ac:dyDescent="0.2">
      <c r="A1" s="5"/>
      <c r="B1" s="1" t="s">
        <v>6</v>
      </c>
      <c r="C1" s="1" t="s">
        <v>7</v>
      </c>
      <c r="D1" s="5" t="s">
        <v>8</v>
      </c>
      <c r="E1" s="1" t="s">
        <v>9</v>
      </c>
      <c r="F1" s="1" t="s">
        <v>25</v>
      </c>
      <c r="I1" s="5"/>
      <c r="P1" s="1"/>
      <c r="Q1" s="1"/>
    </row>
    <row r="2" spans="1:18" x14ac:dyDescent="0.2">
      <c r="A2" s="4" t="s">
        <v>32</v>
      </c>
      <c r="B2">
        <v>0</v>
      </c>
      <c r="C2">
        <v>0</v>
      </c>
      <c r="D2" s="4">
        <v>1</v>
      </c>
      <c r="E2">
        <v>26</v>
      </c>
      <c r="F2">
        <f>SUM(B2:E2)</f>
        <v>27</v>
      </c>
    </row>
    <row r="3" spans="1:18" x14ac:dyDescent="0.2">
      <c r="A3" s="4" t="s">
        <v>30</v>
      </c>
      <c r="B3">
        <v>2</v>
      </c>
      <c r="C3">
        <v>9</v>
      </c>
      <c r="D3" s="4">
        <v>15</v>
      </c>
      <c r="E3">
        <v>0</v>
      </c>
      <c r="F3">
        <f>SUM(B3:E3)</f>
        <v>26</v>
      </c>
    </row>
    <row r="4" spans="1:18" x14ac:dyDescent="0.2">
      <c r="A4" s="4" t="s">
        <v>31</v>
      </c>
      <c r="B4">
        <v>1</v>
      </c>
      <c r="C4">
        <v>1</v>
      </c>
      <c r="D4" s="4">
        <v>9</v>
      </c>
      <c r="E4">
        <v>0</v>
      </c>
      <c r="F4">
        <f>SUM(B4:E4)</f>
        <v>11</v>
      </c>
    </row>
    <row r="6" spans="1:18" x14ac:dyDescent="0.2">
      <c r="A6" s="4" t="s">
        <v>25</v>
      </c>
      <c r="B6">
        <f>SUM(B2:B4)</f>
        <v>3</v>
      </c>
      <c r="C6">
        <f t="shared" ref="C6:E6" si="0">SUM(C2:C4)</f>
        <v>10</v>
      </c>
      <c r="D6" s="4">
        <f>SUM(D3:D4)</f>
        <v>24</v>
      </c>
      <c r="E6">
        <f t="shared" si="0"/>
        <v>26</v>
      </c>
      <c r="F6">
        <f>SUM(F2:F4)</f>
        <v>64</v>
      </c>
    </row>
    <row r="7" spans="1:18" x14ac:dyDescent="0.2">
      <c r="I7" s="8" t="s">
        <v>44</v>
      </c>
      <c r="J7" s="12" t="s">
        <v>37</v>
      </c>
      <c r="K7" s="12"/>
      <c r="L7" s="12" t="s">
        <v>38</v>
      </c>
      <c r="M7" s="12"/>
      <c r="N7" s="12" t="s">
        <v>39</v>
      </c>
      <c r="O7" s="12"/>
      <c r="P7" s="12" t="s">
        <v>25</v>
      </c>
      <c r="Q7" s="12"/>
      <c r="R7" s="7"/>
    </row>
    <row r="8" spans="1:18" ht="34" customHeight="1" x14ac:dyDescent="0.2">
      <c r="A8" s="5" t="s">
        <v>26</v>
      </c>
      <c r="B8" s="1" t="s">
        <v>0</v>
      </c>
      <c r="C8" s="1" t="s">
        <v>1</v>
      </c>
      <c r="D8" s="5" t="s">
        <v>36</v>
      </c>
      <c r="E8" s="1" t="s">
        <v>25</v>
      </c>
      <c r="F8" s="1" t="s">
        <v>2</v>
      </c>
      <c r="G8" s="1" t="s">
        <v>3</v>
      </c>
      <c r="H8" s="1"/>
      <c r="I8" s="9" t="s">
        <v>43</v>
      </c>
      <c r="J8" s="6" t="s">
        <v>0</v>
      </c>
      <c r="K8" s="6" t="s">
        <v>1</v>
      </c>
      <c r="L8" s="6" t="s">
        <v>0</v>
      </c>
      <c r="M8" s="6" t="s">
        <v>1</v>
      </c>
      <c r="N8" s="6" t="s">
        <v>0</v>
      </c>
      <c r="O8" s="6" t="s">
        <v>1</v>
      </c>
      <c r="P8" s="6" t="s">
        <v>0</v>
      </c>
      <c r="Q8" s="6" t="s">
        <v>1</v>
      </c>
      <c r="R8" s="6" t="s">
        <v>41</v>
      </c>
    </row>
    <row r="9" spans="1:18" x14ac:dyDescent="0.2">
      <c r="A9" s="4" t="s">
        <v>10</v>
      </c>
      <c r="B9">
        <v>59</v>
      </c>
      <c r="C9">
        <v>3</v>
      </c>
      <c r="D9" s="4">
        <f>E9-(B9+C9)</f>
        <v>0</v>
      </c>
      <c r="E9">
        <v>62</v>
      </c>
      <c r="F9" s="3">
        <f>B9/E9</f>
        <v>0.95161290322580649</v>
      </c>
      <c r="G9" s="3">
        <f>C9/E9</f>
        <v>4.8387096774193547E-2</v>
      </c>
      <c r="H9" s="3"/>
      <c r="I9" s="10" t="s">
        <v>10</v>
      </c>
      <c r="J9" s="7">
        <v>25</v>
      </c>
      <c r="K9" s="7">
        <v>2</v>
      </c>
      <c r="L9" s="7">
        <v>24</v>
      </c>
      <c r="M9" s="7">
        <v>0</v>
      </c>
      <c r="N9" s="7">
        <v>10</v>
      </c>
      <c r="O9" s="7">
        <v>1</v>
      </c>
      <c r="P9" s="7">
        <v>59</v>
      </c>
      <c r="Q9" s="7">
        <v>3</v>
      </c>
      <c r="R9" s="11">
        <v>0.39200000000000002</v>
      </c>
    </row>
    <row r="10" spans="1:18" x14ac:dyDescent="0.2">
      <c r="A10" s="4" t="s">
        <v>12</v>
      </c>
      <c r="B10">
        <v>60</v>
      </c>
      <c r="C10">
        <v>1</v>
      </c>
      <c r="D10" s="4">
        <f t="shared" ref="D10:D25" si="1">E10-(B10+C10)</f>
        <v>0</v>
      </c>
      <c r="E10">
        <v>61</v>
      </c>
      <c r="F10" s="3">
        <f t="shared" ref="F10:F25" si="2">B10/E10</f>
        <v>0.98360655737704916</v>
      </c>
      <c r="G10" s="3">
        <f t="shared" ref="G10:G25" si="3">C10/E10</f>
        <v>1.6393442622950821E-2</v>
      </c>
      <c r="H10" s="3"/>
      <c r="I10" s="10" t="s">
        <v>12</v>
      </c>
      <c r="J10" s="7">
        <v>27</v>
      </c>
      <c r="K10" s="7">
        <v>0</v>
      </c>
      <c r="L10" s="7">
        <v>23</v>
      </c>
      <c r="M10" s="7">
        <v>1</v>
      </c>
      <c r="N10" s="7">
        <v>10</v>
      </c>
      <c r="O10" s="7">
        <v>0</v>
      </c>
      <c r="P10" s="7">
        <v>60</v>
      </c>
      <c r="Q10" s="7">
        <v>1</v>
      </c>
      <c r="R10" s="11">
        <v>0.55700000000000005</v>
      </c>
    </row>
    <row r="11" spans="1:18" x14ac:dyDescent="0.2">
      <c r="A11" s="4" t="s">
        <v>28</v>
      </c>
      <c r="B11">
        <v>22</v>
      </c>
      <c r="C11">
        <v>12</v>
      </c>
      <c r="D11" s="4">
        <f t="shared" si="1"/>
        <v>0</v>
      </c>
      <c r="E11">
        <v>34</v>
      </c>
      <c r="F11" s="3">
        <f t="shared" si="2"/>
        <v>0.6470588235294118</v>
      </c>
      <c r="G11" s="3">
        <f t="shared" si="3"/>
        <v>0.35294117647058826</v>
      </c>
      <c r="H11" s="3"/>
      <c r="I11" s="10" t="s">
        <v>28</v>
      </c>
      <c r="J11" s="7" t="s">
        <v>40</v>
      </c>
      <c r="K11" s="7" t="s">
        <v>40</v>
      </c>
      <c r="L11" s="7">
        <v>14</v>
      </c>
      <c r="M11" s="7">
        <v>10</v>
      </c>
      <c r="N11" s="7">
        <v>8</v>
      </c>
      <c r="O11" s="7">
        <v>2</v>
      </c>
      <c r="P11" s="7">
        <v>22</v>
      </c>
      <c r="Q11" s="7">
        <v>12</v>
      </c>
      <c r="R11" s="11">
        <v>0.432</v>
      </c>
    </row>
    <row r="12" spans="1:18" ht="32" x14ac:dyDescent="0.2">
      <c r="A12" s="4" t="s">
        <v>27</v>
      </c>
      <c r="B12">
        <v>20</v>
      </c>
      <c r="C12">
        <v>12</v>
      </c>
      <c r="D12" s="4">
        <f t="shared" si="1"/>
        <v>1</v>
      </c>
      <c r="E12">
        <v>33</v>
      </c>
      <c r="F12" s="3">
        <f t="shared" si="2"/>
        <v>0.60606060606060608</v>
      </c>
      <c r="G12" s="3">
        <f t="shared" si="3"/>
        <v>0.36363636363636365</v>
      </c>
      <c r="H12" s="3"/>
      <c r="I12" s="10" t="s">
        <v>27</v>
      </c>
      <c r="J12" s="7" t="s">
        <v>40</v>
      </c>
      <c r="K12" s="7" t="s">
        <v>40</v>
      </c>
      <c r="L12" s="7">
        <v>15</v>
      </c>
      <c r="M12" s="7">
        <v>6</v>
      </c>
      <c r="N12" s="7">
        <v>5</v>
      </c>
      <c r="O12" s="7">
        <v>6</v>
      </c>
      <c r="P12" s="7">
        <v>20</v>
      </c>
      <c r="Q12" s="7">
        <v>12</v>
      </c>
      <c r="R12" s="11">
        <v>0.25</v>
      </c>
    </row>
    <row r="13" spans="1:18" x14ac:dyDescent="0.2">
      <c r="A13" s="4" t="s">
        <v>11</v>
      </c>
      <c r="B13">
        <v>30</v>
      </c>
      <c r="C13">
        <v>33</v>
      </c>
      <c r="D13" s="4">
        <f t="shared" si="1"/>
        <v>1</v>
      </c>
      <c r="E13">
        <v>64</v>
      </c>
      <c r="F13" s="3">
        <f t="shared" si="2"/>
        <v>0.46875</v>
      </c>
      <c r="G13" s="3">
        <f t="shared" si="3"/>
        <v>0.515625</v>
      </c>
      <c r="H13" s="3"/>
      <c r="I13" s="10" t="s">
        <v>11</v>
      </c>
      <c r="J13" s="7">
        <v>13</v>
      </c>
      <c r="K13" s="7">
        <v>14</v>
      </c>
      <c r="L13" s="7">
        <v>10</v>
      </c>
      <c r="M13" s="7">
        <v>15</v>
      </c>
      <c r="N13" s="7">
        <v>7</v>
      </c>
      <c r="O13" s="7">
        <v>4</v>
      </c>
      <c r="P13" s="7">
        <v>30</v>
      </c>
      <c r="Q13" s="7">
        <v>33</v>
      </c>
      <c r="R13" s="11">
        <v>0.42299999999999999</v>
      </c>
    </row>
    <row r="14" spans="1:18" x14ac:dyDescent="0.2">
      <c r="A14" s="4" t="s">
        <v>20</v>
      </c>
      <c r="B14">
        <v>24</v>
      </c>
      <c r="C14">
        <v>34</v>
      </c>
      <c r="D14" s="4">
        <f t="shared" si="1"/>
        <v>1</v>
      </c>
      <c r="E14">
        <v>59</v>
      </c>
      <c r="F14" s="3">
        <f t="shared" si="2"/>
        <v>0.40677966101694918</v>
      </c>
      <c r="G14" s="3">
        <f t="shared" si="3"/>
        <v>0.57627118644067798</v>
      </c>
      <c r="H14" s="3"/>
      <c r="I14" s="10" t="s">
        <v>20</v>
      </c>
      <c r="J14" s="7">
        <v>8</v>
      </c>
      <c r="K14" s="7">
        <v>19</v>
      </c>
      <c r="L14" s="7">
        <v>15</v>
      </c>
      <c r="M14" s="7">
        <v>6</v>
      </c>
      <c r="N14" s="7">
        <v>7</v>
      </c>
      <c r="O14" s="7">
        <v>4</v>
      </c>
      <c r="P14" s="7">
        <v>24</v>
      </c>
      <c r="Q14" s="7">
        <v>34</v>
      </c>
      <c r="R14" s="11">
        <v>1.0999999999999999E-2</v>
      </c>
    </row>
    <row r="15" spans="1:18" x14ac:dyDescent="0.2">
      <c r="A15" s="4" t="s">
        <v>16</v>
      </c>
      <c r="B15">
        <v>19</v>
      </c>
      <c r="C15">
        <v>12</v>
      </c>
      <c r="D15" s="4">
        <v>2</v>
      </c>
      <c r="E15">
        <f>SUM(B15:D15)</f>
        <v>33</v>
      </c>
      <c r="F15" s="3">
        <f t="shared" si="2"/>
        <v>0.5757575757575758</v>
      </c>
      <c r="G15" s="3">
        <f t="shared" si="3"/>
        <v>0.36363636363636365</v>
      </c>
      <c r="H15" s="3"/>
      <c r="I15" s="10" t="s">
        <v>16</v>
      </c>
      <c r="J15" s="7" t="s">
        <v>40</v>
      </c>
      <c r="K15" s="7" t="s">
        <v>40</v>
      </c>
      <c r="L15" s="7">
        <v>11</v>
      </c>
      <c r="M15" s="7">
        <v>10</v>
      </c>
      <c r="N15" s="7">
        <v>8</v>
      </c>
      <c r="O15" s="7">
        <v>2</v>
      </c>
      <c r="P15" s="7">
        <v>19</v>
      </c>
      <c r="Q15" s="7">
        <v>12</v>
      </c>
      <c r="R15" s="11">
        <v>0.24</v>
      </c>
    </row>
    <row r="16" spans="1:18" x14ac:dyDescent="0.2">
      <c r="A16" s="4" t="s">
        <v>15</v>
      </c>
      <c r="B16">
        <v>53</v>
      </c>
      <c r="C16">
        <v>3</v>
      </c>
      <c r="D16" s="4">
        <f t="shared" si="1"/>
        <v>2</v>
      </c>
      <c r="E16">
        <v>58</v>
      </c>
      <c r="F16" s="3">
        <f t="shared" si="2"/>
        <v>0.91379310344827591</v>
      </c>
      <c r="G16" s="3">
        <f t="shared" si="3"/>
        <v>5.1724137931034482E-2</v>
      </c>
      <c r="H16" s="3"/>
      <c r="I16" s="10" t="s">
        <v>15</v>
      </c>
      <c r="J16" s="7">
        <v>25</v>
      </c>
      <c r="K16" s="7">
        <v>2</v>
      </c>
      <c r="L16" s="7">
        <v>18</v>
      </c>
      <c r="M16" s="7">
        <v>1</v>
      </c>
      <c r="N16" s="7">
        <v>10</v>
      </c>
      <c r="O16" s="7">
        <v>0</v>
      </c>
      <c r="P16" s="7">
        <v>53</v>
      </c>
      <c r="Q16" s="7">
        <v>3</v>
      </c>
      <c r="R16" s="11">
        <v>1</v>
      </c>
    </row>
    <row r="17" spans="1:18" ht="32" x14ac:dyDescent="0.2">
      <c r="A17" s="4" t="s">
        <v>14</v>
      </c>
      <c r="B17">
        <v>48</v>
      </c>
      <c r="C17">
        <v>9</v>
      </c>
      <c r="D17" s="4">
        <f t="shared" si="1"/>
        <v>4</v>
      </c>
      <c r="E17">
        <v>61</v>
      </c>
      <c r="F17" s="3">
        <f t="shared" si="2"/>
        <v>0.78688524590163933</v>
      </c>
      <c r="G17" s="3">
        <f t="shared" si="3"/>
        <v>0.14754098360655737</v>
      </c>
      <c r="H17" s="3"/>
      <c r="I17" s="10" t="s">
        <v>14</v>
      </c>
      <c r="J17" s="7">
        <v>20</v>
      </c>
      <c r="K17" s="7">
        <v>7</v>
      </c>
      <c r="L17" s="7">
        <v>19</v>
      </c>
      <c r="M17" s="7">
        <v>1</v>
      </c>
      <c r="N17" s="7">
        <v>9</v>
      </c>
      <c r="O17" s="7">
        <v>1</v>
      </c>
      <c r="P17" s="7">
        <v>48</v>
      </c>
      <c r="Q17" s="7">
        <v>9</v>
      </c>
      <c r="R17" s="11">
        <v>0.14099999999999999</v>
      </c>
    </row>
    <row r="18" spans="1:18" ht="32" x14ac:dyDescent="0.2">
      <c r="A18" s="4" t="s">
        <v>29</v>
      </c>
      <c r="B18">
        <v>54</v>
      </c>
      <c r="C18">
        <v>5</v>
      </c>
      <c r="D18" s="4">
        <f t="shared" si="1"/>
        <v>1</v>
      </c>
      <c r="E18">
        <v>60</v>
      </c>
      <c r="F18" s="3">
        <f t="shared" si="2"/>
        <v>0.9</v>
      </c>
      <c r="G18" s="3">
        <f t="shared" si="3"/>
        <v>8.3333333333333329E-2</v>
      </c>
      <c r="H18" s="3"/>
      <c r="I18" s="10" t="s">
        <v>29</v>
      </c>
      <c r="J18" s="7">
        <v>25</v>
      </c>
      <c r="K18" s="7">
        <v>2</v>
      </c>
      <c r="L18" s="7">
        <v>17</v>
      </c>
      <c r="M18" s="7">
        <v>2</v>
      </c>
      <c r="N18" s="7">
        <v>10</v>
      </c>
      <c r="O18" s="7">
        <v>1</v>
      </c>
      <c r="P18" s="7">
        <v>54</v>
      </c>
      <c r="Q18" s="7">
        <v>5</v>
      </c>
      <c r="R18" s="11">
        <v>1</v>
      </c>
    </row>
    <row r="19" spans="1:18" x14ac:dyDescent="0.2">
      <c r="A19" s="4" t="s">
        <v>19</v>
      </c>
      <c r="B19">
        <v>44</v>
      </c>
      <c r="C19">
        <v>15</v>
      </c>
      <c r="D19" s="4">
        <f t="shared" si="1"/>
        <v>2</v>
      </c>
      <c r="E19">
        <v>61</v>
      </c>
      <c r="F19" s="3">
        <f t="shared" si="2"/>
        <v>0.72131147540983609</v>
      </c>
      <c r="G19" s="3">
        <f t="shared" si="3"/>
        <v>0.24590163934426229</v>
      </c>
      <c r="H19" s="3"/>
      <c r="I19" s="10" t="s">
        <v>19</v>
      </c>
      <c r="J19" s="7">
        <v>20</v>
      </c>
      <c r="K19" s="7">
        <v>7</v>
      </c>
      <c r="L19" s="7">
        <v>16</v>
      </c>
      <c r="M19" s="7">
        <v>5</v>
      </c>
      <c r="N19" s="7">
        <v>8</v>
      </c>
      <c r="O19" s="7">
        <v>3</v>
      </c>
      <c r="P19" s="7">
        <v>44</v>
      </c>
      <c r="Q19" s="7">
        <v>15</v>
      </c>
      <c r="R19" s="11">
        <v>1</v>
      </c>
    </row>
    <row r="20" spans="1:18" ht="32" x14ac:dyDescent="0.2">
      <c r="A20" s="4" t="s">
        <v>18</v>
      </c>
      <c r="B20">
        <v>44</v>
      </c>
      <c r="C20">
        <v>8</v>
      </c>
      <c r="D20" s="4">
        <f t="shared" si="1"/>
        <v>8</v>
      </c>
      <c r="E20">
        <v>60</v>
      </c>
      <c r="F20" s="3">
        <f t="shared" si="2"/>
        <v>0.73333333333333328</v>
      </c>
      <c r="G20" s="3">
        <f t="shared" si="3"/>
        <v>0.13333333333333333</v>
      </c>
      <c r="H20" s="3"/>
      <c r="I20" s="10" t="s">
        <v>18</v>
      </c>
      <c r="J20" s="7">
        <v>22</v>
      </c>
      <c r="K20" s="7">
        <v>4</v>
      </c>
      <c r="L20" s="7">
        <v>15</v>
      </c>
      <c r="M20" s="7">
        <v>2</v>
      </c>
      <c r="N20" s="7">
        <v>7</v>
      </c>
      <c r="O20" s="7">
        <v>2</v>
      </c>
      <c r="P20" s="7">
        <v>44</v>
      </c>
      <c r="Q20" s="7">
        <v>8</v>
      </c>
      <c r="R20" s="11">
        <v>0.77100000000000002</v>
      </c>
    </row>
    <row r="21" spans="1:18" ht="32" x14ac:dyDescent="0.2">
      <c r="A21" s="4" t="s">
        <v>17</v>
      </c>
      <c r="B21">
        <v>15</v>
      </c>
      <c r="C21">
        <v>19</v>
      </c>
      <c r="D21" s="4">
        <f t="shared" si="1"/>
        <v>0</v>
      </c>
      <c r="E21">
        <v>34</v>
      </c>
      <c r="F21" s="3">
        <f t="shared" si="2"/>
        <v>0.44117647058823528</v>
      </c>
      <c r="G21" s="3">
        <f t="shared" si="3"/>
        <v>0.55882352941176472</v>
      </c>
      <c r="H21" s="3"/>
      <c r="I21" s="10" t="s">
        <v>17</v>
      </c>
      <c r="J21" s="7" t="s">
        <v>40</v>
      </c>
      <c r="K21" s="7" t="s">
        <v>40</v>
      </c>
      <c r="L21" s="7">
        <v>6</v>
      </c>
      <c r="M21" s="7">
        <v>18</v>
      </c>
      <c r="N21" s="7">
        <v>9</v>
      </c>
      <c r="O21" s="7">
        <v>1</v>
      </c>
      <c r="P21" s="7">
        <v>15</v>
      </c>
      <c r="Q21" s="7">
        <v>19</v>
      </c>
      <c r="R21" s="11" t="s">
        <v>42</v>
      </c>
    </row>
    <row r="22" spans="1:18" x14ac:dyDescent="0.2">
      <c r="A22" s="4" t="s">
        <v>21</v>
      </c>
      <c r="B22">
        <v>49</v>
      </c>
      <c r="C22">
        <v>11</v>
      </c>
      <c r="D22" s="4">
        <f t="shared" si="1"/>
        <v>2</v>
      </c>
      <c r="E22">
        <v>62</v>
      </c>
      <c r="F22" s="3">
        <f t="shared" si="2"/>
        <v>0.79032258064516125</v>
      </c>
      <c r="G22" s="3">
        <f t="shared" si="3"/>
        <v>0.17741935483870969</v>
      </c>
      <c r="H22" s="3"/>
      <c r="I22" s="10" t="s">
        <v>21</v>
      </c>
      <c r="J22" s="7">
        <v>25</v>
      </c>
      <c r="K22" s="7">
        <v>2</v>
      </c>
      <c r="L22" s="7">
        <v>17</v>
      </c>
      <c r="M22" s="7">
        <v>7</v>
      </c>
      <c r="N22" s="7">
        <v>7</v>
      </c>
      <c r="O22" s="7">
        <v>2</v>
      </c>
      <c r="P22" s="7">
        <v>49</v>
      </c>
      <c r="Q22" s="7">
        <v>11</v>
      </c>
      <c r="R22" s="11">
        <v>0.10100000000000001</v>
      </c>
    </row>
    <row r="23" spans="1:18" x14ac:dyDescent="0.2">
      <c r="A23" s="4" t="s">
        <v>22</v>
      </c>
      <c r="B23">
        <v>40</v>
      </c>
      <c r="C23">
        <v>19</v>
      </c>
      <c r="D23" s="4">
        <f t="shared" si="1"/>
        <v>0</v>
      </c>
      <c r="E23">
        <v>59</v>
      </c>
      <c r="F23" s="3">
        <f t="shared" si="2"/>
        <v>0.67796610169491522</v>
      </c>
      <c r="G23" s="3">
        <f t="shared" si="3"/>
        <v>0.32203389830508472</v>
      </c>
      <c r="H23" s="3"/>
      <c r="I23" s="10" t="s">
        <v>22</v>
      </c>
      <c r="J23" s="7">
        <v>17</v>
      </c>
      <c r="K23" s="7">
        <v>8</v>
      </c>
      <c r="L23" s="7">
        <v>13</v>
      </c>
      <c r="M23" s="7">
        <v>11</v>
      </c>
      <c r="N23" s="7">
        <v>10</v>
      </c>
      <c r="O23" s="7">
        <v>0</v>
      </c>
      <c r="P23" s="7">
        <v>40</v>
      </c>
      <c r="Q23" s="7">
        <v>19</v>
      </c>
      <c r="R23" s="11">
        <v>2.8000000000000001E-2</v>
      </c>
    </row>
    <row r="24" spans="1:18" x14ac:dyDescent="0.2">
      <c r="A24" s="4" t="s">
        <v>23</v>
      </c>
      <c r="B24">
        <v>28</v>
      </c>
      <c r="C24">
        <v>4</v>
      </c>
      <c r="D24" s="4">
        <f t="shared" si="1"/>
        <v>2</v>
      </c>
      <c r="E24">
        <v>34</v>
      </c>
      <c r="F24" s="3">
        <f t="shared" si="2"/>
        <v>0.82352941176470584</v>
      </c>
      <c r="G24" s="3">
        <f t="shared" si="3"/>
        <v>0.11764705882352941</v>
      </c>
      <c r="H24" s="3"/>
      <c r="I24" s="10" t="s">
        <v>23</v>
      </c>
      <c r="J24" s="7" t="s">
        <v>40</v>
      </c>
      <c r="K24" s="7" t="s">
        <v>40</v>
      </c>
      <c r="L24" s="7">
        <v>19</v>
      </c>
      <c r="M24" s="7">
        <v>3</v>
      </c>
      <c r="N24" s="7">
        <v>9</v>
      </c>
      <c r="O24" s="7">
        <v>1</v>
      </c>
      <c r="P24" s="7">
        <v>28</v>
      </c>
      <c r="Q24" s="7">
        <v>4</v>
      </c>
      <c r="R24" s="11">
        <v>1</v>
      </c>
    </row>
    <row r="25" spans="1:18" x14ac:dyDescent="0.2">
      <c r="A25" s="4" t="s">
        <v>13</v>
      </c>
      <c r="B25">
        <v>25</v>
      </c>
      <c r="C25">
        <v>2</v>
      </c>
      <c r="D25" s="4">
        <f t="shared" si="1"/>
        <v>0</v>
      </c>
      <c r="E25">
        <v>27</v>
      </c>
      <c r="F25" s="3">
        <f t="shared" si="2"/>
        <v>0.92592592592592593</v>
      </c>
      <c r="G25" s="3">
        <f t="shared" si="3"/>
        <v>7.407407407407407E-2</v>
      </c>
      <c r="H25" s="3"/>
      <c r="I25" s="10" t="s">
        <v>13</v>
      </c>
      <c r="J25" s="7">
        <v>25</v>
      </c>
      <c r="K25" s="7">
        <v>2</v>
      </c>
      <c r="L25" s="7"/>
      <c r="M25" s="7"/>
      <c r="N25" s="7"/>
      <c r="O25" s="7"/>
      <c r="P25" s="7">
        <v>25</v>
      </c>
      <c r="Q25" s="7">
        <v>2</v>
      </c>
      <c r="R25" s="7"/>
    </row>
    <row r="28" spans="1:18" ht="32" x14ac:dyDescent="0.2">
      <c r="A28" s="5" t="s">
        <v>24</v>
      </c>
      <c r="B28" s="1" t="s">
        <v>0</v>
      </c>
      <c r="C28" s="1" t="s">
        <v>1</v>
      </c>
      <c r="D28" s="5" t="s">
        <v>36</v>
      </c>
      <c r="E28" s="1" t="s">
        <v>25</v>
      </c>
      <c r="F28" s="1" t="s">
        <v>2</v>
      </c>
      <c r="G28" s="1" t="s">
        <v>3</v>
      </c>
      <c r="H28" s="1"/>
      <c r="I28" s="5" t="s">
        <v>24</v>
      </c>
      <c r="P28" s="1" t="s">
        <v>0</v>
      </c>
      <c r="Q28" s="1" t="s">
        <v>1</v>
      </c>
    </row>
    <row r="29" spans="1:18" ht="32" x14ac:dyDescent="0.2">
      <c r="A29" s="4" t="s">
        <v>4</v>
      </c>
      <c r="B29">
        <v>9</v>
      </c>
      <c r="C29">
        <v>0</v>
      </c>
      <c r="D29" s="4">
        <v>1</v>
      </c>
      <c r="E29">
        <f t="shared" ref="E29:E30" si="4">SUM(B29:D29)</f>
        <v>10</v>
      </c>
      <c r="F29" t="s">
        <v>35</v>
      </c>
      <c r="G29" s="2" t="s">
        <v>33</v>
      </c>
      <c r="H29" s="2"/>
      <c r="I29" s="4" t="s">
        <v>4</v>
      </c>
      <c r="P29">
        <v>9</v>
      </c>
      <c r="Q29">
        <v>0</v>
      </c>
    </row>
    <row r="30" spans="1:18" ht="32" x14ac:dyDescent="0.2">
      <c r="A30" s="4" t="s">
        <v>5</v>
      </c>
      <c r="B30">
        <v>10</v>
      </c>
      <c r="C30">
        <v>0</v>
      </c>
      <c r="D30" s="4">
        <v>0</v>
      </c>
      <c r="E30">
        <f t="shared" si="4"/>
        <v>10</v>
      </c>
      <c r="F30" t="s">
        <v>34</v>
      </c>
      <c r="G30" s="2" t="s">
        <v>33</v>
      </c>
      <c r="H30" s="2"/>
      <c r="I30" s="4" t="s">
        <v>5</v>
      </c>
      <c r="P30">
        <v>10</v>
      </c>
      <c r="Q30">
        <v>0</v>
      </c>
    </row>
  </sheetData>
  <mergeCells count="4">
    <mergeCell ref="J7:K7"/>
    <mergeCell ref="L7:M7"/>
    <mergeCell ref="N7:O7"/>
    <mergeCell ref="P7:Q7"/>
  </mergeCells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Overall-FINAL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Cronin</dc:creator>
  <cp:lastModifiedBy>Rob Cronin</cp:lastModifiedBy>
  <dcterms:created xsi:type="dcterms:W3CDTF">2016-09-30T23:22:39Z</dcterms:created>
  <dcterms:modified xsi:type="dcterms:W3CDTF">2017-11-25T17:26:46Z</dcterms:modified>
</cp:coreProperties>
</file>