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ipiens\bmc infectous dis\BMC INF DIS\revise 2\"/>
    </mc:Choice>
  </mc:AlternateContent>
  <bookViews>
    <workbookView xWindow="-120" yWindow="-120" windowWidth="29040" windowHeight="15840"/>
  </bookViews>
  <sheets>
    <sheet name="Culex pipiens test resul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E12" i="1"/>
  <c r="D12" i="1"/>
  <c r="C12" i="1"/>
  <c r="G12" i="1" l="1"/>
  <c r="F12" i="1"/>
  <c r="G15" i="1" l="1"/>
  <c r="E13" i="1" l="1"/>
  <c r="E14" i="1"/>
  <c r="E3" i="1"/>
  <c r="E4" i="1"/>
  <c r="E5" i="1"/>
  <c r="E6" i="1"/>
  <c r="E7" i="1"/>
  <c r="E8" i="1"/>
  <c r="E9" i="1"/>
  <c r="E10" i="1"/>
  <c r="E11" i="1"/>
  <c r="E2" i="1"/>
  <c r="E26" i="1"/>
  <c r="E19" i="1"/>
  <c r="E20" i="1"/>
  <c r="E21" i="1"/>
  <c r="E22" i="1"/>
  <c r="E23" i="1"/>
  <c r="E24" i="1"/>
  <c r="E25" i="1"/>
  <c r="E18" i="1"/>
  <c r="E33" i="1"/>
  <c r="F62" i="1"/>
  <c r="F61" i="1"/>
  <c r="F59" i="1"/>
  <c r="F58" i="1"/>
  <c r="F57" i="1"/>
  <c r="F56" i="1"/>
  <c r="F55" i="1"/>
  <c r="F51" i="1"/>
  <c r="F50" i="1"/>
  <c r="F48" i="1"/>
  <c r="F47" i="1"/>
  <c r="F46" i="1"/>
  <c r="F45" i="1"/>
  <c r="F41" i="1"/>
  <c r="F40" i="1"/>
  <c r="F38" i="1"/>
  <c r="F37" i="1"/>
  <c r="F36" i="1"/>
  <c r="F35" i="1"/>
  <c r="F34" i="1"/>
  <c r="F33" i="1"/>
  <c r="F29" i="1"/>
  <c r="F28" i="1"/>
  <c r="F26" i="1"/>
  <c r="F25" i="1"/>
  <c r="F24" i="1"/>
  <c r="F23" i="1"/>
  <c r="F22" i="1"/>
  <c r="F21" i="1"/>
  <c r="F20" i="1"/>
  <c r="F19" i="1"/>
  <c r="F18" i="1"/>
  <c r="F14" i="1"/>
  <c r="F13" i="1"/>
  <c r="F11" i="1"/>
  <c r="F10" i="1"/>
  <c r="F9" i="1"/>
  <c r="F8" i="1"/>
  <c r="F7" i="1"/>
  <c r="F6" i="1"/>
  <c r="F5" i="1"/>
  <c r="F4" i="1"/>
  <c r="F3" i="1"/>
  <c r="F2" i="1"/>
  <c r="G27" i="1" l="1"/>
  <c r="E46" i="1"/>
  <c r="E50" i="1" l="1"/>
  <c r="E51" i="1"/>
  <c r="E55" i="1"/>
  <c r="E56" i="1"/>
  <c r="E57" i="1"/>
  <c r="E58" i="1"/>
  <c r="E59" i="1"/>
  <c r="E61" i="1"/>
  <c r="E62" i="1"/>
  <c r="E40" i="1"/>
  <c r="E41" i="1"/>
  <c r="E45" i="1"/>
  <c r="E47" i="1"/>
  <c r="E48" i="1"/>
  <c r="E29" i="1"/>
  <c r="E34" i="1"/>
  <c r="E35" i="1"/>
  <c r="E36" i="1"/>
  <c r="E37" i="1"/>
  <c r="E38" i="1"/>
  <c r="E28" i="1"/>
  <c r="G52" i="1" l="1"/>
  <c r="C49" i="1"/>
  <c r="D49" i="1"/>
  <c r="F49" i="1" l="1"/>
  <c r="E49" i="1"/>
  <c r="D63" i="1"/>
  <c r="C63" i="1"/>
  <c r="D60" i="1"/>
  <c r="C60" i="1"/>
  <c r="D52" i="1"/>
  <c r="C52" i="1"/>
  <c r="F52" i="1" l="1"/>
  <c r="F60" i="1"/>
  <c r="E63" i="1"/>
  <c r="E60" i="1"/>
  <c r="E52" i="1"/>
  <c r="G60" i="1"/>
  <c r="G39" i="1"/>
  <c r="G49" i="1"/>
  <c r="D42" i="1"/>
  <c r="C42" i="1"/>
  <c r="F42" i="1" l="1"/>
  <c r="E42" i="1"/>
  <c r="D30" i="1" l="1"/>
  <c r="C30" i="1"/>
  <c r="F30" i="1" l="1"/>
  <c r="E30" i="1"/>
  <c r="D27" i="1"/>
  <c r="D15" i="1"/>
  <c r="C15" i="1"/>
  <c r="F15" i="1" l="1"/>
  <c r="F27" i="1"/>
  <c r="E15" i="1"/>
  <c r="E27" i="1"/>
  <c r="D39" i="1"/>
  <c r="C39" i="1"/>
  <c r="E39" i="1" l="1"/>
  <c r="F39" i="1"/>
</calcChain>
</file>

<file path=xl/sharedStrings.xml><?xml version="1.0" encoding="utf-8"?>
<sst xmlns="http://schemas.openxmlformats.org/spreadsheetml/2006/main" count="89" uniqueCount="33">
  <si>
    <t>Total</t>
  </si>
  <si>
    <t>SD</t>
  </si>
  <si>
    <t>DDT 4%</t>
  </si>
  <si>
    <t>Malathion 5%</t>
  </si>
  <si>
    <t>control 1</t>
  </si>
  <si>
    <t>control 2</t>
  </si>
  <si>
    <t>Test repitation</t>
  </si>
  <si>
    <t>Bendiocarb 0.1%</t>
  </si>
  <si>
    <t>Deltamethrin 0.05%</t>
  </si>
  <si>
    <t>Morthality Rate (%)</t>
  </si>
  <si>
    <t>Total mosquito (No.)</t>
  </si>
  <si>
    <t>Alive  (No.)</t>
  </si>
  <si>
    <t>Death  (No.)</t>
  </si>
  <si>
    <t xml:space="preserve"> Traial Test 1</t>
  </si>
  <si>
    <t>Traial Test2</t>
  </si>
  <si>
    <t>Traial Test 3</t>
  </si>
  <si>
    <t>Traial Test 4</t>
  </si>
  <si>
    <t>Traial Test 5</t>
  </si>
  <si>
    <t>Traial Test 6</t>
  </si>
  <si>
    <t>Traial Test 7</t>
  </si>
  <si>
    <t>Traial Test 8</t>
  </si>
  <si>
    <t>Traial Test 9</t>
  </si>
  <si>
    <t>Traial Test 10</t>
  </si>
  <si>
    <t>Traial Teast 2</t>
  </si>
  <si>
    <t>Traial Teast 3</t>
  </si>
  <si>
    <t>Traial Teast 4</t>
  </si>
  <si>
    <t>Traial Teast 5</t>
  </si>
  <si>
    <t>Traial Teast 6</t>
  </si>
  <si>
    <t>Traial Teast 7</t>
  </si>
  <si>
    <t>Traial Teast 8</t>
  </si>
  <si>
    <t>Traial Teast 9</t>
  </si>
  <si>
    <t>Traial Teast 1</t>
  </si>
  <si>
    <t xml:space="preserve">Permethrin 0.75%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</si>
</sst>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1" fontId="1" fillId="4" borderId="4" xfId="0" applyNumberFormat="1" applyFont="1" applyFill="1" applyBorder="1" applyAlignment="1">
      <alignment horizontal="center" vertical="center"/>
    </xf>
    <xf numFmtId="1" fontId="1" fillId="4" borderId="3" xfId="0" applyNumberFormat="1" applyFont="1" applyFill="1" applyBorder="1" applyAlignment="1">
      <alignment horizontal="center" vertical="center"/>
    </xf>
    <xf numFmtId="1" fontId="1" fillId="4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topLeftCell="A61" workbookViewId="0">
      <selection activeCell="G12" sqref="G12"/>
    </sheetView>
  </sheetViews>
  <sheetFormatPr defaultColWidth="8.88671875" defaultRowHeight="15.6" x14ac:dyDescent="0.3"/>
  <cols>
    <col min="1" max="1" width="24.33203125" style="7" customWidth="1"/>
    <col min="2" max="2" width="29.33203125" style="7" customWidth="1"/>
    <col min="3" max="3" width="18.33203125" style="7" customWidth="1"/>
    <col min="4" max="4" width="18.6640625" style="7" customWidth="1"/>
    <col min="5" max="5" width="25.5546875" style="7" customWidth="1"/>
    <col min="6" max="6" width="23" style="7" customWidth="1"/>
    <col min="7" max="16384" width="8.88671875" style="7"/>
  </cols>
  <sheetData>
    <row r="1" spans="1:7" ht="25.2" customHeight="1" x14ac:dyDescent="0.3">
      <c r="A1" s="13" t="s">
        <v>8</v>
      </c>
      <c r="B1" s="2" t="s">
        <v>6</v>
      </c>
      <c r="C1" s="2" t="s">
        <v>11</v>
      </c>
      <c r="D1" s="2" t="s">
        <v>12</v>
      </c>
      <c r="E1" s="2" t="s">
        <v>10</v>
      </c>
      <c r="F1" s="1" t="s">
        <v>9</v>
      </c>
      <c r="G1" s="2" t="s">
        <v>1</v>
      </c>
    </row>
    <row r="2" spans="1:7" s="12" customFormat="1" ht="25.2" customHeight="1" x14ac:dyDescent="0.3">
      <c r="A2" s="13"/>
      <c r="B2" s="8" t="s">
        <v>13</v>
      </c>
      <c r="C2" s="8">
        <v>1</v>
      </c>
      <c r="D2" s="8">
        <v>24</v>
      </c>
      <c r="E2" s="8">
        <f t="shared" ref="E2:E15" si="0">D2+C2</f>
        <v>25</v>
      </c>
      <c r="F2" s="2">
        <f t="shared" ref="F2:F15" si="1">D2/(D2+C2)*100</f>
        <v>96</v>
      </c>
      <c r="G2" s="11"/>
    </row>
    <row r="3" spans="1:7" ht="25.2" customHeight="1" x14ac:dyDescent="0.3">
      <c r="A3" s="13"/>
      <c r="B3" s="3" t="s">
        <v>14</v>
      </c>
      <c r="C3" s="3">
        <v>1</v>
      </c>
      <c r="D3" s="3">
        <v>25</v>
      </c>
      <c r="E3" s="8">
        <f t="shared" si="0"/>
        <v>26</v>
      </c>
      <c r="F3" s="2">
        <f t="shared" si="1"/>
        <v>96.15384615384616</v>
      </c>
      <c r="G3" s="5"/>
    </row>
    <row r="4" spans="1:7" ht="25.2" customHeight="1" x14ac:dyDescent="0.3">
      <c r="A4" s="13"/>
      <c r="B4" s="3" t="s">
        <v>15</v>
      </c>
      <c r="C4" s="3">
        <v>0</v>
      </c>
      <c r="D4" s="3">
        <v>20</v>
      </c>
      <c r="E4" s="8">
        <f t="shared" si="0"/>
        <v>20</v>
      </c>
      <c r="F4" s="1">
        <f t="shared" si="1"/>
        <v>100</v>
      </c>
      <c r="G4" s="5"/>
    </row>
    <row r="5" spans="1:7" ht="25.2" customHeight="1" x14ac:dyDescent="0.3">
      <c r="A5" s="13"/>
      <c r="B5" s="3" t="s">
        <v>16</v>
      </c>
      <c r="C5" s="3">
        <v>1</v>
      </c>
      <c r="D5" s="3">
        <v>25</v>
      </c>
      <c r="E5" s="8">
        <f t="shared" si="0"/>
        <v>26</v>
      </c>
      <c r="F5" s="2">
        <f t="shared" si="1"/>
        <v>96.15384615384616</v>
      </c>
      <c r="G5" s="5"/>
    </row>
    <row r="6" spans="1:7" ht="25.2" customHeight="1" x14ac:dyDescent="0.3">
      <c r="A6" s="13"/>
      <c r="B6" s="3" t="s">
        <v>17</v>
      </c>
      <c r="C6" s="3">
        <v>0</v>
      </c>
      <c r="D6" s="3">
        <v>22</v>
      </c>
      <c r="E6" s="8">
        <f t="shared" si="0"/>
        <v>22</v>
      </c>
      <c r="F6" s="1">
        <f t="shared" si="1"/>
        <v>100</v>
      </c>
      <c r="G6" s="5"/>
    </row>
    <row r="7" spans="1:7" ht="25.2" customHeight="1" x14ac:dyDescent="0.3">
      <c r="A7" s="13"/>
      <c r="B7" s="3" t="s">
        <v>18</v>
      </c>
      <c r="C7" s="3">
        <v>1</v>
      </c>
      <c r="D7" s="3">
        <v>23</v>
      </c>
      <c r="E7" s="8">
        <f t="shared" si="0"/>
        <v>24</v>
      </c>
      <c r="F7" s="2">
        <f t="shared" si="1"/>
        <v>95.833333333333343</v>
      </c>
      <c r="G7" s="5"/>
    </row>
    <row r="8" spans="1:7" ht="25.2" customHeight="1" x14ac:dyDescent="0.3">
      <c r="A8" s="13"/>
      <c r="B8" s="3" t="s">
        <v>19</v>
      </c>
      <c r="C8" s="3">
        <v>1</v>
      </c>
      <c r="D8" s="3">
        <v>20</v>
      </c>
      <c r="E8" s="8">
        <f t="shared" si="0"/>
        <v>21</v>
      </c>
      <c r="F8" s="2">
        <f t="shared" si="1"/>
        <v>95.238095238095227</v>
      </c>
      <c r="G8" s="5"/>
    </row>
    <row r="9" spans="1:7" ht="25.2" customHeight="1" x14ac:dyDescent="0.3">
      <c r="A9" s="13"/>
      <c r="B9" s="3" t="s">
        <v>20</v>
      </c>
      <c r="C9" s="3">
        <v>0</v>
      </c>
      <c r="D9" s="3">
        <v>25</v>
      </c>
      <c r="E9" s="8">
        <f t="shared" si="0"/>
        <v>25</v>
      </c>
      <c r="F9" s="1">
        <f t="shared" si="1"/>
        <v>100</v>
      </c>
      <c r="G9" s="5"/>
    </row>
    <row r="10" spans="1:7" ht="25.2" customHeight="1" x14ac:dyDescent="0.3">
      <c r="A10" s="13"/>
      <c r="B10" s="3" t="s">
        <v>21</v>
      </c>
      <c r="C10" s="3">
        <v>1</v>
      </c>
      <c r="D10" s="3">
        <v>23</v>
      </c>
      <c r="E10" s="8">
        <f t="shared" si="0"/>
        <v>24</v>
      </c>
      <c r="F10" s="2">
        <f t="shared" si="1"/>
        <v>95.833333333333343</v>
      </c>
      <c r="G10" s="5"/>
    </row>
    <row r="11" spans="1:7" ht="25.2" customHeight="1" x14ac:dyDescent="0.3">
      <c r="A11" s="13"/>
      <c r="B11" s="3" t="s">
        <v>22</v>
      </c>
      <c r="C11" s="3">
        <v>0</v>
      </c>
      <c r="D11" s="3">
        <v>24</v>
      </c>
      <c r="E11" s="8">
        <f t="shared" si="0"/>
        <v>24</v>
      </c>
      <c r="F11" s="1">
        <f t="shared" si="1"/>
        <v>100</v>
      </c>
      <c r="G11" s="5"/>
    </row>
    <row r="12" spans="1:7" ht="25.2" customHeight="1" x14ac:dyDescent="0.3">
      <c r="A12" s="13"/>
      <c r="B12" s="1" t="s">
        <v>0</v>
      </c>
      <c r="C12" s="6">
        <f>SUM(C2:C11)</f>
        <v>6</v>
      </c>
      <c r="D12" s="6">
        <f>SUM(D2:D11)</f>
        <v>231</v>
      </c>
      <c r="E12" s="6">
        <f>D12+C12</f>
        <v>237</v>
      </c>
      <c r="F12" s="2">
        <f>D12/(D12+C12)*100</f>
        <v>97.468354430379748</v>
      </c>
      <c r="G12" s="2">
        <f>STDEV(F2:F11)</f>
        <v>2.148423592189129</v>
      </c>
    </row>
    <row r="13" spans="1:7" ht="25.2" customHeight="1" x14ac:dyDescent="0.3">
      <c r="A13" s="13"/>
      <c r="B13" s="3" t="s">
        <v>4</v>
      </c>
      <c r="C13" s="3">
        <v>20</v>
      </c>
      <c r="D13" s="3">
        <v>0</v>
      </c>
      <c r="E13" s="8">
        <f t="shared" si="0"/>
        <v>20</v>
      </c>
      <c r="F13" s="1">
        <f t="shared" si="1"/>
        <v>0</v>
      </c>
      <c r="G13" s="5"/>
    </row>
    <row r="14" spans="1:7" ht="25.2" customHeight="1" x14ac:dyDescent="0.3">
      <c r="A14" s="13"/>
      <c r="B14" s="3" t="s">
        <v>5</v>
      </c>
      <c r="C14" s="3">
        <v>25</v>
      </c>
      <c r="D14" s="3">
        <v>1</v>
      </c>
      <c r="E14" s="8">
        <f t="shared" si="0"/>
        <v>26</v>
      </c>
      <c r="F14" s="2">
        <f t="shared" si="1"/>
        <v>3.8461538461538463</v>
      </c>
      <c r="G14" s="5"/>
    </row>
    <row r="15" spans="1:7" ht="25.2" customHeight="1" x14ac:dyDescent="0.3">
      <c r="A15" s="13"/>
      <c r="B15" s="1" t="s">
        <v>0</v>
      </c>
      <c r="C15" s="6">
        <f>SUM(C13:C14)</f>
        <v>45</v>
      </c>
      <c r="D15" s="6">
        <f>SUM(D13:D14)</f>
        <v>1</v>
      </c>
      <c r="E15" s="6">
        <f t="shared" si="0"/>
        <v>46</v>
      </c>
      <c r="F15" s="2">
        <f t="shared" si="1"/>
        <v>2.1739130434782608</v>
      </c>
      <c r="G15" s="2">
        <f>STDEV(F13:F14)</f>
        <v>2.719641466102106</v>
      </c>
    </row>
    <row r="16" spans="1:7" ht="25.2" customHeight="1" x14ac:dyDescent="0.3"/>
    <row r="17" spans="1:7" ht="25.2" customHeight="1" x14ac:dyDescent="0.3">
      <c r="A17" s="13" t="s">
        <v>32</v>
      </c>
      <c r="B17" s="2" t="s">
        <v>6</v>
      </c>
      <c r="C17" s="2" t="s">
        <v>11</v>
      </c>
      <c r="D17" s="2" t="s">
        <v>12</v>
      </c>
      <c r="E17" s="2" t="s">
        <v>10</v>
      </c>
      <c r="F17" s="1" t="s">
        <v>9</v>
      </c>
      <c r="G17" s="2" t="s">
        <v>1</v>
      </c>
    </row>
    <row r="18" spans="1:7" ht="25.2" customHeight="1" x14ac:dyDescent="0.3">
      <c r="A18" s="13"/>
      <c r="B18" s="3" t="s">
        <v>31</v>
      </c>
      <c r="C18" s="3">
        <v>1</v>
      </c>
      <c r="D18" s="3">
        <v>20</v>
      </c>
      <c r="E18" s="4">
        <f t="shared" ref="E18:E30" si="2">D18+C18</f>
        <v>21</v>
      </c>
      <c r="F18" s="2">
        <f t="shared" ref="F18:F30" si="3">D18/(D18+C18)*100</f>
        <v>95.238095238095227</v>
      </c>
      <c r="G18" s="5"/>
    </row>
    <row r="19" spans="1:7" ht="25.2" customHeight="1" x14ac:dyDescent="0.3">
      <c r="A19" s="13"/>
      <c r="B19" s="3" t="s">
        <v>23</v>
      </c>
      <c r="C19" s="3">
        <v>0</v>
      </c>
      <c r="D19" s="3">
        <v>25</v>
      </c>
      <c r="E19" s="4">
        <f t="shared" si="2"/>
        <v>25</v>
      </c>
      <c r="F19" s="1">
        <f t="shared" si="3"/>
        <v>100</v>
      </c>
      <c r="G19" s="5"/>
    </row>
    <row r="20" spans="1:7" ht="25.2" customHeight="1" x14ac:dyDescent="0.3">
      <c r="A20" s="13"/>
      <c r="B20" s="3" t="s">
        <v>24</v>
      </c>
      <c r="C20" s="3">
        <v>1</v>
      </c>
      <c r="D20" s="3">
        <v>21</v>
      </c>
      <c r="E20" s="4">
        <f t="shared" si="2"/>
        <v>22</v>
      </c>
      <c r="F20" s="2">
        <f t="shared" si="3"/>
        <v>95.454545454545453</v>
      </c>
      <c r="G20" s="5"/>
    </row>
    <row r="21" spans="1:7" ht="25.2" customHeight="1" x14ac:dyDescent="0.3">
      <c r="A21" s="13"/>
      <c r="B21" s="3" t="s">
        <v>25</v>
      </c>
      <c r="C21" s="3">
        <v>0</v>
      </c>
      <c r="D21" s="3">
        <v>25</v>
      </c>
      <c r="E21" s="4">
        <f t="shared" si="2"/>
        <v>25</v>
      </c>
      <c r="F21" s="1">
        <f t="shared" si="3"/>
        <v>100</v>
      </c>
      <c r="G21" s="5"/>
    </row>
    <row r="22" spans="1:7" ht="25.2" customHeight="1" x14ac:dyDescent="0.3">
      <c r="A22" s="13"/>
      <c r="B22" s="3" t="s">
        <v>26</v>
      </c>
      <c r="C22" s="3">
        <v>0</v>
      </c>
      <c r="D22" s="3">
        <v>20</v>
      </c>
      <c r="E22" s="4">
        <f t="shared" si="2"/>
        <v>20</v>
      </c>
      <c r="F22" s="1">
        <f t="shared" si="3"/>
        <v>100</v>
      </c>
      <c r="G22" s="5"/>
    </row>
    <row r="23" spans="1:7" ht="25.2" customHeight="1" x14ac:dyDescent="0.3">
      <c r="A23" s="13"/>
      <c r="B23" s="3" t="s">
        <v>27</v>
      </c>
      <c r="C23" s="3">
        <v>0</v>
      </c>
      <c r="D23" s="3">
        <v>23</v>
      </c>
      <c r="E23" s="4">
        <f t="shared" si="2"/>
        <v>23</v>
      </c>
      <c r="F23" s="1">
        <f t="shared" si="3"/>
        <v>100</v>
      </c>
      <c r="G23" s="5"/>
    </row>
    <row r="24" spans="1:7" ht="25.2" customHeight="1" x14ac:dyDescent="0.3">
      <c r="A24" s="13"/>
      <c r="B24" s="3" t="s">
        <v>28</v>
      </c>
      <c r="C24" s="3">
        <v>1</v>
      </c>
      <c r="D24" s="3">
        <v>22</v>
      </c>
      <c r="E24" s="4">
        <f t="shared" si="2"/>
        <v>23</v>
      </c>
      <c r="F24" s="2">
        <f t="shared" si="3"/>
        <v>95.652173913043484</v>
      </c>
      <c r="G24" s="5"/>
    </row>
    <row r="25" spans="1:7" ht="25.2" customHeight="1" x14ac:dyDescent="0.3">
      <c r="A25" s="13"/>
      <c r="B25" s="3" t="s">
        <v>29</v>
      </c>
      <c r="C25" s="3">
        <v>1</v>
      </c>
      <c r="D25" s="3">
        <v>20</v>
      </c>
      <c r="E25" s="4">
        <f t="shared" si="2"/>
        <v>21</v>
      </c>
      <c r="F25" s="2">
        <f t="shared" si="3"/>
        <v>95.238095238095227</v>
      </c>
      <c r="G25" s="5"/>
    </row>
    <row r="26" spans="1:7" ht="25.2" customHeight="1" x14ac:dyDescent="0.3">
      <c r="A26" s="13"/>
      <c r="B26" s="3" t="s">
        <v>30</v>
      </c>
      <c r="C26" s="3">
        <v>0</v>
      </c>
      <c r="D26" s="3">
        <v>23</v>
      </c>
      <c r="E26" s="4">
        <f t="shared" si="2"/>
        <v>23</v>
      </c>
      <c r="F26" s="1">
        <f t="shared" si="3"/>
        <v>100</v>
      </c>
      <c r="G26" s="5"/>
    </row>
    <row r="27" spans="1:7" ht="25.2" customHeight="1" x14ac:dyDescent="0.3">
      <c r="A27" s="13"/>
      <c r="B27" s="1" t="s">
        <v>0</v>
      </c>
      <c r="C27" s="6">
        <f>SUM(C18:C26)</f>
        <v>4</v>
      </c>
      <c r="D27" s="6">
        <f>SUM(D18:D26)</f>
        <v>199</v>
      </c>
      <c r="E27" s="6">
        <f t="shared" si="2"/>
        <v>203</v>
      </c>
      <c r="F27" s="2">
        <f t="shared" si="3"/>
        <v>98.029556650246306</v>
      </c>
      <c r="G27" s="2">
        <f>STDEV(F18:F26)</f>
        <v>2.4297256185075127</v>
      </c>
    </row>
    <row r="28" spans="1:7" ht="25.2" customHeight="1" x14ac:dyDescent="0.3">
      <c r="A28" s="13"/>
      <c r="B28" s="3" t="s">
        <v>4</v>
      </c>
      <c r="C28" s="4">
        <v>25</v>
      </c>
      <c r="D28" s="4">
        <v>0</v>
      </c>
      <c r="E28" s="4">
        <f t="shared" si="2"/>
        <v>25</v>
      </c>
      <c r="F28" s="1">
        <f t="shared" si="3"/>
        <v>0</v>
      </c>
      <c r="G28" s="5"/>
    </row>
    <row r="29" spans="1:7" ht="25.2" customHeight="1" x14ac:dyDescent="0.3">
      <c r="A29" s="13"/>
      <c r="B29" s="3" t="s">
        <v>5</v>
      </c>
      <c r="C29" s="4">
        <v>23</v>
      </c>
      <c r="D29" s="4">
        <v>0</v>
      </c>
      <c r="E29" s="4">
        <f t="shared" si="2"/>
        <v>23</v>
      </c>
      <c r="F29" s="1">
        <f t="shared" si="3"/>
        <v>0</v>
      </c>
      <c r="G29" s="5"/>
    </row>
    <row r="30" spans="1:7" ht="25.2" customHeight="1" x14ac:dyDescent="0.3">
      <c r="A30" s="13"/>
      <c r="B30" s="1" t="s">
        <v>0</v>
      </c>
      <c r="C30" s="6">
        <f>SUM(C28:C29)</f>
        <v>48</v>
      </c>
      <c r="D30" s="6">
        <f>SUM(D28:D29)</f>
        <v>0</v>
      </c>
      <c r="E30" s="6">
        <f t="shared" si="2"/>
        <v>48</v>
      </c>
      <c r="F30" s="1">
        <f t="shared" si="3"/>
        <v>0</v>
      </c>
      <c r="G30" s="1">
        <v>0</v>
      </c>
    </row>
    <row r="31" spans="1:7" ht="25.2" customHeight="1" x14ac:dyDescent="0.3"/>
    <row r="32" spans="1:7" ht="25.2" customHeight="1" x14ac:dyDescent="0.3">
      <c r="A32" s="14" t="s">
        <v>7</v>
      </c>
      <c r="B32" s="6" t="s">
        <v>6</v>
      </c>
      <c r="C32" s="2" t="s">
        <v>11</v>
      </c>
      <c r="D32" s="2" t="s">
        <v>12</v>
      </c>
      <c r="E32" s="2" t="s">
        <v>10</v>
      </c>
      <c r="F32" s="1" t="s">
        <v>9</v>
      </c>
      <c r="G32" s="1" t="s">
        <v>1</v>
      </c>
    </row>
    <row r="33" spans="1:7" ht="25.2" customHeight="1" x14ac:dyDescent="0.3">
      <c r="A33" s="15"/>
      <c r="B33" s="3" t="s">
        <v>31</v>
      </c>
      <c r="C33" s="3">
        <v>2</v>
      </c>
      <c r="D33" s="3">
        <v>20</v>
      </c>
      <c r="E33" s="3">
        <f t="shared" ref="E33:E42" si="4">D33+C33</f>
        <v>22</v>
      </c>
      <c r="F33" s="2">
        <f t="shared" ref="F33:F42" si="5">D33/(D33+C33)*100</f>
        <v>90.909090909090907</v>
      </c>
      <c r="G33" s="5"/>
    </row>
    <row r="34" spans="1:7" ht="25.2" customHeight="1" x14ac:dyDescent="0.3">
      <c r="A34" s="15"/>
      <c r="B34" s="3" t="s">
        <v>23</v>
      </c>
      <c r="C34" s="3">
        <v>1</v>
      </c>
      <c r="D34" s="3">
        <v>20</v>
      </c>
      <c r="E34" s="3">
        <f t="shared" si="4"/>
        <v>21</v>
      </c>
      <c r="F34" s="2">
        <f t="shared" si="5"/>
        <v>95.238095238095227</v>
      </c>
      <c r="G34" s="5"/>
    </row>
    <row r="35" spans="1:7" ht="25.2" customHeight="1" x14ac:dyDescent="0.3">
      <c r="A35" s="15"/>
      <c r="B35" s="3" t="s">
        <v>24</v>
      </c>
      <c r="C35" s="3">
        <v>1</v>
      </c>
      <c r="D35" s="3">
        <v>18</v>
      </c>
      <c r="E35" s="3">
        <f t="shared" si="4"/>
        <v>19</v>
      </c>
      <c r="F35" s="2">
        <f t="shared" si="5"/>
        <v>94.73684210526315</v>
      </c>
      <c r="G35" s="5"/>
    </row>
    <row r="36" spans="1:7" ht="25.2" customHeight="1" x14ac:dyDescent="0.3">
      <c r="A36" s="15"/>
      <c r="B36" s="3" t="s">
        <v>25</v>
      </c>
      <c r="C36" s="3">
        <v>1</v>
      </c>
      <c r="D36" s="3">
        <v>20</v>
      </c>
      <c r="E36" s="3">
        <f t="shared" si="4"/>
        <v>21</v>
      </c>
      <c r="F36" s="2">
        <f t="shared" si="5"/>
        <v>95.238095238095227</v>
      </c>
      <c r="G36" s="5"/>
    </row>
    <row r="37" spans="1:7" ht="25.2" customHeight="1" x14ac:dyDescent="0.3">
      <c r="A37" s="15"/>
      <c r="B37" s="3" t="s">
        <v>26</v>
      </c>
      <c r="C37" s="3">
        <v>1</v>
      </c>
      <c r="D37" s="3">
        <v>18</v>
      </c>
      <c r="E37" s="3">
        <f t="shared" si="4"/>
        <v>19</v>
      </c>
      <c r="F37" s="2">
        <f t="shared" si="5"/>
        <v>94.73684210526315</v>
      </c>
      <c r="G37" s="5"/>
    </row>
    <row r="38" spans="1:7" ht="25.2" customHeight="1" x14ac:dyDescent="0.3">
      <c r="A38" s="15"/>
      <c r="B38" s="3" t="s">
        <v>27</v>
      </c>
      <c r="C38" s="3">
        <v>0</v>
      </c>
      <c r="D38" s="3">
        <v>18</v>
      </c>
      <c r="E38" s="3">
        <f t="shared" si="4"/>
        <v>18</v>
      </c>
      <c r="F38" s="1">
        <f t="shared" si="5"/>
        <v>100</v>
      </c>
      <c r="G38" s="5"/>
    </row>
    <row r="39" spans="1:7" ht="25.2" customHeight="1" x14ac:dyDescent="0.3">
      <c r="A39" s="15"/>
      <c r="B39" s="1" t="s">
        <v>0</v>
      </c>
      <c r="C39" s="1">
        <f>SUM(C33:C38)</f>
        <v>6</v>
      </c>
      <c r="D39" s="1">
        <f>SUM(D33:D38)</f>
        <v>114</v>
      </c>
      <c r="E39" s="1">
        <f t="shared" si="4"/>
        <v>120</v>
      </c>
      <c r="F39" s="1">
        <f t="shared" si="5"/>
        <v>95</v>
      </c>
      <c r="G39" s="2">
        <f>STDEV(F33:F38)</f>
        <v>2.8935946403813269</v>
      </c>
    </row>
    <row r="40" spans="1:7" ht="25.2" customHeight="1" x14ac:dyDescent="0.3">
      <c r="A40" s="15"/>
      <c r="B40" s="3" t="s">
        <v>4</v>
      </c>
      <c r="C40" s="3">
        <v>15</v>
      </c>
      <c r="D40" s="3">
        <v>0</v>
      </c>
      <c r="E40" s="9">
        <f t="shared" si="4"/>
        <v>15</v>
      </c>
      <c r="F40" s="1">
        <f t="shared" si="5"/>
        <v>0</v>
      </c>
      <c r="G40" s="5"/>
    </row>
    <row r="41" spans="1:7" ht="25.2" customHeight="1" x14ac:dyDescent="0.3">
      <c r="A41" s="15"/>
      <c r="B41" s="3" t="s">
        <v>5</v>
      </c>
      <c r="C41" s="4">
        <v>25</v>
      </c>
      <c r="D41" s="4">
        <v>0</v>
      </c>
      <c r="E41" s="9">
        <f t="shared" si="4"/>
        <v>25</v>
      </c>
      <c r="F41" s="1">
        <f t="shared" si="5"/>
        <v>0</v>
      </c>
      <c r="G41" s="5"/>
    </row>
    <row r="42" spans="1:7" ht="25.2" customHeight="1" x14ac:dyDescent="0.3">
      <c r="A42" s="16"/>
      <c r="B42" s="1" t="s">
        <v>0</v>
      </c>
      <c r="C42" s="1">
        <f>SUM(C40:C41)</f>
        <v>40</v>
      </c>
      <c r="D42" s="1">
        <f>SUM(D40:D41)</f>
        <v>0</v>
      </c>
      <c r="E42" s="1">
        <f t="shared" si="4"/>
        <v>40</v>
      </c>
      <c r="F42" s="1">
        <f t="shared" si="5"/>
        <v>0</v>
      </c>
      <c r="G42" s="1">
        <v>0</v>
      </c>
    </row>
    <row r="43" spans="1:7" ht="25.2" customHeight="1" x14ac:dyDescent="0.3"/>
    <row r="44" spans="1:7" ht="25.2" customHeight="1" x14ac:dyDescent="0.3">
      <c r="A44" s="13" t="s">
        <v>2</v>
      </c>
      <c r="B44" s="1" t="s">
        <v>6</v>
      </c>
      <c r="C44" s="2" t="s">
        <v>11</v>
      </c>
      <c r="D44" s="2" t="s">
        <v>12</v>
      </c>
      <c r="E44" s="2" t="s">
        <v>10</v>
      </c>
      <c r="F44" s="1" t="s">
        <v>9</v>
      </c>
      <c r="G44" s="1" t="s">
        <v>1</v>
      </c>
    </row>
    <row r="45" spans="1:7" ht="25.2" customHeight="1" x14ac:dyDescent="0.3">
      <c r="A45" s="13"/>
      <c r="B45" s="3" t="s">
        <v>31</v>
      </c>
      <c r="C45" s="3">
        <v>6</v>
      </c>
      <c r="D45" s="3">
        <v>20</v>
      </c>
      <c r="E45" s="3">
        <f t="shared" ref="E45:E52" si="6">D45+C45</f>
        <v>26</v>
      </c>
      <c r="F45" s="2">
        <f t="shared" ref="F45:F52" si="7">D45/(D45+C45)*100</f>
        <v>76.923076923076934</v>
      </c>
      <c r="G45" s="10"/>
    </row>
    <row r="46" spans="1:7" ht="25.2" customHeight="1" x14ac:dyDescent="0.3">
      <c r="A46" s="13"/>
      <c r="B46" s="3" t="s">
        <v>23</v>
      </c>
      <c r="C46" s="3">
        <v>7</v>
      </c>
      <c r="D46" s="3">
        <v>20</v>
      </c>
      <c r="E46" s="3">
        <f t="shared" si="6"/>
        <v>27</v>
      </c>
      <c r="F46" s="2">
        <f t="shared" si="7"/>
        <v>74.074074074074076</v>
      </c>
      <c r="G46" s="10"/>
    </row>
    <row r="47" spans="1:7" ht="25.2" customHeight="1" x14ac:dyDescent="0.3">
      <c r="A47" s="13"/>
      <c r="B47" s="3" t="s">
        <v>24</v>
      </c>
      <c r="C47" s="3">
        <v>6</v>
      </c>
      <c r="D47" s="3">
        <v>20</v>
      </c>
      <c r="E47" s="3">
        <f t="shared" si="6"/>
        <v>26</v>
      </c>
      <c r="F47" s="2">
        <f t="shared" si="7"/>
        <v>76.923076923076934</v>
      </c>
      <c r="G47" s="10"/>
    </row>
    <row r="48" spans="1:7" ht="25.2" customHeight="1" x14ac:dyDescent="0.3">
      <c r="A48" s="13"/>
      <c r="B48" s="3" t="s">
        <v>25</v>
      </c>
      <c r="C48" s="3">
        <v>7</v>
      </c>
      <c r="D48" s="3">
        <v>26</v>
      </c>
      <c r="E48" s="3">
        <f t="shared" si="6"/>
        <v>33</v>
      </c>
      <c r="F48" s="2">
        <f t="shared" si="7"/>
        <v>78.787878787878782</v>
      </c>
      <c r="G48" s="10"/>
    </row>
    <row r="49" spans="1:7" ht="25.2" customHeight="1" x14ac:dyDescent="0.3">
      <c r="A49" s="13"/>
      <c r="B49" s="1" t="s">
        <v>0</v>
      </c>
      <c r="C49" s="1">
        <f>SUM(C45:C48)</f>
        <v>26</v>
      </c>
      <c r="D49" s="1">
        <f>SUM(D45:D48)</f>
        <v>86</v>
      </c>
      <c r="E49" s="1">
        <f t="shared" si="6"/>
        <v>112</v>
      </c>
      <c r="F49" s="2">
        <f t="shared" si="7"/>
        <v>76.785714285714292</v>
      </c>
      <c r="G49" s="2">
        <f>STDEV(F45:F48)</f>
        <v>1.9452626501554395</v>
      </c>
    </row>
    <row r="50" spans="1:7" ht="25.2" customHeight="1" x14ac:dyDescent="0.3">
      <c r="A50" s="13"/>
      <c r="B50" s="3" t="s">
        <v>4</v>
      </c>
      <c r="C50" s="3">
        <v>20</v>
      </c>
      <c r="D50" s="3">
        <v>1</v>
      </c>
      <c r="E50" s="3">
        <f t="shared" si="6"/>
        <v>21</v>
      </c>
      <c r="F50" s="2">
        <f t="shared" si="7"/>
        <v>4.7619047619047619</v>
      </c>
      <c r="G50" s="10"/>
    </row>
    <row r="51" spans="1:7" ht="25.2" customHeight="1" x14ac:dyDescent="0.3">
      <c r="A51" s="13"/>
      <c r="B51" s="3" t="s">
        <v>5</v>
      </c>
      <c r="C51" s="3">
        <v>25</v>
      </c>
      <c r="D51" s="3">
        <v>1</v>
      </c>
      <c r="E51" s="3">
        <f t="shared" si="6"/>
        <v>26</v>
      </c>
      <c r="F51" s="2">
        <f t="shared" si="7"/>
        <v>3.8461538461538463</v>
      </c>
      <c r="G51" s="10"/>
    </row>
    <row r="52" spans="1:7" ht="25.2" customHeight="1" x14ac:dyDescent="0.3">
      <c r="A52" s="13"/>
      <c r="B52" s="1" t="s">
        <v>0</v>
      </c>
      <c r="C52" s="1">
        <f>SUM(C50:C51)</f>
        <v>45</v>
      </c>
      <c r="D52" s="1">
        <f>SUM(D50:D51)</f>
        <v>2</v>
      </c>
      <c r="E52" s="1">
        <f t="shared" si="6"/>
        <v>47</v>
      </c>
      <c r="F52" s="2">
        <f t="shared" si="7"/>
        <v>4.2553191489361701</v>
      </c>
      <c r="G52" s="2">
        <f>STDEV(F50:F51)</f>
        <v>0.64753368240526732</v>
      </c>
    </row>
    <row r="53" spans="1:7" ht="25.2" customHeight="1" x14ac:dyDescent="0.3"/>
    <row r="54" spans="1:7" ht="25.2" customHeight="1" x14ac:dyDescent="0.3">
      <c r="A54" s="13" t="s">
        <v>3</v>
      </c>
      <c r="B54" s="1" t="s">
        <v>6</v>
      </c>
      <c r="C54" s="2" t="s">
        <v>11</v>
      </c>
      <c r="D54" s="2" t="s">
        <v>12</v>
      </c>
      <c r="E54" s="2" t="s">
        <v>10</v>
      </c>
      <c r="F54" s="1" t="s">
        <v>9</v>
      </c>
      <c r="G54" s="1" t="s">
        <v>1</v>
      </c>
    </row>
    <row r="55" spans="1:7" ht="25.2" customHeight="1" x14ac:dyDescent="0.3">
      <c r="A55" s="13"/>
      <c r="B55" s="3" t="s">
        <v>31</v>
      </c>
      <c r="C55" s="3">
        <v>0</v>
      </c>
      <c r="D55" s="3">
        <v>25</v>
      </c>
      <c r="E55" s="3">
        <f t="shared" ref="E55:E63" si="8">D55+C55</f>
        <v>25</v>
      </c>
      <c r="F55" s="6">
        <f t="shared" ref="F55:F62" si="9">D55/(D55+C55)*100</f>
        <v>100</v>
      </c>
      <c r="G55" s="5"/>
    </row>
    <row r="56" spans="1:7" ht="25.2" customHeight="1" x14ac:dyDescent="0.3">
      <c r="A56" s="13"/>
      <c r="B56" s="3" t="s">
        <v>23</v>
      </c>
      <c r="C56" s="3">
        <v>0</v>
      </c>
      <c r="D56" s="3">
        <v>21</v>
      </c>
      <c r="E56" s="3">
        <f t="shared" si="8"/>
        <v>21</v>
      </c>
      <c r="F56" s="6">
        <f t="shared" si="9"/>
        <v>100</v>
      </c>
      <c r="G56" s="5"/>
    </row>
    <row r="57" spans="1:7" ht="25.2" customHeight="1" x14ac:dyDescent="0.3">
      <c r="A57" s="13"/>
      <c r="B57" s="3" t="s">
        <v>24</v>
      </c>
      <c r="C57" s="3">
        <v>0</v>
      </c>
      <c r="D57" s="3">
        <v>23</v>
      </c>
      <c r="E57" s="3">
        <f t="shared" si="8"/>
        <v>23</v>
      </c>
      <c r="F57" s="6">
        <f t="shared" si="9"/>
        <v>100</v>
      </c>
      <c r="G57" s="5"/>
    </row>
    <row r="58" spans="1:7" ht="25.2" customHeight="1" x14ac:dyDescent="0.3">
      <c r="A58" s="13"/>
      <c r="B58" s="3" t="s">
        <v>25</v>
      </c>
      <c r="C58" s="3">
        <v>0</v>
      </c>
      <c r="D58" s="3">
        <v>18</v>
      </c>
      <c r="E58" s="3">
        <f t="shared" si="8"/>
        <v>18</v>
      </c>
      <c r="F58" s="6">
        <f t="shared" si="9"/>
        <v>100</v>
      </c>
      <c r="G58" s="5"/>
    </row>
    <row r="59" spans="1:7" ht="25.2" customHeight="1" x14ac:dyDescent="0.3">
      <c r="A59" s="13"/>
      <c r="B59" s="3" t="s">
        <v>26</v>
      </c>
      <c r="C59" s="3">
        <v>0</v>
      </c>
      <c r="D59" s="3">
        <v>20</v>
      </c>
      <c r="E59" s="3">
        <f t="shared" si="8"/>
        <v>20</v>
      </c>
      <c r="F59" s="6">
        <f t="shared" si="9"/>
        <v>100</v>
      </c>
      <c r="G59" s="5"/>
    </row>
    <row r="60" spans="1:7" ht="25.2" customHeight="1" x14ac:dyDescent="0.3">
      <c r="A60" s="13"/>
      <c r="B60" s="1" t="s">
        <v>0</v>
      </c>
      <c r="C60" s="6">
        <f>SUM(C55:C59)</f>
        <v>0</v>
      </c>
      <c r="D60" s="6">
        <f>SUM(D55:D59)</f>
        <v>107</v>
      </c>
      <c r="E60" s="6">
        <f t="shared" si="8"/>
        <v>107</v>
      </c>
      <c r="F60" s="6">
        <f t="shared" si="9"/>
        <v>100</v>
      </c>
      <c r="G60" s="1">
        <f>STDEV(F55:F59)</f>
        <v>0</v>
      </c>
    </row>
    <row r="61" spans="1:7" ht="25.2" customHeight="1" x14ac:dyDescent="0.3">
      <c r="A61" s="13"/>
      <c r="B61" s="3" t="s">
        <v>4</v>
      </c>
      <c r="C61" s="3">
        <v>25</v>
      </c>
      <c r="D61" s="3">
        <v>0</v>
      </c>
      <c r="E61" s="3">
        <f t="shared" si="8"/>
        <v>25</v>
      </c>
      <c r="F61" s="6">
        <f t="shared" si="9"/>
        <v>0</v>
      </c>
      <c r="G61" s="5"/>
    </row>
    <row r="62" spans="1:7" ht="25.2" customHeight="1" x14ac:dyDescent="0.3">
      <c r="A62" s="13"/>
      <c r="B62" s="3" t="s">
        <v>5</v>
      </c>
      <c r="C62" s="3">
        <v>20</v>
      </c>
      <c r="D62" s="3">
        <v>0</v>
      </c>
      <c r="E62" s="3">
        <f t="shared" si="8"/>
        <v>20</v>
      </c>
      <c r="F62" s="6">
        <f t="shared" si="9"/>
        <v>0</v>
      </c>
      <c r="G62" s="5"/>
    </row>
    <row r="63" spans="1:7" ht="25.2" customHeight="1" x14ac:dyDescent="0.3">
      <c r="A63" s="13"/>
      <c r="B63" s="1" t="s">
        <v>0</v>
      </c>
      <c r="C63" s="6">
        <f>SUM(C61:C62)</f>
        <v>45</v>
      </c>
      <c r="D63" s="6">
        <f>SUM(D61:D62)</f>
        <v>0</v>
      </c>
      <c r="E63" s="6">
        <f t="shared" si="8"/>
        <v>45</v>
      </c>
      <c r="F63" s="6">
        <v>0</v>
      </c>
      <c r="G63" s="1">
        <v>0</v>
      </c>
    </row>
  </sheetData>
  <mergeCells count="5">
    <mergeCell ref="A54:A63"/>
    <mergeCell ref="A1:A15"/>
    <mergeCell ref="A17:A30"/>
    <mergeCell ref="A32:A42"/>
    <mergeCell ref="A44:A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Culex pipiens test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ASUS</cp:lastModifiedBy>
  <dcterms:created xsi:type="dcterms:W3CDTF">2015-12-18T05:00:40Z</dcterms:created>
  <dcterms:modified xsi:type="dcterms:W3CDTF">2025-02-11T07:50:24Z</dcterms:modified>
</cp:coreProperties>
</file>