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<sst xmlns="http://schemas.openxmlformats.org/spreadsheetml/2006/main" count="44" uniqueCount="44">
  <si>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NO.</t>
  </si>
  <si>
    <t>gender：male=1；female=0</t>
  </si>
  <si>
    <t>age（y）</t>
  </si>
  <si>
    <t>stature
（cm）</t>
  </si>
  <si>
    <t>weight（Kg）</t>
  </si>
  <si>
    <t>BMI</t>
  </si>
  <si>
    <t>RRT:HD
=1;PD=0</t>
  </si>
  <si>
    <t>dialysis age（m）</t>
  </si>
  <si>
    <t>HR, beats/min</t>
  </si>
  <si>
    <t>RR, times/min</t>
  </si>
  <si>
    <t>SPO2（%）</t>
  </si>
  <si>
    <t>Systolic blood pressure（mmHg）</t>
  </si>
  <si>
    <t>Diastolic blood pressure（mmHg）</t>
  </si>
  <si>
    <t>baseline-grip strength（Kg）</t>
  </si>
  <si>
    <t>baseline-grip strength idex</t>
  </si>
  <si>
    <t>baseline-6MWD（m）</t>
  </si>
  <si>
    <t>group:CG=0；EMG=1</t>
  </si>
  <si>
    <t>donation：deceased=0;living=1</t>
  </si>
  <si>
    <t>Duration of surgery（min）</t>
  </si>
  <si>
    <t>Blood loss（ml）</t>
  </si>
  <si>
    <t>Indwelling drains：Yes=1；No=0</t>
  </si>
  <si>
    <t>Analgesic pumps：Yes=1；No=0</t>
  </si>
  <si>
    <t>Clavien-Dindo graded III or higher：Yes=1；No=0</t>
  </si>
  <si>
    <t>Haemoglobin, POD1（g/L）</t>
  </si>
  <si>
    <t>Red blood cell count，POD1（*10^12/L）</t>
  </si>
  <si>
    <t>White blood cell count,POD1（*10^9/L）</t>
  </si>
  <si>
    <t>Platelet count,POD1（*10^9/L）</t>
  </si>
  <si>
    <t>Creatinine,POD1（umol/L）</t>
  </si>
  <si>
    <t>Uric acid,POD1（umol/L）</t>
  </si>
  <si>
    <t>eGFR,POD1(ml/min*1.73^-2)</t>
  </si>
  <si>
    <t>Haemoglobin, POD7（g/L）</t>
  </si>
  <si>
    <t>Red blood cell count，POD7（*10^12/L）</t>
  </si>
  <si>
    <t>White blood cell count,POD7（*10^9/L）</t>
  </si>
  <si>
    <t>Platelet count,POD7（*10^9/L）</t>
  </si>
  <si>
    <t>Creatinine,POD7（umol/L）</t>
  </si>
  <si>
    <t>Uric acid,POD7（umol/L）</t>
  </si>
  <si>
    <t>eGFR,POD7(ml/min*1.73^-2)</t>
  </si>
  <si>
    <t>POD7-grip strength（Kg）</t>
  </si>
  <si>
    <t>grip strength change(Kg)</t>
  </si>
  <si>
    <t>POD7-grip strength idex</t>
  </si>
  <si>
    <t>POD7-6MWD（m）</t>
  </si>
  <si>
    <t>6MWD change(m)</t>
  </si>
  <si>
    <t>postoperative LOS</t>
  </si>
  <si>
    <t>bed rest time after surgery（h）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</si>
</sst>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2" borderId="8" applyNumberFormat="0" applyAlignment="0" applyProtection="0">
      <alignment vertical="center"/>
    </xf>
    <xf numFmtId="0" fontId="12" fillId="13" borderId="9" applyNumberFormat="0" applyAlignment="0" applyProtection="0">
      <alignment vertical="center"/>
    </xf>
    <xf numFmtId="0" fontId="13" fillId="13" borderId="8" applyNumberFormat="0" applyAlignment="0" applyProtection="0">
      <alignment vertical="center"/>
    </xf>
    <xf numFmtId="0" fontId="14" fillId="14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1" fillId="0" borderId="0" xfId="0" applyFont="1" applyFill="1" applyAlignment="1">
      <alignment vertical="center"/>
    </xf>
    <xf numFmtId="0" fontId="0" fillId="2" borderId="1" xfId="0" applyFill="1" applyBorder="1" applyAlignment="1">
      <alignment vertical="center" wrapText="1"/>
    </xf>
    <xf numFmtId="176" fontId="0" fillId="2" borderId="1" xfId="0" applyNumberFormat="1" applyFill="1" applyBorder="1" applyAlignment="1">
      <alignment vertical="center" wrapText="1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176" fontId="0" fillId="0" borderId="2" xfId="0" applyNumberFormat="1" applyBorder="1">
      <alignment vertical="center"/>
    </xf>
    <xf numFmtId="177" fontId="0" fillId="3" borderId="1" xfId="0" applyNumberFormat="1" applyFill="1" applyBorder="1" applyAlignment="1">
      <alignment vertical="center" wrapText="1"/>
    </xf>
    <xf numFmtId="176" fontId="0" fillId="3" borderId="1" xfId="0" applyNumberFormat="1" applyFill="1" applyBorder="1" applyAlignment="1">
      <alignment vertical="center" wrapText="1"/>
    </xf>
    <xf numFmtId="178" fontId="0" fillId="3" borderId="1" xfId="0" applyNumberFormat="1" applyFill="1" applyBorder="1" applyAlignment="1">
      <alignment vertical="center" wrapText="1"/>
    </xf>
    <xf numFmtId="177" fontId="0" fillId="0" borderId="0" xfId="0" applyNumberFormat="1" applyBorder="1">
      <alignment vertical="center"/>
    </xf>
    <xf numFmtId="178" fontId="0" fillId="0" borderId="0" xfId="0" applyNumberFormat="1" applyBorder="1">
      <alignment vertical="center"/>
    </xf>
    <xf numFmtId="177" fontId="0" fillId="0" borderId="2" xfId="0" applyNumberFormat="1" applyBorder="1">
      <alignment vertical="center"/>
    </xf>
    <xf numFmtId="178" fontId="0" fillId="0" borderId="2" xfId="0" applyNumberFormat="1" applyBorder="1">
      <alignment vertical="center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6" fontId="0" fillId="7" borderId="1" xfId="0" applyNumberFormat="1" applyFill="1" applyBorder="1" applyAlignment="1">
      <alignment vertical="center" wrapText="1"/>
    </xf>
    <xf numFmtId="0" fontId="0" fillId="8" borderId="1" xfId="0" applyFill="1" applyBorder="1" applyAlignment="1">
      <alignment vertical="center" wrapText="1"/>
    </xf>
    <xf numFmtId="176" fontId="0" fillId="8" borderId="1" xfId="0" applyNumberForma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2" fontId="1" fillId="0" borderId="0" xfId="0" applyNumberFormat="1" applyFont="1" applyFill="1" applyAlignment="1">
      <alignment vertical="center"/>
    </xf>
    <xf numFmtId="2" fontId="2" fillId="0" borderId="3" xfId="0" applyNumberFormat="1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77" fontId="0" fillId="9" borderId="1" xfId="0" applyNumberFormat="1" applyFill="1" applyBorder="1" applyAlignment="1">
      <alignment vertical="center" wrapText="1"/>
    </xf>
    <xf numFmtId="176" fontId="0" fillId="9" borderId="1" xfId="0" applyNumberFormat="1" applyFill="1" applyBorder="1" applyAlignment="1">
      <alignment vertical="center" wrapText="1"/>
    </xf>
    <xf numFmtId="0" fontId="0" fillId="9" borderId="1" xfId="0" applyFill="1" applyBorder="1" applyAlignment="1">
      <alignment vertical="center" wrapText="1"/>
    </xf>
    <xf numFmtId="0" fontId="0" fillId="1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55"/>
  <sheetViews>
    <sheetView tabSelected="1" workbookViewId="0">
      <pane xSplit="1" ySplit="1" topLeftCell="F2" activePane="bottomRight" state="frozen"/>
      <selection/>
      <selection pane="topRight"/>
      <selection pane="bottomLeft"/>
      <selection pane="bottomRight" activeCell="AL6" sqref="AL6"/>
    </sheetView>
  </sheetViews>
  <sheetFormatPr defaultColWidth="9" defaultRowHeight="13.5"/>
  <cols>
    <col min="1" max="1" width="4.52212389380531" customWidth="1"/>
    <col min="3" max="3" width="7.17699115044248" customWidth="1"/>
    <col min="5" max="5" width="7.30973451327434" customWidth="1"/>
    <col min="6" max="6" width="7.23893805309735" style="3" customWidth="1"/>
    <col min="7" max="7" width="11.2212389380531" customWidth="1"/>
    <col min="8" max="8" width="7.04424778761062" customWidth="1"/>
    <col min="9" max="9" width="10.0973451327434" customWidth="1"/>
    <col min="10" max="10" width="9.50442477876106" customWidth="1"/>
    <col min="11" max="11" width="6.24778761061947" customWidth="1"/>
    <col min="14" max="14" width="9" style="4"/>
    <col min="15" max="15" width="9.03539823008849" style="3" customWidth="1"/>
    <col min="16" max="16" width="9" style="5"/>
    <col min="21" max="21" width="10.6283185840708" customWidth="1"/>
    <col min="23" max="23" width="13.8141592920354" customWidth="1"/>
    <col min="25" max="25" width="11.8849557522124" customWidth="1"/>
    <col min="26" max="26" width="11.4159292035398" customWidth="1"/>
    <col min="27" max="27" width="9.96460176991151" customWidth="1"/>
    <col min="28" max="28" width="11.6902654867257" customWidth="1"/>
    <col min="29" max="29" width="11.353982300885" customWidth="1"/>
    <col min="30" max="30" width="11.1592920353982" customWidth="1"/>
    <col min="32" max="32" width="12.5486725663717" style="3" customWidth="1"/>
    <col min="33" max="33" width="11.6194690265487" style="3" customWidth="1"/>
    <col min="34" max="34" width="12.7522123893805" customWidth="1"/>
    <col min="35" max="35" width="10.4955752212389" customWidth="1"/>
    <col min="36" max="36" width="10.9557522123894" customWidth="1"/>
    <col min="37" max="37" width="11.4867256637168" style="3" customWidth="1"/>
    <col min="38" max="39" width="9" style="4"/>
    <col min="40" max="40" width="9.09734513274336" style="3" customWidth="1"/>
    <col min="43" max="43" width="9" style="6"/>
    <col min="44" max="44" width="9.69911504424779" customWidth="1"/>
  </cols>
  <sheetData>
    <row r="1" s="1" customFormat="1" ht="67.5" spans="1:44">
      <c r="A1" s="1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12" t="s">
        <v>13</v>
      </c>
      <c r="O1" s="13" t="s">
        <v>14</v>
      </c>
      <c r="P1" s="14" t="s">
        <v>15</v>
      </c>
      <c r="Q1" s="19" t="s">
        <v>16</v>
      </c>
      <c r="R1" s="20" t="s">
        <v>17</v>
      </c>
      <c r="S1" s="20" t="s">
        <v>18</v>
      </c>
      <c r="T1" s="20" t="s">
        <v>19</v>
      </c>
      <c r="U1" s="20" t="s">
        <v>20</v>
      </c>
      <c r="V1" s="20" t="s">
        <v>21</v>
      </c>
      <c r="W1" s="21" t="s">
        <v>22</v>
      </c>
      <c r="X1" s="22" t="s">
        <v>23</v>
      </c>
      <c r="Y1" s="25" t="s">
        <v>24</v>
      </c>
      <c r="Z1" s="25" t="s">
        <v>25</v>
      </c>
      <c r="AA1" s="22" t="s">
        <v>26</v>
      </c>
      <c r="AB1" s="22" t="s">
        <v>27</v>
      </c>
      <c r="AC1" s="22" t="s">
        <v>28</v>
      </c>
      <c r="AD1" s="25" t="s">
        <v>29</v>
      </c>
      <c r="AE1" s="26" t="s">
        <v>30</v>
      </c>
      <c r="AF1" s="27" t="s">
        <v>31</v>
      </c>
      <c r="AG1" s="27" t="s">
        <v>32</v>
      </c>
      <c r="AH1" s="26" t="s">
        <v>33</v>
      </c>
      <c r="AI1" s="26" t="s">
        <v>34</v>
      </c>
      <c r="AJ1" s="26" t="s">
        <v>35</v>
      </c>
      <c r="AK1" s="27" t="s">
        <v>36</v>
      </c>
      <c r="AL1" s="33" t="s">
        <v>37</v>
      </c>
      <c r="AM1" s="33" t="s">
        <v>38</v>
      </c>
      <c r="AN1" s="34" t="s">
        <v>39</v>
      </c>
      <c r="AO1" s="35" t="s">
        <v>40</v>
      </c>
      <c r="AP1" s="35" t="s">
        <v>41</v>
      </c>
      <c r="AQ1" s="19" t="s">
        <v>42</v>
      </c>
      <c r="AR1" s="36" t="s">
        <v>43</v>
      </c>
    </row>
    <row r="2" spans="1:44">
      <c r="A2">
        <v>1</v>
      </c>
      <c r="B2">
        <v>0</v>
      </c>
      <c r="C2">
        <v>55</v>
      </c>
      <c r="D2">
        <v>168</v>
      </c>
      <c r="E2">
        <v>56</v>
      </c>
      <c r="F2" s="3">
        <f t="shared" ref="F2:F55" si="0">E2/(D2/100)/(D2/100)</f>
        <v>19.8412698412698</v>
      </c>
      <c r="G2">
        <v>1</v>
      </c>
      <c r="H2">
        <v>27</v>
      </c>
      <c r="I2">
        <v>83</v>
      </c>
      <c r="J2">
        <v>19</v>
      </c>
      <c r="K2">
        <v>100</v>
      </c>
      <c r="L2">
        <v>186</v>
      </c>
      <c r="M2">
        <v>103</v>
      </c>
      <c r="N2" s="4">
        <v>28.4</v>
      </c>
      <c r="O2" s="3">
        <f t="shared" ref="O2:O55" si="1">N2/E2</f>
        <v>0.507142857142857</v>
      </c>
      <c r="P2" s="5">
        <v>520</v>
      </c>
      <c r="Q2">
        <v>1</v>
      </c>
      <c r="R2">
        <v>1</v>
      </c>
      <c r="S2">
        <v>200</v>
      </c>
      <c r="T2">
        <v>50</v>
      </c>
      <c r="U2">
        <v>1</v>
      </c>
      <c r="V2">
        <v>0</v>
      </c>
      <c r="W2">
        <v>0</v>
      </c>
      <c r="X2" s="6">
        <v>124</v>
      </c>
      <c r="Y2" s="6">
        <v>3.66</v>
      </c>
      <c r="Z2" s="6">
        <v>12.65</v>
      </c>
      <c r="AA2" s="6">
        <v>163</v>
      </c>
      <c r="AB2" s="6">
        <v>183</v>
      </c>
      <c r="AC2" s="6">
        <v>448</v>
      </c>
      <c r="AD2" s="28">
        <v>26.38</v>
      </c>
      <c r="AE2">
        <v>138</v>
      </c>
      <c r="AF2" s="3">
        <v>4.02</v>
      </c>
      <c r="AG2" s="3">
        <v>11.97</v>
      </c>
      <c r="AH2">
        <v>190</v>
      </c>
      <c r="AI2">
        <v>61</v>
      </c>
      <c r="AJ2">
        <v>205</v>
      </c>
      <c r="AK2" s="3">
        <v>98.31</v>
      </c>
      <c r="AL2" s="4">
        <v>27.8</v>
      </c>
      <c r="AM2" s="4">
        <f t="shared" ref="AM2:AM7" si="2">AL2-N2</f>
        <v>-0.599999999999998</v>
      </c>
      <c r="AN2" s="3">
        <f t="shared" ref="AN2:AN55" si="3">AL2/E2</f>
        <v>0.496428571428571</v>
      </c>
      <c r="AO2">
        <v>370</v>
      </c>
      <c r="AP2">
        <f t="shared" ref="AP2:AP22" si="4">AO2-P2</f>
        <v>-150</v>
      </c>
      <c r="AQ2" s="6">
        <v>7</v>
      </c>
      <c r="AR2">
        <v>24</v>
      </c>
    </row>
    <row r="3" spans="1:44">
      <c r="A3">
        <v>2</v>
      </c>
      <c r="B3" s="9">
        <v>0</v>
      </c>
      <c r="C3" s="9">
        <v>22</v>
      </c>
      <c r="D3" s="9">
        <v>150</v>
      </c>
      <c r="E3" s="9">
        <v>41.5</v>
      </c>
      <c r="F3" s="10">
        <f t="shared" si="0"/>
        <v>18.4444444444444</v>
      </c>
      <c r="G3" s="9">
        <v>1</v>
      </c>
      <c r="H3" s="9">
        <v>15</v>
      </c>
      <c r="I3" s="9">
        <v>82</v>
      </c>
      <c r="J3" s="9">
        <v>20</v>
      </c>
      <c r="K3" s="9">
        <v>99</v>
      </c>
      <c r="L3" s="9">
        <v>138</v>
      </c>
      <c r="M3" s="9">
        <v>99</v>
      </c>
      <c r="N3" s="15">
        <v>20.8</v>
      </c>
      <c r="O3" s="10">
        <f t="shared" si="1"/>
        <v>0.501204819277108</v>
      </c>
      <c r="P3" s="16">
        <v>498</v>
      </c>
      <c r="Q3" s="9">
        <v>0</v>
      </c>
      <c r="R3" s="9">
        <v>1</v>
      </c>
      <c r="S3" s="9">
        <v>300</v>
      </c>
      <c r="T3" s="9">
        <v>50</v>
      </c>
      <c r="U3" s="9">
        <v>1</v>
      </c>
      <c r="V3" s="9">
        <v>1</v>
      </c>
      <c r="W3" s="9">
        <v>1</v>
      </c>
      <c r="X3" s="23">
        <v>77</v>
      </c>
      <c r="Y3" s="23">
        <v>2.53</v>
      </c>
      <c r="Z3" s="23">
        <v>14.87</v>
      </c>
      <c r="AA3" s="23">
        <v>109</v>
      </c>
      <c r="AB3" s="23">
        <v>309</v>
      </c>
      <c r="AC3" s="23">
        <v>298</v>
      </c>
      <c r="AD3" s="28">
        <v>17.66</v>
      </c>
      <c r="AE3" s="9">
        <v>83</v>
      </c>
      <c r="AF3" s="10">
        <v>2.65</v>
      </c>
      <c r="AG3" s="10">
        <v>15.3</v>
      </c>
      <c r="AH3" s="9">
        <v>183</v>
      </c>
      <c r="AI3" s="9">
        <v>81</v>
      </c>
      <c r="AJ3" s="9">
        <v>193</v>
      </c>
      <c r="AK3" s="10">
        <v>89.1</v>
      </c>
      <c r="AL3" s="15">
        <v>11.6</v>
      </c>
      <c r="AM3" s="4">
        <f t="shared" si="2"/>
        <v>-9.2</v>
      </c>
      <c r="AN3" s="10">
        <f t="shared" si="3"/>
        <v>0.279518072289157</v>
      </c>
      <c r="AO3" s="9">
        <v>180</v>
      </c>
      <c r="AP3">
        <f t="shared" si="4"/>
        <v>-318</v>
      </c>
      <c r="AQ3" s="23">
        <v>22</v>
      </c>
      <c r="AR3" s="9">
        <v>82</v>
      </c>
    </row>
    <row r="4" spans="1:44">
      <c r="A4">
        <v>3</v>
      </c>
      <c r="B4">
        <v>0</v>
      </c>
      <c r="C4">
        <v>29</v>
      </c>
      <c r="D4">
        <v>156</v>
      </c>
      <c r="E4">
        <v>48</v>
      </c>
      <c r="F4" s="3">
        <f t="shared" si="0"/>
        <v>19.723865877712</v>
      </c>
      <c r="G4">
        <v>1</v>
      </c>
      <c r="H4">
        <v>15</v>
      </c>
      <c r="I4">
        <v>72</v>
      </c>
      <c r="J4">
        <v>20</v>
      </c>
      <c r="K4">
        <v>100</v>
      </c>
      <c r="L4">
        <v>140</v>
      </c>
      <c r="M4">
        <v>93</v>
      </c>
      <c r="N4" s="4">
        <v>24.9</v>
      </c>
      <c r="O4" s="3">
        <f t="shared" si="1"/>
        <v>0.51875</v>
      </c>
      <c r="P4" s="5">
        <v>570</v>
      </c>
      <c r="Q4">
        <v>1</v>
      </c>
      <c r="R4">
        <v>1</v>
      </c>
      <c r="S4">
        <v>160</v>
      </c>
      <c r="T4">
        <v>50</v>
      </c>
      <c r="U4">
        <v>1</v>
      </c>
      <c r="V4">
        <v>0</v>
      </c>
      <c r="W4">
        <v>0</v>
      </c>
      <c r="X4" s="6">
        <v>122</v>
      </c>
      <c r="Y4" s="6">
        <v>4.16</v>
      </c>
      <c r="Z4" s="6">
        <v>16.29</v>
      </c>
      <c r="AA4" s="6">
        <v>116</v>
      </c>
      <c r="AB4" s="6">
        <v>385</v>
      </c>
      <c r="AC4" s="6">
        <v>317</v>
      </c>
      <c r="AD4" s="28">
        <v>12.88</v>
      </c>
      <c r="AE4">
        <v>118</v>
      </c>
      <c r="AF4" s="3">
        <v>3.96</v>
      </c>
      <c r="AG4" s="3">
        <v>12.25</v>
      </c>
      <c r="AH4">
        <v>142</v>
      </c>
      <c r="AI4">
        <v>82</v>
      </c>
      <c r="AJ4">
        <v>205</v>
      </c>
      <c r="AK4" s="3">
        <v>83.57</v>
      </c>
      <c r="AL4" s="4">
        <v>25.5</v>
      </c>
      <c r="AM4" s="4">
        <f t="shared" si="2"/>
        <v>0.600000000000001</v>
      </c>
      <c r="AN4" s="3">
        <f t="shared" si="3"/>
        <v>0.53125</v>
      </c>
      <c r="AO4">
        <v>450</v>
      </c>
      <c r="AP4">
        <f t="shared" si="4"/>
        <v>-120</v>
      </c>
      <c r="AQ4" s="6">
        <v>8</v>
      </c>
      <c r="AR4">
        <v>15</v>
      </c>
    </row>
    <row r="5" spans="1:44">
      <c r="A5">
        <v>4</v>
      </c>
      <c r="B5">
        <v>1</v>
      </c>
      <c r="C5">
        <v>21</v>
      </c>
      <c r="D5">
        <v>179</v>
      </c>
      <c r="E5">
        <v>64</v>
      </c>
      <c r="F5" s="3">
        <f t="shared" si="0"/>
        <v>19.974407790019</v>
      </c>
      <c r="G5">
        <v>1</v>
      </c>
      <c r="H5">
        <v>6</v>
      </c>
      <c r="I5">
        <v>70</v>
      </c>
      <c r="J5">
        <v>19</v>
      </c>
      <c r="K5">
        <v>100</v>
      </c>
      <c r="L5">
        <v>176</v>
      </c>
      <c r="M5">
        <v>115</v>
      </c>
      <c r="N5" s="4">
        <v>48.2</v>
      </c>
      <c r="O5" s="3">
        <f t="shared" si="1"/>
        <v>0.753125</v>
      </c>
      <c r="P5" s="5">
        <v>440</v>
      </c>
      <c r="Q5">
        <v>0</v>
      </c>
      <c r="R5">
        <v>1</v>
      </c>
      <c r="S5">
        <v>105</v>
      </c>
      <c r="T5">
        <v>50</v>
      </c>
      <c r="U5">
        <v>1</v>
      </c>
      <c r="V5">
        <v>0</v>
      </c>
      <c r="W5">
        <v>0</v>
      </c>
      <c r="X5" s="6">
        <v>110</v>
      </c>
      <c r="Y5" s="6">
        <v>3.51</v>
      </c>
      <c r="Z5" s="6">
        <v>16.51</v>
      </c>
      <c r="AA5" s="6">
        <v>181</v>
      </c>
      <c r="AB5" s="6">
        <v>492</v>
      </c>
      <c r="AC5" s="6">
        <v>299</v>
      </c>
      <c r="AD5" s="28">
        <v>13.44</v>
      </c>
      <c r="AE5">
        <v>101</v>
      </c>
      <c r="AF5" s="3">
        <v>3.35</v>
      </c>
      <c r="AG5" s="3">
        <v>10.83</v>
      </c>
      <c r="AH5">
        <v>255</v>
      </c>
      <c r="AI5">
        <v>127</v>
      </c>
      <c r="AJ5">
        <v>281</v>
      </c>
      <c r="AK5" s="3">
        <v>69.12</v>
      </c>
      <c r="AL5" s="4">
        <v>47.1</v>
      </c>
      <c r="AM5" s="4">
        <f t="shared" si="2"/>
        <v>-1.1</v>
      </c>
      <c r="AN5" s="3">
        <f t="shared" si="3"/>
        <v>0.7359375</v>
      </c>
      <c r="AO5">
        <v>350</v>
      </c>
      <c r="AP5">
        <f t="shared" si="4"/>
        <v>-90</v>
      </c>
      <c r="AQ5" s="6">
        <v>9</v>
      </c>
      <c r="AR5">
        <v>38</v>
      </c>
    </row>
    <row r="6" spans="1:44">
      <c r="A6">
        <v>5</v>
      </c>
      <c r="B6">
        <v>0</v>
      </c>
      <c r="C6">
        <v>30</v>
      </c>
      <c r="D6">
        <v>150</v>
      </c>
      <c r="E6">
        <v>72</v>
      </c>
      <c r="F6" s="3">
        <f t="shared" si="0"/>
        <v>32</v>
      </c>
      <c r="G6">
        <v>1</v>
      </c>
      <c r="H6">
        <v>7</v>
      </c>
      <c r="I6">
        <v>91</v>
      </c>
      <c r="J6">
        <v>20</v>
      </c>
      <c r="K6">
        <v>100</v>
      </c>
      <c r="L6">
        <v>124</v>
      </c>
      <c r="M6">
        <v>86</v>
      </c>
      <c r="N6" s="4">
        <v>22.8</v>
      </c>
      <c r="O6" s="3">
        <f t="shared" si="1"/>
        <v>0.316666666666667</v>
      </c>
      <c r="P6" s="5">
        <v>460</v>
      </c>
      <c r="Q6">
        <v>1</v>
      </c>
      <c r="R6">
        <v>1</v>
      </c>
      <c r="S6">
        <v>180</v>
      </c>
      <c r="T6">
        <v>40</v>
      </c>
      <c r="U6">
        <v>1</v>
      </c>
      <c r="V6">
        <v>1</v>
      </c>
      <c r="W6">
        <v>0</v>
      </c>
      <c r="X6" s="6">
        <v>103</v>
      </c>
      <c r="Y6" s="29">
        <v>3.4</v>
      </c>
      <c r="Z6" s="6">
        <v>13.74</v>
      </c>
      <c r="AA6" s="6">
        <v>220</v>
      </c>
      <c r="AB6" s="6">
        <v>319</v>
      </c>
      <c r="AC6" s="6">
        <v>383</v>
      </c>
      <c r="AD6" s="28">
        <v>16.06</v>
      </c>
      <c r="AE6">
        <v>110</v>
      </c>
      <c r="AF6" s="3">
        <v>3.63</v>
      </c>
      <c r="AG6" s="3">
        <v>11.95</v>
      </c>
      <c r="AH6">
        <v>328</v>
      </c>
      <c r="AI6">
        <v>104</v>
      </c>
      <c r="AJ6">
        <v>219</v>
      </c>
      <c r="AK6" s="3">
        <v>62.26</v>
      </c>
      <c r="AL6" s="4">
        <v>22.8</v>
      </c>
      <c r="AM6" s="4">
        <f t="shared" si="2"/>
        <v>0</v>
      </c>
      <c r="AN6" s="3">
        <f t="shared" si="3"/>
        <v>0.316666666666667</v>
      </c>
      <c r="AO6">
        <v>310</v>
      </c>
      <c r="AP6">
        <f t="shared" si="4"/>
        <v>-150</v>
      </c>
      <c r="AQ6" s="6">
        <v>7</v>
      </c>
      <c r="AR6">
        <v>36</v>
      </c>
    </row>
    <row r="7" spans="1:44">
      <c r="A7">
        <v>6</v>
      </c>
      <c r="B7">
        <v>1</v>
      </c>
      <c r="C7">
        <v>36</v>
      </c>
      <c r="D7">
        <v>171</v>
      </c>
      <c r="E7">
        <v>70</v>
      </c>
      <c r="F7" s="3">
        <f t="shared" si="0"/>
        <v>23.9389897746315</v>
      </c>
      <c r="G7">
        <v>1</v>
      </c>
      <c r="H7">
        <v>40</v>
      </c>
      <c r="I7">
        <v>98</v>
      </c>
      <c r="J7">
        <v>20</v>
      </c>
      <c r="K7">
        <v>100</v>
      </c>
      <c r="L7">
        <v>163</v>
      </c>
      <c r="M7">
        <v>113</v>
      </c>
      <c r="N7" s="4">
        <v>31</v>
      </c>
      <c r="O7" s="3">
        <f t="shared" si="1"/>
        <v>0.442857142857143</v>
      </c>
      <c r="P7" s="5">
        <v>420</v>
      </c>
      <c r="Q7">
        <v>0</v>
      </c>
      <c r="R7">
        <v>1</v>
      </c>
      <c r="S7">
        <v>97</v>
      </c>
      <c r="T7">
        <v>50</v>
      </c>
      <c r="U7">
        <v>0</v>
      </c>
      <c r="V7">
        <v>0</v>
      </c>
      <c r="W7">
        <v>0</v>
      </c>
      <c r="X7" s="6">
        <v>123</v>
      </c>
      <c r="Y7" s="6">
        <v>4.11</v>
      </c>
      <c r="Z7" s="6">
        <v>20.84</v>
      </c>
      <c r="AA7" s="6">
        <v>279</v>
      </c>
      <c r="AB7" s="6">
        <v>252</v>
      </c>
      <c r="AC7" s="6">
        <v>302</v>
      </c>
      <c r="AD7" s="28">
        <v>27.17</v>
      </c>
      <c r="AE7">
        <v>11</v>
      </c>
      <c r="AF7" s="3">
        <v>3.77</v>
      </c>
      <c r="AG7" s="3">
        <v>16.74</v>
      </c>
      <c r="AH7">
        <v>295</v>
      </c>
      <c r="AI7">
        <v>112</v>
      </c>
      <c r="AJ7">
        <v>225</v>
      </c>
      <c r="AK7" s="3">
        <v>72.41</v>
      </c>
      <c r="AL7" s="4">
        <v>36</v>
      </c>
      <c r="AM7" s="4">
        <f t="shared" si="2"/>
        <v>5</v>
      </c>
      <c r="AN7" s="3">
        <f t="shared" si="3"/>
        <v>0.514285714285714</v>
      </c>
      <c r="AO7">
        <v>400</v>
      </c>
      <c r="AP7">
        <f t="shared" si="4"/>
        <v>-20</v>
      </c>
      <c r="AQ7" s="6">
        <v>8</v>
      </c>
      <c r="AR7">
        <v>40</v>
      </c>
    </row>
    <row r="8" spans="1:44">
      <c r="A8">
        <v>7</v>
      </c>
      <c r="B8">
        <v>0</v>
      </c>
      <c r="C8">
        <v>27</v>
      </c>
      <c r="D8">
        <v>158</v>
      </c>
      <c r="E8">
        <v>57</v>
      </c>
      <c r="F8" s="3">
        <f t="shared" si="0"/>
        <v>22.8328793462586</v>
      </c>
      <c r="G8">
        <v>0</v>
      </c>
      <c r="H8">
        <v>13</v>
      </c>
      <c r="I8">
        <v>85</v>
      </c>
      <c r="J8">
        <v>20</v>
      </c>
      <c r="K8">
        <v>100</v>
      </c>
      <c r="L8">
        <v>192</v>
      </c>
      <c r="M8">
        <v>137</v>
      </c>
      <c r="N8" s="4">
        <v>20.8</v>
      </c>
      <c r="O8" s="3">
        <f t="shared" si="1"/>
        <v>0.364912280701754</v>
      </c>
      <c r="P8" s="5">
        <v>460</v>
      </c>
      <c r="Q8">
        <v>1</v>
      </c>
      <c r="R8">
        <v>1</v>
      </c>
      <c r="S8">
        <v>150</v>
      </c>
      <c r="T8">
        <v>50</v>
      </c>
      <c r="U8">
        <v>1</v>
      </c>
      <c r="V8">
        <v>1</v>
      </c>
      <c r="W8">
        <v>0</v>
      </c>
      <c r="X8" s="6">
        <v>93</v>
      </c>
      <c r="Y8" s="6">
        <v>3.47</v>
      </c>
      <c r="Z8" s="29">
        <v>13.1</v>
      </c>
      <c r="AA8" s="6">
        <v>233</v>
      </c>
      <c r="AB8" s="6">
        <v>317</v>
      </c>
      <c r="AC8" s="6">
        <v>197</v>
      </c>
      <c r="AD8" s="28">
        <v>16.53</v>
      </c>
      <c r="AE8">
        <v>97</v>
      </c>
      <c r="AF8" s="3">
        <v>3.58</v>
      </c>
      <c r="AG8" s="3">
        <v>6.2</v>
      </c>
      <c r="AH8">
        <v>227</v>
      </c>
      <c r="AI8">
        <v>117</v>
      </c>
      <c r="AJ8">
        <v>238</v>
      </c>
      <c r="AK8" s="3">
        <v>55.15</v>
      </c>
      <c r="AL8" s="4">
        <v>20.8</v>
      </c>
      <c r="AM8" s="4">
        <f>AL8-N8</f>
        <v>0</v>
      </c>
      <c r="AN8" s="3">
        <f t="shared" si="3"/>
        <v>0.364912280701754</v>
      </c>
      <c r="AO8">
        <v>410</v>
      </c>
      <c r="AP8">
        <f t="shared" si="4"/>
        <v>-50</v>
      </c>
      <c r="AQ8" s="6">
        <v>9</v>
      </c>
      <c r="AR8">
        <v>17</v>
      </c>
    </row>
    <row r="9" spans="1:44">
      <c r="A9">
        <v>8</v>
      </c>
      <c r="B9">
        <v>1</v>
      </c>
      <c r="C9">
        <v>46</v>
      </c>
      <c r="D9">
        <v>161</v>
      </c>
      <c r="E9">
        <v>53.6</v>
      </c>
      <c r="F9" s="3">
        <f t="shared" si="0"/>
        <v>20.678214575055</v>
      </c>
      <c r="G9">
        <v>1</v>
      </c>
      <c r="H9">
        <v>36</v>
      </c>
      <c r="I9">
        <v>106</v>
      </c>
      <c r="J9">
        <v>18</v>
      </c>
      <c r="K9">
        <v>99</v>
      </c>
      <c r="L9">
        <v>117</v>
      </c>
      <c r="M9">
        <v>84</v>
      </c>
      <c r="N9" s="4">
        <v>38.3</v>
      </c>
      <c r="O9" s="3">
        <f t="shared" si="1"/>
        <v>0.71455223880597</v>
      </c>
      <c r="P9" s="5">
        <v>480</v>
      </c>
      <c r="Q9">
        <v>0</v>
      </c>
      <c r="R9">
        <v>0</v>
      </c>
      <c r="S9">
        <v>165</v>
      </c>
      <c r="T9">
        <v>20</v>
      </c>
      <c r="U9">
        <v>1</v>
      </c>
      <c r="V9">
        <v>0</v>
      </c>
      <c r="W9">
        <v>0</v>
      </c>
      <c r="X9" s="6">
        <v>126</v>
      </c>
      <c r="Y9" s="6">
        <v>4.06</v>
      </c>
      <c r="Z9" s="6">
        <v>10.96</v>
      </c>
      <c r="AA9" s="6">
        <v>136</v>
      </c>
      <c r="AB9" s="6">
        <v>552</v>
      </c>
      <c r="AC9" s="6">
        <v>363</v>
      </c>
      <c r="AD9" s="28">
        <v>9.81</v>
      </c>
      <c r="AE9">
        <v>131</v>
      </c>
      <c r="AF9" s="3">
        <v>4.33</v>
      </c>
      <c r="AG9" s="3">
        <v>16.98</v>
      </c>
      <c r="AH9">
        <v>291</v>
      </c>
      <c r="AI9">
        <v>89</v>
      </c>
      <c r="AJ9">
        <v>234</v>
      </c>
      <c r="AK9" s="3">
        <v>89.13</v>
      </c>
      <c r="AL9" s="4">
        <v>39.5</v>
      </c>
      <c r="AM9" s="4">
        <f t="shared" ref="AM9:AM55" si="5">AL9-N9</f>
        <v>1.2</v>
      </c>
      <c r="AN9" s="3">
        <f t="shared" si="3"/>
        <v>0.736940298507463</v>
      </c>
      <c r="AO9">
        <v>300</v>
      </c>
      <c r="AP9">
        <f t="shared" si="4"/>
        <v>-180</v>
      </c>
      <c r="AQ9" s="6">
        <v>8</v>
      </c>
      <c r="AR9">
        <v>62</v>
      </c>
    </row>
    <row r="10" spans="1:44">
      <c r="A10">
        <v>9</v>
      </c>
      <c r="B10">
        <v>1</v>
      </c>
      <c r="C10">
        <v>41</v>
      </c>
      <c r="D10">
        <v>170</v>
      </c>
      <c r="E10">
        <v>65</v>
      </c>
      <c r="F10" s="3">
        <f t="shared" si="0"/>
        <v>22.4913494809689</v>
      </c>
      <c r="G10">
        <v>1</v>
      </c>
      <c r="H10">
        <v>27</v>
      </c>
      <c r="I10">
        <v>80</v>
      </c>
      <c r="J10">
        <v>20</v>
      </c>
      <c r="K10">
        <v>100</v>
      </c>
      <c r="L10">
        <v>116</v>
      </c>
      <c r="M10">
        <v>87</v>
      </c>
      <c r="N10" s="4">
        <v>47.3</v>
      </c>
      <c r="O10" s="3">
        <f t="shared" si="1"/>
        <v>0.727692307692308</v>
      </c>
      <c r="P10" s="5">
        <v>520</v>
      </c>
      <c r="Q10">
        <v>1</v>
      </c>
      <c r="R10">
        <v>0</v>
      </c>
      <c r="S10">
        <v>180</v>
      </c>
      <c r="T10">
        <v>50</v>
      </c>
      <c r="U10">
        <v>1</v>
      </c>
      <c r="V10">
        <v>0</v>
      </c>
      <c r="W10">
        <v>0</v>
      </c>
      <c r="X10" s="6">
        <v>82</v>
      </c>
      <c r="Y10" s="6">
        <v>2.64</v>
      </c>
      <c r="Z10" s="6">
        <v>11.53</v>
      </c>
      <c r="AA10" s="6">
        <v>161</v>
      </c>
      <c r="AB10" s="6">
        <v>564</v>
      </c>
      <c r="AC10" s="6">
        <v>231</v>
      </c>
      <c r="AD10" s="30">
        <v>9.9</v>
      </c>
      <c r="AE10">
        <v>65</v>
      </c>
      <c r="AF10" s="3">
        <v>2.04</v>
      </c>
      <c r="AG10" s="3">
        <v>4.24</v>
      </c>
      <c r="AH10">
        <v>195</v>
      </c>
      <c r="AI10">
        <v>149</v>
      </c>
      <c r="AJ10">
        <v>175</v>
      </c>
      <c r="AK10" s="3">
        <v>49.51</v>
      </c>
      <c r="AL10" s="4">
        <v>49.2</v>
      </c>
      <c r="AM10" s="4">
        <f t="shared" si="5"/>
        <v>1.90000000000001</v>
      </c>
      <c r="AN10" s="3">
        <f t="shared" si="3"/>
        <v>0.756923076923077</v>
      </c>
      <c r="AO10">
        <v>310</v>
      </c>
      <c r="AP10">
        <f t="shared" si="4"/>
        <v>-210</v>
      </c>
      <c r="AQ10" s="6">
        <v>8</v>
      </c>
      <c r="AR10">
        <v>17</v>
      </c>
    </row>
    <row r="11" spans="1:44">
      <c r="A11">
        <v>10</v>
      </c>
      <c r="B11">
        <v>0</v>
      </c>
      <c r="C11">
        <v>35</v>
      </c>
      <c r="D11">
        <v>156</v>
      </c>
      <c r="E11">
        <v>48</v>
      </c>
      <c r="F11" s="3">
        <f t="shared" si="0"/>
        <v>19.723865877712</v>
      </c>
      <c r="G11">
        <v>1</v>
      </c>
      <c r="H11">
        <v>5</v>
      </c>
      <c r="I11">
        <v>120</v>
      </c>
      <c r="J11">
        <v>21</v>
      </c>
      <c r="K11">
        <v>100</v>
      </c>
      <c r="L11">
        <v>121</v>
      </c>
      <c r="M11">
        <v>86</v>
      </c>
      <c r="N11" s="4">
        <v>22.8</v>
      </c>
      <c r="O11" s="3">
        <f t="shared" si="1"/>
        <v>0.475</v>
      </c>
      <c r="P11" s="5">
        <v>540</v>
      </c>
      <c r="Q11">
        <v>0</v>
      </c>
      <c r="R11">
        <v>1</v>
      </c>
      <c r="S11">
        <v>170</v>
      </c>
      <c r="T11">
        <v>50</v>
      </c>
      <c r="U11">
        <v>1</v>
      </c>
      <c r="V11">
        <v>1</v>
      </c>
      <c r="W11">
        <v>0</v>
      </c>
      <c r="X11" s="6">
        <v>106</v>
      </c>
      <c r="Y11" s="29">
        <v>4.4</v>
      </c>
      <c r="Z11" s="6">
        <v>16.06</v>
      </c>
      <c r="AA11" s="6">
        <v>116</v>
      </c>
      <c r="AB11" s="6">
        <v>198</v>
      </c>
      <c r="AC11" s="6">
        <v>261</v>
      </c>
      <c r="AD11" s="30">
        <v>27.6</v>
      </c>
      <c r="AE11">
        <v>109</v>
      </c>
      <c r="AF11" s="3">
        <v>4.22</v>
      </c>
      <c r="AG11" s="3">
        <v>10.94</v>
      </c>
      <c r="AH11">
        <v>223</v>
      </c>
      <c r="AI11">
        <v>62</v>
      </c>
      <c r="AJ11">
        <v>235</v>
      </c>
      <c r="AK11" s="3">
        <v>112.35</v>
      </c>
      <c r="AL11" s="4">
        <v>25</v>
      </c>
      <c r="AM11" s="4">
        <f t="shared" si="5"/>
        <v>2.2</v>
      </c>
      <c r="AN11" s="3">
        <f t="shared" si="3"/>
        <v>0.520833333333333</v>
      </c>
      <c r="AO11">
        <v>350</v>
      </c>
      <c r="AP11">
        <f t="shared" si="4"/>
        <v>-190</v>
      </c>
      <c r="AQ11" s="6">
        <v>10</v>
      </c>
      <c r="AR11">
        <v>34</v>
      </c>
    </row>
    <row r="12" spans="1:44">
      <c r="A12">
        <v>11</v>
      </c>
      <c r="B12" s="9">
        <v>1</v>
      </c>
      <c r="C12" s="9">
        <v>35</v>
      </c>
      <c r="D12" s="9">
        <v>160</v>
      </c>
      <c r="E12" s="9">
        <v>47.5</v>
      </c>
      <c r="F12" s="10">
        <f t="shared" si="0"/>
        <v>18.5546875</v>
      </c>
      <c r="G12" s="9">
        <v>1</v>
      </c>
      <c r="H12" s="9">
        <v>7</v>
      </c>
      <c r="I12" s="9">
        <v>87</v>
      </c>
      <c r="J12" s="9">
        <v>19</v>
      </c>
      <c r="K12" s="9">
        <v>100</v>
      </c>
      <c r="L12" s="9">
        <v>188</v>
      </c>
      <c r="M12" s="9">
        <v>120</v>
      </c>
      <c r="N12" s="15">
        <v>44.1</v>
      </c>
      <c r="O12" s="10">
        <f t="shared" si="1"/>
        <v>0.928421052631579</v>
      </c>
      <c r="P12" s="16">
        <v>630</v>
      </c>
      <c r="Q12" s="9">
        <v>1</v>
      </c>
      <c r="R12" s="9">
        <v>1</v>
      </c>
      <c r="S12" s="9">
        <v>180</v>
      </c>
      <c r="T12" s="9">
        <v>200</v>
      </c>
      <c r="U12" s="9">
        <v>1</v>
      </c>
      <c r="V12" s="9">
        <v>1</v>
      </c>
      <c r="W12" s="9">
        <v>0</v>
      </c>
      <c r="X12" s="23">
        <v>78</v>
      </c>
      <c r="Y12" s="23">
        <v>2.38</v>
      </c>
      <c r="Z12" s="23">
        <v>17.22</v>
      </c>
      <c r="AA12" s="23">
        <v>238</v>
      </c>
      <c r="AB12" s="23">
        <v>714</v>
      </c>
      <c r="AC12" s="23">
        <v>376</v>
      </c>
      <c r="AD12" s="28">
        <v>7.77</v>
      </c>
      <c r="AE12" s="9">
        <v>65</v>
      </c>
      <c r="AF12" s="10">
        <v>2.03</v>
      </c>
      <c r="AG12" s="10">
        <v>5.87</v>
      </c>
      <c r="AH12" s="9">
        <v>183</v>
      </c>
      <c r="AI12" s="9">
        <v>196</v>
      </c>
      <c r="AJ12" s="9">
        <v>468</v>
      </c>
      <c r="AK12" s="10">
        <v>37.07</v>
      </c>
      <c r="AL12" s="15">
        <v>42.2</v>
      </c>
      <c r="AM12" s="4">
        <f t="shared" si="5"/>
        <v>-1.9</v>
      </c>
      <c r="AN12" s="10">
        <f t="shared" si="3"/>
        <v>0.888421052631579</v>
      </c>
      <c r="AO12" s="9">
        <v>375</v>
      </c>
      <c r="AP12">
        <f t="shared" si="4"/>
        <v>-255</v>
      </c>
      <c r="AQ12" s="23">
        <v>11</v>
      </c>
      <c r="AR12" s="9">
        <v>16</v>
      </c>
    </row>
    <row r="13" spans="1:44">
      <c r="A13">
        <v>12</v>
      </c>
      <c r="B13" s="9">
        <v>1</v>
      </c>
      <c r="C13" s="9">
        <v>22</v>
      </c>
      <c r="D13" s="9">
        <v>168</v>
      </c>
      <c r="E13" s="9">
        <v>42</v>
      </c>
      <c r="F13" s="10">
        <f t="shared" si="0"/>
        <v>14.8809523809524</v>
      </c>
      <c r="G13" s="9">
        <v>1</v>
      </c>
      <c r="H13" s="9">
        <v>16</v>
      </c>
      <c r="I13" s="9">
        <v>98</v>
      </c>
      <c r="J13" s="9">
        <v>20</v>
      </c>
      <c r="K13" s="9">
        <v>99</v>
      </c>
      <c r="L13" s="9">
        <v>154</v>
      </c>
      <c r="M13" s="9">
        <v>117</v>
      </c>
      <c r="N13" s="15">
        <v>18.8</v>
      </c>
      <c r="O13" s="10">
        <f t="shared" si="1"/>
        <v>0.447619047619048</v>
      </c>
      <c r="P13" s="16">
        <v>300</v>
      </c>
      <c r="Q13" s="9">
        <v>0</v>
      </c>
      <c r="R13" s="9">
        <v>1</v>
      </c>
      <c r="S13" s="9">
        <v>90</v>
      </c>
      <c r="T13" s="9">
        <v>50</v>
      </c>
      <c r="U13" s="9">
        <v>1</v>
      </c>
      <c r="V13" s="9">
        <v>1</v>
      </c>
      <c r="W13" s="9">
        <v>0</v>
      </c>
      <c r="X13" s="23">
        <v>62</v>
      </c>
      <c r="Y13" s="23">
        <v>2.14</v>
      </c>
      <c r="Z13" s="31">
        <v>9.3</v>
      </c>
      <c r="AA13" s="23">
        <v>126</v>
      </c>
      <c r="AB13" s="23">
        <v>265</v>
      </c>
      <c r="AC13" s="23">
        <v>357</v>
      </c>
      <c r="AD13" s="28">
        <v>28.24</v>
      </c>
      <c r="AE13" s="9">
        <v>74</v>
      </c>
      <c r="AF13" s="10">
        <v>2.46</v>
      </c>
      <c r="AG13" s="10">
        <v>10.2</v>
      </c>
      <c r="AH13" s="9">
        <v>444</v>
      </c>
      <c r="AI13" s="9">
        <v>66</v>
      </c>
      <c r="AJ13" s="9">
        <v>228</v>
      </c>
      <c r="AK13" s="10">
        <v>130.46</v>
      </c>
      <c r="AL13" s="15">
        <v>16.2</v>
      </c>
      <c r="AM13" s="4">
        <f t="shared" si="5"/>
        <v>-2.6</v>
      </c>
      <c r="AN13" s="10">
        <f t="shared" si="3"/>
        <v>0.385714285714286</v>
      </c>
      <c r="AO13" s="9">
        <v>284</v>
      </c>
      <c r="AP13">
        <f t="shared" si="4"/>
        <v>-16</v>
      </c>
      <c r="AQ13" s="23">
        <v>9</v>
      </c>
      <c r="AR13" s="9">
        <v>40</v>
      </c>
    </row>
    <row r="14" spans="1:44">
      <c r="A14">
        <v>13</v>
      </c>
      <c r="B14">
        <v>0</v>
      </c>
      <c r="C14">
        <v>27</v>
      </c>
      <c r="D14">
        <v>158</v>
      </c>
      <c r="E14">
        <v>44</v>
      </c>
      <c r="F14" s="3">
        <f t="shared" si="0"/>
        <v>17.6253805479891</v>
      </c>
      <c r="G14">
        <v>1</v>
      </c>
      <c r="H14">
        <v>60</v>
      </c>
      <c r="I14">
        <v>81</v>
      </c>
      <c r="J14">
        <v>20</v>
      </c>
      <c r="K14">
        <v>99</v>
      </c>
      <c r="L14">
        <v>121</v>
      </c>
      <c r="M14">
        <v>90</v>
      </c>
      <c r="N14" s="4">
        <v>22.8</v>
      </c>
      <c r="O14" s="3">
        <f t="shared" si="1"/>
        <v>0.518181818181818</v>
      </c>
      <c r="P14" s="5">
        <v>480</v>
      </c>
      <c r="Q14">
        <v>1</v>
      </c>
      <c r="R14">
        <v>0</v>
      </c>
      <c r="S14">
        <v>110</v>
      </c>
      <c r="T14">
        <v>20</v>
      </c>
      <c r="U14">
        <v>1</v>
      </c>
      <c r="V14">
        <v>0</v>
      </c>
      <c r="W14">
        <v>0</v>
      </c>
      <c r="X14" s="6">
        <v>94</v>
      </c>
      <c r="Y14" s="6">
        <v>3.87</v>
      </c>
      <c r="Z14" s="6">
        <v>11.14</v>
      </c>
      <c r="AA14" s="6">
        <v>194</v>
      </c>
      <c r="AB14" s="6">
        <v>482</v>
      </c>
      <c r="AC14" s="6">
        <v>350</v>
      </c>
      <c r="AD14" s="28">
        <v>9.96</v>
      </c>
      <c r="AE14">
        <v>93</v>
      </c>
      <c r="AF14" s="3">
        <v>3.81</v>
      </c>
      <c r="AG14" s="3">
        <v>4.86</v>
      </c>
      <c r="AH14">
        <v>207</v>
      </c>
      <c r="AI14">
        <v>102</v>
      </c>
      <c r="AJ14">
        <v>387</v>
      </c>
      <c r="AK14" s="3">
        <v>65.1</v>
      </c>
      <c r="AL14" s="4">
        <v>22.5</v>
      </c>
      <c r="AM14" s="4">
        <f t="shared" si="5"/>
        <v>-0.300000000000001</v>
      </c>
      <c r="AN14" s="3">
        <f t="shared" si="3"/>
        <v>0.511363636363636</v>
      </c>
      <c r="AO14">
        <v>390</v>
      </c>
      <c r="AP14">
        <f t="shared" si="4"/>
        <v>-90</v>
      </c>
      <c r="AQ14" s="6">
        <v>9</v>
      </c>
      <c r="AR14">
        <v>20</v>
      </c>
    </row>
    <row r="15" spans="1:44">
      <c r="A15">
        <v>14</v>
      </c>
      <c r="B15">
        <v>1</v>
      </c>
      <c r="C15">
        <v>24</v>
      </c>
      <c r="D15">
        <v>162</v>
      </c>
      <c r="E15">
        <v>50</v>
      </c>
      <c r="F15" s="3">
        <f t="shared" si="0"/>
        <v>19.0519737844841</v>
      </c>
      <c r="G15">
        <v>1</v>
      </c>
      <c r="H15">
        <v>36</v>
      </c>
      <c r="I15">
        <v>80</v>
      </c>
      <c r="J15">
        <v>20</v>
      </c>
      <c r="K15">
        <v>98</v>
      </c>
      <c r="L15">
        <v>153</v>
      </c>
      <c r="M15">
        <v>111</v>
      </c>
      <c r="N15" s="4">
        <v>19.2</v>
      </c>
      <c r="O15" s="3">
        <f t="shared" si="1"/>
        <v>0.384</v>
      </c>
      <c r="P15" s="5">
        <v>430</v>
      </c>
      <c r="Q15">
        <v>0</v>
      </c>
      <c r="R15">
        <v>1</v>
      </c>
      <c r="S15">
        <v>110</v>
      </c>
      <c r="T15">
        <v>30</v>
      </c>
      <c r="U15">
        <v>1</v>
      </c>
      <c r="V15">
        <v>1</v>
      </c>
      <c r="W15">
        <v>0</v>
      </c>
      <c r="X15" s="6">
        <v>120</v>
      </c>
      <c r="Y15" s="29">
        <v>3.7</v>
      </c>
      <c r="Z15" s="6">
        <v>19.68</v>
      </c>
      <c r="AA15" s="6">
        <v>280</v>
      </c>
      <c r="AB15" s="6">
        <v>277</v>
      </c>
      <c r="AC15" s="6">
        <v>327</v>
      </c>
      <c r="AD15" s="28">
        <v>26.36</v>
      </c>
      <c r="AE15">
        <v>127</v>
      </c>
      <c r="AF15" s="3">
        <v>3.97</v>
      </c>
      <c r="AG15" s="3">
        <v>17.37</v>
      </c>
      <c r="AH15">
        <v>225</v>
      </c>
      <c r="AI15">
        <v>86</v>
      </c>
      <c r="AJ15">
        <v>323</v>
      </c>
      <c r="AK15" s="3">
        <v>108.43</v>
      </c>
      <c r="AL15" s="4">
        <v>13.6</v>
      </c>
      <c r="AM15" s="4">
        <f t="shared" si="5"/>
        <v>-5.6</v>
      </c>
      <c r="AN15" s="3">
        <f t="shared" si="3"/>
        <v>0.272</v>
      </c>
      <c r="AO15">
        <v>370</v>
      </c>
      <c r="AP15">
        <f t="shared" si="4"/>
        <v>-60</v>
      </c>
      <c r="AQ15" s="6">
        <v>10</v>
      </c>
      <c r="AR15">
        <v>48</v>
      </c>
    </row>
    <row r="16" spans="1:44">
      <c r="A16">
        <v>15</v>
      </c>
      <c r="B16">
        <v>1</v>
      </c>
      <c r="C16">
        <v>29</v>
      </c>
      <c r="D16">
        <v>165</v>
      </c>
      <c r="E16">
        <v>54.5</v>
      </c>
      <c r="F16" s="3">
        <f t="shared" si="0"/>
        <v>20.0183654729109</v>
      </c>
      <c r="G16">
        <v>1</v>
      </c>
      <c r="H16">
        <v>15</v>
      </c>
      <c r="I16">
        <v>89</v>
      </c>
      <c r="J16">
        <v>20</v>
      </c>
      <c r="K16">
        <v>99</v>
      </c>
      <c r="L16">
        <v>157</v>
      </c>
      <c r="M16">
        <v>82</v>
      </c>
      <c r="N16" s="4">
        <v>35.6</v>
      </c>
      <c r="O16" s="3">
        <f t="shared" si="1"/>
        <v>0.653211009174312</v>
      </c>
      <c r="P16" s="5">
        <v>540</v>
      </c>
      <c r="Q16">
        <v>1</v>
      </c>
      <c r="R16">
        <v>1</v>
      </c>
      <c r="S16">
        <v>100</v>
      </c>
      <c r="T16">
        <v>30</v>
      </c>
      <c r="U16">
        <v>1</v>
      </c>
      <c r="V16">
        <v>1</v>
      </c>
      <c r="W16">
        <v>0</v>
      </c>
      <c r="X16" s="6">
        <v>103</v>
      </c>
      <c r="Y16" s="6">
        <v>3.51</v>
      </c>
      <c r="Z16" s="6">
        <v>9.76</v>
      </c>
      <c r="AA16" s="6">
        <v>188</v>
      </c>
      <c r="AB16" s="6">
        <v>488</v>
      </c>
      <c r="AC16" s="6">
        <v>325</v>
      </c>
      <c r="AD16" s="28">
        <v>12.83</v>
      </c>
      <c r="AE16">
        <v>120</v>
      </c>
      <c r="AF16" s="3">
        <v>4.2</v>
      </c>
      <c r="AG16" s="3">
        <v>8.19</v>
      </c>
      <c r="AH16">
        <v>269</v>
      </c>
      <c r="AI16">
        <v>123</v>
      </c>
      <c r="AJ16">
        <v>237</v>
      </c>
      <c r="AK16" s="3">
        <v>67.92</v>
      </c>
      <c r="AL16" s="4">
        <v>40.2</v>
      </c>
      <c r="AM16" s="4">
        <f t="shared" si="5"/>
        <v>4.6</v>
      </c>
      <c r="AN16" s="3">
        <f t="shared" si="3"/>
        <v>0.737614678899083</v>
      </c>
      <c r="AO16">
        <v>405</v>
      </c>
      <c r="AP16">
        <f t="shared" si="4"/>
        <v>-135</v>
      </c>
      <c r="AQ16" s="6">
        <v>10</v>
      </c>
      <c r="AR16">
        <v>19</v>
      </c>
    </row>
    <row r="17" spans="1:44">
      <c r="A17">
        <v>16</v>
      </c>
      <c r="B17">
        <v>1</v>
      </c>
      <c r="C17">
        <v>29</v>
      </c>
      <c r="D17">
        <v>175</v>
      </c>
      <c r="E17">
        <v>85</v>
      </c>
      <c r="F17" s="3">
        <f t="shared" si="0"/>
        <v>27.7551020408163</v>
      </c>
      <c r="G17">
        <v>1</v>
      </c>
      <c r="H17">
        <v>11</v>
      </c>
      <c r="I17">
        <v>90</v>
      </c>
      <c r="J17">
        <v>20</v>
      </c>
      <c r="K17">
        <v>99</v>
      </c>
      <c r="L17">
        <v>131</v>
      </c>
      <c r="M17">
        <v>85</v>
      </c>
      <c r="N17" s="4">
        <v>42.1</v>
      </c>
      <c r="O17" s="3">
        <f t="shared" si="1"/>
        <v>0.495294117647059</v>
      </c>
      <c r="P17" s="5">
        <v>460</v>
      </c>
      <c r="Q17">
        <v>0</v>
      </c>
      <c r="R17">
        <v>1</v>
      </c>
      <c r="S17">
        <v>190</v>
      </c>
      <c r="T17">
        <v>20</v>
      </c>
      <c r="U17">
        <v>1</v>
      </c>
      <c r="V17">
        <v>1</v>
      </c>
      <c r="W17">
        <v>0</v>
      </c>
      <c r="X17" s="6">
        <v>87</v>
      </c>
      <c r="Y17" s="6">
        <v>3.18</v>
      </c>
      <c r="Z17" s="29">
        <v>14.3</v>
      </c>
      <c r="AA17" s="6">
        <v>203</v>
      </c>
      <c r="AB17" s="6">
        <v>651</v>
      </c>
      <c r="AC17" s="6">
        <v>470</v>
      </c>
      <c r="AD17" s="28">
        <v>9.06</v>
      </c>
      <c r="AE17">
        <v>86</v>
      </c>
      <c r="AF17" s="3">
        <v>3.15</v>
      </c>
      <c r="AG17" s="3">
        <v>17.44</v>
      </c>
      <c r="AH17">
        <v>291</v>
      </c>
      <c r="AI17">
        <v>206</v>
      </c>
      <c r="AJ17">
        <v>360</v>
      </c>
      <c r="AK17" s="3">
        <v>36.41</v>
      </c>
      <c r="AL17" s="4">
        <v>40.2</v>
      </c>
      <c r="AM17" s="4">
        <f t="shared" si="5"/>
        <v>-1.9</v>
      </c>
      <c r="AN17" s="3">
        <f t="shared" si="3"/>
        <v>0.472941176470588</v>
      </c>
      <c r="AO17">
        <v>360</v>
      </c>
      <c r="AP17">
        <f t="shared" si="4"/>
        <v>-100</v>
      </c>
      <c r="AQ17" s="6">
        <v>15</v>
      </c>
      <c r="AR17">
        <v>50</v>
      </c>
    </row>
    <row r="18" spans="1:44">
      <c r="A18">
        <v>17</v>
      </c>
      <c r="B18">
        <v>1</v>
      </c>
      <c r="C18">
        <v>29</v>
      </c>
      <c r="D18">
        <v>165</v>
      </c>
      <c r="E18">
        <v>52</v>
      </c>
      <c r="F18" s="3">
        <f t="shared" si="0"/>
        <v>19.1000918273646</v>
      </c>
      <c r="G18">
        <v>1</v>
      </c>
      <c r="H18">
        <v>6</v>
      </c>
      <c r="I18">
        <v>86</v>
      </c>
      <c r="J18">
        <v>20</v>
      </c>
      <c r="K18">
        <v>99</v>
      </c>
      <c r="L18">
        <v>166</v>
      </c>
      <c r="M18">
        <v>110</v>
      </c>
      <c r="N18" s="4">
        <v>39.1</v>
      </c>
      <c r="O18" s="3">
        <f t="shared" si="1"/>
        <v>0.751923076923077</v>
      </c>
      <c r="P18" s="5">
        <v>470</v>
      </c>
      <c r="Q18">
        <v>1</v>
      </c>
      <c r="R18">
        <v>1</v>
      </c>
      <c r="S18">
        <v>240</v>
      </c>
      <c r="T18">
        <v>200</v>
      </c>
      <c r="U18">
        <v>1</v>
      </c>
      <c r="V18">
        <v>0</v>
      </c>
      <c r="W18">
        <v>0</v>
      </c>
      <c r="X18" s="6">
        <v>110</v>
      </c>
      <c r="Y18" s="6">
        <v>3.75</v>
      </c>
      <c r="Z18" s="6">
        <v>8.01</v>
      </c>
      <c r="AA18" s="6">
        <v>139</v>
      </c>
      <c r="AB18" s="6">
        <v>306</v>
      </c>
      <c r="AC18" s="6">
        <v>274</v>
      </c>
      <c r="AD18" s="28">
        <v>22.57</v>
      </c>
      <c r="AE18">
        <v>129</v>
      </c>
      <c r="AF18" s="3">
        <v>4.45</v>
      </c>
      <c r="AG18" s="3">
        <v>9.03</v>
      </c>
      <c r="AH18">
        <v>198</v>
      </c>
      <c r="AI18">
        <v>113</v>
      </c>
      <c r="AJ18">
        <v>502</v>
      </c>
      <c r="AK18" s="3">
        <v>75.25</v>
      </c>
      <c r="AL18" s="4">
        <v>39.9</v>
      </c>
      <c r="AM18" s="4">
        <f t="shared" si="5"/>
        <v>0.799999999999997</v>
      </c>
      <c r="AN18" s="3">
        <f t="shared" si="3"/>
        <v>0.767307692307692</v>
      </c>
      <c r="AO18">
        <v>390</v>
      </c>
      <c r="AP18">
        <f t="shared" si="4"/>
        <v>-80</v>
      </c>
      <c r="AQ18" s="6">
        <v>7</v>
      </c>
      <c r="AR18">
        <v>17</v>
      </c>
    </row>
    <row r="19" spans="1:44">
      <c r="A19">
        <v>18</v>
      </c>
      <c r="B19" s="9">
        <v>0</v>
      </c>
      <c r="C19" s="9">
        <v>33</v>
      </c>
      <c r="D19" s="9">
        <v>160</v>
      </c>
      <c r="E19" s="9">
        <v>46</v>
      </c>
      <c r="F19" s="10">
        <f t="shared" si="0"/>
        <v>17.96875</v>
      </c>
      <c r="G19" s="9">
        <v>1</v>
      </c>
      <c r="H19" s="9">
        <v>4</v>
      </c>
      <c r="I19" s="9">
        <v>112</v>
      </c>
      <c r="J19" s="9">
        <v>20</v>
      </c>
      <c r="K19" s="9">
        <v>99</v>
      </c>
      <c r="L19" s="9">
        <v>134</v>
      </c>
      <c r="M19" s="9">
        <v>107</v>
      </c>
      <c r="N19" s="15">
        <v>22.7</v>
      </c>
      <c r="O19" s="10">
        <f t="shared" si="1"/>
        <v>0.493478260869565</v>
      </c>
      <c r="P19" s="16">
        <v>385</v>
      </c>
      <c r="Q19" s="9">
        <v>0</v>
      </c>
      <c r="R19" s="9">
        <v>1</v>
      </c>
      <c r="S19" s="9">
        <v>320</v>
      </c>
      <c r="T19" s="9">
        <v>800</v>
      </c>
      <c r="U19" s="9">
        <v>1</v>
      </c>
      <c r="V19" s="9">
        <v>1</v>
      </c>
      <c r="W19" s="9">
        <v>0</v>
      </c>
      <c r="X19" s="23">
        <v>58</v>
      </c>
      <c r="Y19" s="23">
        <v>1.91</v>
      </c>
      <c r="Z19" s="23">
        <v>17.46</v>
      </c>
      <c r="AA19" s="23">
        <v>65</v>
      </c>
      <c r="AB19" s="23">
        <v>492</v>
      </c>
      <c r="AC19" s="23">
        <v>322</v>
      </c>
      <c r="AD19" s="28">
        <v>9.31</v>
      </c>
      <c r="AE19" s="9">
        <v>90</v>
      </c>
      <c r="AF19" s="10">
        <v>2.96</v>
      </c>
      <c r="AG19" s="10">
        <v>9.51</v>
      </c>
      <c r="AH19" s="9">
        <v>303</v>
      </c>
      <c r="AI19" s="9">
        <v>111</v>
      </c>
      <c r="AJ19" s="9">
        <v>270</v>
      </c>
      <c r="AK19" s="10">
        <v>56.35</v>
      </c>
      <c r="AL19" s="15">
        <v>19.9</v>
      </c>
      <c r="AM19" s="4">
        <f t="shared" si="5"/>
        <v>-2.8</v>
      </c>
      <c r="AN19" s="10">
        <f t="shared" si="3"/>
        <v>0.432608695652174</v>
      </c>
      <c r="AO19" s="9">
        <v>300</v>
      </c>
      <c r="AP19">
        <f t="shared" si="4"/>
        <v>-85</v>
      </c>
      <c r="AQ19" s="23">
        <v>8</v>
      </c>
      <c r="AR19" s="9">
        <v>53</v>
      </c>
    </row>
    <row r="20" spans="1:44">
      <c r="A20">
        <v>19</v>
      </c>
      <c r="B20">
        <v>1</v>
      </c>
      <c r="C20">
        <v>33</v>
      </c>
      <c r="D20">
        <v>170</v>
      </c>
      <c r="E20">
        <v>57.3</v>
      </c>
      <c r="F20" s="3">
        <f t="shared" si="0"/>
        <v>19.8269896193772</v>
      </c>
      <c r="G20">
        <v>1</v>
      </c>
      <c r="H20">
        <v>29</v>
      </c>
      <c r="I20">
        <v>132</v>
      </c>
      <c r="J20">
        <v>19</v>
      </c>
      <c r="K20">
        <v>99</v>
      </c>
      <c r="L20">
        <v>111</v>
      </c>
      <c r="M20">
        <v>90</v>
      </c>
      <c r="N20" s="4">
        <v>31.2</v>
      </c>
      <c r="O20" s="3">
        <f t="shared" si="1"/>
        <v>0.544502617801047</v>
      </c>
      <c r="P20" s="5">
        <v>255</v>
      </c>
      <c r="Q20">
        <v>1</v>
      </c>
      <c r="R20">
        <v>1</v>
      </c>
      <c r="S20">
        <v>180</v>
      </c>
      <c r="T20">
        <v>20</v>
      </c>
      <c r="U20">
        <v>1</v>
      </c>
      <c r="V20">
        <v>1</v>
      </c>
      <c r="W20">
        <v>0</v>
      </c>
      <c r="X20" s="6">
        <v>100</v>
      </c>
      <c r="Y20" s="6">
        <v>3.35</v>
      </c>
      <c r="Z20" s="6">
        <v>8.26</v>
      </c>
      <c r="AA20" s="6">
        <v>144</v>
      </c>
      <c r="AB20" s="6">
        <v>484</v>
      </c>
      <c r="AC20" s="6">
        <v>288</v>
      </c>
      <c r="AD20" s="30">
        <v>12.6</v>
      </c>
      <c r="AE20">
        <v>88</v>
      </c>
      <c r="AF20" s="3">
        <v>2.91</v>
      </c>
      <c r="AG20" s="3">
        <v>4.58</v>
      </c>
      <c r="AH20">
        <v>188</v>
      </c>
      <c r="AI20">
        <v>94</v>
      </c>
      <c r="AJ20">
        <v>179</v>
      </c>
      <c r="AK20" s="3">
        <v>91.41</v>
      </c>
      <c r="AL20" s="4">
        <v>28.2</v>
      </c>
      <c r="AM20" s="4">
        <f t="shared" si="5"/>
        <v>-3</v>
      </c>
      <c r="AN20" s="3">
        <f t="shared" si="3"/>
        <v>0.492146596858639</v>
      </c>
      <c r="AO20">
        <v>358</v>
      </c>
      <c r="AP20">
        <f t="shared" si="4"/>
        <v>103</v>
      </c>
      <c r="AQ20" s="6">
        <v>10</v>
      </c>
      <c r="AR20">
        <v>18</v>
      </c>
    </row>
    <row r="21" spans="1:44">
      <c r="A21">
        <v>20</v>
      </c>
      <c r="B21">
        <v>1</v>
      </c>
      <c r="C21">
        <v>22</v>
      </c>
      <c r="D21">
        <v>173</v>
      </c>
      <c r="E21">
        <v>59</v>
      </c>
      <c r="F21" s="3">
        <f t="shared" si="0"/>
        <v>19.7133215276154</v>
      </c>
      <c r="G21">
        <v>1</v>
      </c>
      <c r="H21">
        <v>6</v>
      </c>
      <c r="I21">
        <v>89</v>
      </c>
      <c r="J21">
        <v>20</v>
      </c>
      <c r="K21">
        <v>99</v>
      </c>
      <c r="L21">
        <v>168</v>
      </c>
      <c r="M21">
        <v>120</v>
      </c>
      <c r="N21" s="4">
        <v>41.1</v>
      </c>
      <c r="O21" s="3">
        <f t="shared" si="1"/>
        <v>0.696610169491525</v>
      </c>
      <c r="P21" s="5">
        <v>540</v>
      </c>
      <c r="Q21">
        <v>0</v>
      </c>
      <c r="R21">
        <v>1</v>
      </c>
      <c r="S21">
        <v>135</v>
      </c>
      <c r="T21">
        <v>50</v>
      </c>
      <c r="U21">
        <v>0</v>
      </c>
      <c r="V21">
        <v>1</v>
      </c>
      <c r="W21">
        <v>0</v>
      </c>
      <c r="X21" s="6">
        <v>119</v>
      </c>
      <c r="Y21" s="6">
        <v>4.84</v>
      </c>
      <c r="Z21" s="29">
        <v>13.9</v>
      </c>
      <c r="AA21" s="6">
        <v>215</v>
      </c>
      <c r="AB21" s="6">
        <v>380</v>
      </c>
      <c r="AC21" s="6">
        <v>254</v>
      </c>
      <c r="AD21" s="28">
        <v>18.24</v>
      </c>
      <c r="AE21">
        <v>124</v>
      </c>
      <c r="AF21" s="3">
        <v>5.14</v>
      </c>
      <c r="AG21" s="3">
        <v>13.78</v>
      </c>
      <c r="AH21">
        <v>324</v>
      </c>
      <c r="AI21">
        <v>121</v>
      </c>
      <c r="AJ21">
        <v>290</v>
      </c>
      <c r="AK21" s="3">
        <v>72.77</v>
      </c>
      <c r="AL21" s="4">
        <v>38.6</v>
      </c>
      <c r="AM21" s="4">
        <f t="shared" si="5"/>
        <v>-2.5</v>
      </c>
      <c r="AN21" s="3">
        <f t="shared" si="3"/>
        <v>0.654237288135593</v>
      </c>
      <c r="AO21">
        <v>385</v>
      </c>
      <c r="AP21">
        <f t="shared" si="4"/>
        <v>-155</v>
      </c>
      <c r="AQ21" s="6">
        <v>7</v>
      </c>
      <c r="AR21">
        <v>49</v>
      </c>
    </row>
    <row r="22" spans="1:44">
      <c r="A22">
        <v>21</v>
      </c>
      <c r="B22">
        <v>0</v>
      </c>
      <c r="C22">
        <v>25</v>
      </c>
      <c r="D22">
        <v>165</v>
      </c>
      <c r="E22">
        <v>56</v>
      </c>
      <c r="F22" s="3">
        <f t="shared" si="0"/>
        <v>20.5693296602388</v>
      </c>
      <c r="G22">
        <v>1</v>
      </c>
      <c r="H22">
        <v>5</v>
      </c>
      <c r="I22">
        <v>66</v>
      </c>
      <c r="J22">
        <v>19</v>
      </c>
      <c r="K22">
        <v>99</v>
      </c>
      <c r="L22">
        <v>157</v>
      </c>
      <c r="M22">
        <v>106</v>
      </c>
      <c r="N22" s="4">
        <v>18.3</v>
      </c>
      <c r="O22" s="3">
        <f t="shared" si="1"/>
        <v>0.326785714285714</v>
      </c>
      <c r="P22" s="5">
        <v>474</v>
      </c>
      <c r="Q22">
        <v>1</v>
      </c>
      <c r="R22">
        <v>1</v>
      </c>
      <c r="S22">
        <v>170</v>
      </c>
      <c r="T22">
        <v>30</v>
      </c>
      <c r="U22">
        <v>1</v>
      </c>
      <c r="V22">
        <v>0</v>
      </c>
      <c r="W22">
        <v>0</v>
      </c>
      <c r="X22" s="6">
        <v>107</v>
      </c>
      <c r="Y22" s="6">
        <v>3.49</v>
      </c>
      <c r="Z22" s="6">
        <v>12.26</v>
      </c>
      <c r="AA22" s="6">
        <v>38</v>
      </c>
      <c r="AB22" s="6">
        <v>130</v>
      </c>
      <c r="AC22" s="6">
        <v>186</v>
      </c>
      <c r="AD22" s="28">
        <v>49.24</v>
      </c>
      <c r="AE22">
        <v>115</v>
      </c>
      <c r="AF22" s="3">
        <v>3.68</v>
      </c>
      <c r="AG22" s="3">
        <v>7.93</v>
      </c>
      <c r="AH22">
        <v>304</v>
      </c>
      <c r="AI22">
        <v>94</v>
      </c>
      <c r="AJ22">
        <v>234</v>
      </c>
      <c r="AK22" s="3">
        <v>72.87</v>
      </c>
      <c r="AL22" s="4">
        <v>16.4</v>
      </c>
      <c r="AM22" s="4">
        <f t="shared" si="5"/>
        <v>-1.9</v>
      </c>
      <c r="AN22" s="3">
        <f t="shared" si="3"/>
        <v>0.292857142857143</v>
      </c>
      <c r="AO22">
        <v>268</v>
      </c>
      <c r="AP22">
        <f t="shared" si="4"/>
        <v>-206</v>
      </c>
      <c r="AQ22" s="6">
        <v>9</v>
      </c>
      <c r="AR22">
        <v>16</v>
      </c>
    </row>
    <row r="23" spans="1:44">
      <c r="A23">
        <v>22</v>
      </c>
      <c r="B23">
        <v>0</v>
      </c>
      <c r="C23">
        <v>21</v>
      </c>
      <c r="D23">
        <v>155</v>
      </c>
      <c r="E23">
        <v>40.7</v>
      </c>
      <c r="F23" s="3">
        <f t="shared" si="0"/>
        <v>16.9406867845994</v>
      </c>
      <c r="G23">
        <v>1</v>
      </c>
      <c r="H23">
        <v>12</v>
      </c>
      <c r="I23">
        <v>91</v>
      </c>
      <c r="J23">
        <v>20</v>
      </c>
      <c r="K23">
        <v>100</v>
      </c>
      <c r="L23">
        <v>106</v>
      </c>
      <c r="M23">
        <v>69</v>
      </c>
      <c r="N23" s="4">
        <v>23.7</v>
      </c>
      <c r="O23" s="3">
        <f t="shared" si="1"/>
        <v>0.582309582309582</v>
      </c>
      <c r="P23" s="5">
        <v>390</v>
      </c>
      <c r="Q23">
        <v>0</v>
      </c>
      <c r="R23">
        <v>1</v>
      </c>
      <c r="S23">
        <v>117</v>
      </c>
      <c r="T23">
        <v>50</v>
      </c>
      <c r="U23">
        <v>1</v>
      </c>
      <c r="V23">
        <v>0</v>
      </c>
      <c r="W23">
        <v>0</v>
      </c>
      <c r="X23" s="6">
        <v>94</v>
      </c>
      <c r="Y23" s="6">
        <v>2.98</v>
      </c>
      <c r="Z23" s="6">
        <v>8.43</v>
      </c>
      <c r="AA23" s="6">
        <v>170</v>
      </c>
      <c r="AB23" s="6">
        <v>266</v>
      </c>
      <c r="AC23" s="6">
        <v>268</v>
      </c>
      <c r="AD23" s="28">
        <v>21.31</v>
      </c>
      <c r="AE23">
        <v>104</v>
      </c>
      <c r="AF23" s="3">
        <v>3.29</v>
      </c>
      <c r="AG23" s="3">
        <v>7.97</v>
      </c>
      <c r="AH23">
        <v>186</v>
      </c>
      <c r="AI23">
        <v>55</v>
      </c>
      <c r="AJ23">
        <v>209</v>
      </c>
      <c r="AK23" s="3">
        <v>129.16</v>
      </c>
      <c r="AL23" s="4">
        <v>24.1</v>
      </c>
      <c r="AM23" s="4">
        <f t="shared" si="5"/>
        <v>0.400000000000002</v>
      </c>
      <c r="AN23" s="3">
        <f t="shared" si="3"/>
        <v>0.592137592137592</v>
      </c>
      <c r="AO23">
        <v>260</v>
      </c>
      <c r="AP23">
        <f>AO23-P23</f>
        <v>-130</v>
      </c>
      <c r="AQ23" s="6">
        <v>12</v>
      </c>
      <c r="AR23">
        <v>42</v>
      </c>
    </row>
    <row r="24" spans="1:44">
      <c r="A24">
        <v>23</v>
      </c>
      <c r="B24">
        <v>1</v>
      </c>
      <c r="C24">
        <v>39</v>
      </c>
      <c r="D24">
        <v>170</v>
      </c>
      <c r="E24">
        <v>52</v>
      </c>
      <c r="F24" s="3">
        <f t="shared" si="0"/>
        <v>17.9930795847751</v>
      </c>
      <c r="G24">
        <v>1</v>
      </c>
      <c r="H24">
        <v>5</v>
      </c>
      <c r="I24">
        <v>106</v>
      </c>
      <c r="J24">
        <v>18</v>
      </c>
      <c r="K24">
        <v>99</v>
      </c>
      <c r="L24">
        <v>135</v>
      </c>
      <c r="M24">
        <v>91</v>
      </c>
      <c r="N24" s="4">
        <v>37.1</v>
      </c>
      <c r="O24" s="3">
        <f t="shared" si="1"/>
        <v>0.713461538461538</v>
      </c>
      <c r="P24" s="5">
        <v>540</v>
      </c>
      <c r="Q24">
        <v>1</v>
      </c>
      <c r="R24">
        <v>1</v>
      </c>
      <c r="S24">
        <v>160</v>
      </c>
      <c r="T24">
        <v>100</v>
      </c>
      <c r="U24">
        <v>0</v>
      </c>
      <c r="V24">
        <v>0</v>
      </c>
      <c r="W24">
        <v>0</v>
      </c>
      <c r="X24" s="6">
        <v>109</v>
      </c>
      <c r="Y24" s="6">
        <v>3.89</v>
      </c>
      <c r="Z24" s="6">
        <v>17.74</v>
      </c>
      <c r="AA24" s="6">
        <v>128</v>
      </c>
      <c r="AB24" s="6">
        <v>450</v>
      </c>
      <c r="AC24" s="6">
        <v>247</v>
      </c>
      <c r="AD24" s="30">
        <v>13.2</v>
      </c>
      <c r="AE24">
        <v>98</v>
      </c>
      <c r="AF24" s="3">
        <v>3.46</v>
      </c>
      <c r="AG24" s="3">
        <v>14.57</v>
      </c>
      <c r="AH24">
        <v>188</v>
      </c>
      <c r="AI24">
        <v>108</v>
      </c>
      <c r="AJ24">
        <v>186</v>
      </c>
      <c r="AK24" s="3">
        <v>74.09</v>
      </c>
      <c r="AL24" s="4">
        <v>36.8</v>
      </c>
      <c r="AM24" s="4">
        <f t="shared" si="5"/>
        <v>-0.300000000000004</v>
      </c>
      <c r="AN24" s="3">
        <f t="shared" si="3"/>
        <v>0.707692307692308</v>
      </c>
      <c r="AO24">
        <v>360</v>
      </c>
      <c r="AP24">
        <f t="shared" ref="AP24:AP55" si="6">AO24-P24</f>
        <v>-180</v>
      </c>
      <c r="AQ24" s="6">
        <v>15</v>
      </c>
      <c r="AR24">
        <v>17</v>
      </c>
    </row>
    <row r="25" spans="1:44">
      <c r="A25">
        <v>24</v>
      </c>
      <c r="B25">
        <v>0</v>
      </c>
      <c r="C25">
        <v>35</v>
      </c>
      <c r="D25">
        <v>163</v>
      </c>
      <c r="E25">
        <v>51</v>
      </c>
      <c r="F25" s="3">
        <f t="shared" si="0"/>
        <v>19.1953027964922</v>
      </c>
      <c r="G25">
        <v>1</v>
      </c>
      <c r="H25">
        <v>17</v>
      </c>
      <c r="I25">
        <v>73</v>
      </c>
      <c r="J25">
        <v>19</v>
      </c>
      <c r="K25">
        <v>99</v>
      </c>
      <c r="L25">
        <v>117</v>
      </c>
      <c r="M25">
        <v>87</v>
      </c>
      <c r="N25" s="4">
        <v>28.5</v>
      </c>
      <c r="O25" s="3">
        <f t="shared" si="1"/>
        <v>0.558823529411765</v>
      </c>
      <c r="P25" s="5">
        <v>537</v>
      </c>
      <c r="Q25">
        <v>0</v>
      </c>
      <c r="R25">
        <v>1</v>
      </c>
      <c r="S25">
        <v>125</v>
      </c>
      <c r="T25">
        <v>30</v>
      </c>
      <c r="U25">
        <v>0</v>
      </c>
      <c r="V25">
        <v>0</v>
      </c>
      <c r="W25">
        <v>0</v>
      </c>
      <c r="X25" s="6">
        <v>87</v>
      </c>
      <c r="Y25" s="6">
        <v>2.96</v>
      </c>
      <c r="Z25" s="6">
        <v>14.79</v>
      </c>
      <c r="AA25" s="6">
        <v>192</v>
      </c>
      <c r="AB25" s="6">
        <v>249</v>
      </c>
      <c r="AC25" s="6">
        <v>230</v>
      </c>
      <c r="AD25" s="28">
        <v>20.92</v>
      </c>
      <c r="AE25">
        <v>89</v>
      </c>
      <c r="AF25" s="3">
        <v>2.99</v>
      </c>
      <c r="AG25" s="3">
        <v>6.91</v>
      </c>
      <c r="AH25">
        <v>281</v>
      </c>
      <c r="AI25">
        <v>90</v>
      </c>
      <c r="AJ25">
        <v>228</v>
      </c>
      <c r="AK25" s="3">
        <v>71.6</v>
      </c>
      <c r="AL25" s="4">
        <v>29.1</v>
      </c>
      <c r="AM25" s="4">
        <f t="shared" si="5"/>
        <v>0.600000000000001</v>
      </c>
      <c r="AN25" s="3">
        <f t="shared" si="3"/>
        <v>0.570588235294118</v>
      </c>
      <c r="AO25">
        <v>330</v>
      </c>
      <c r="AP25">
        <f t="shared" si="6"/>
        <v>-207</v>
      </c>
      <c r="AQ25" s="6">
        <v>7</v>
      </c>
      <c r="AR25">
        <v>64</v>
      </c>
    </row>
    <row r="26" spans="1:44">
      <c r="A26">
        <v>25</v>
      </c>
      <c r="B26">
        <v>1</v>
      </c>
      <c r="C26">
        <v>29</v>
      </c>
      <c r="D26">
        <v>170</v>
      </c>
      <c r="E26">
        <v>75</v>
      </c>
      <c r="F26" s="3">
        <f t="shared" si="0"/>
        <v>25.9515570934256</v>
      </c>
      <c r="G26">
        <v>1</v>
      </c>
      <c r="H26">
        <v>8</v>
      </c>
      <c r="I26">
        <v>86</v>
      </c>
      <c r="J26">
        <v>20</v>
      </c>
      <c r="K26">
        <v>100</v>
      </c>
      <c r="L26">
        <v>135</v>
      </c>
      <c r="M26">
        <v>96</v>
      </c>
      <c r="N26" s="4">
        <v>32.5</v>
      </c>
      <c r="O26" s="3">
        <f t="shared" si="1"/>
        <v>0.433333333333333</v>
      </c>
      <c r="P26" s="5">
        <v>465</v>
      </c>
      <c r="Q26">
        <v>1</v>
      </c>
      <c r="R26">
        <v>1</v>
      </c>
      <c r="S26">
        <v>165</v>
      </c>
      <c r="T26">
        <v>20</v>
      </c>
      <c r="U26">
        <v>0</v>
      </c>
      <c r="V26">
        <v>0</v>
      </c>
      <c r="W26">
        <v>0</v>
      </c>
      <c r="X26" s="6">
        <v>119</v>
      </c>
      <c r="Y26" s="6">
        <v>4.27</v>
      </c>
      <c r="Z26" s="6">
        <v>12.65</v>
      </c>
      <c r="AA26" s="6">
        <v>194</v>
      </c>
      <c r="AB26" s="6">
        <v>320</v>
      </c>
      <c r="AC26" s="6">
        <v>242</v>
      </c>
      <c r="AD26" s="28">
        <v>21.38</v>
      </c>
      <c r="AE26">
        <v>132</v>
      </c>
      <c r="AF26" s="3">
        <v>4.85</v>
      </c>
      <c r="AG26" s="3">
        <v>9.16</v>
      </c>
      <c r="AH26">
        <v>251</v>
      </c>
      <c r="AI26">
        <v>105</v>
      </c>
      <c r="AJ26">
        <v>210</v>
      </c>
      <c r="AK26" s="3">
        <v>84.24</v>
      </c>
      <c r="AL26" s="4">
        <v>34.1</v>
      </c>
      <c r="AM26" s="4">
        <f t="shared" si="5"/>
        <v>1.6</v>
      </c>
      <c r="AN26" s="3">
        <f t="shared" si="3"/>
        <v>0.454666666666667</v>
      </c>
      <c r="AO26">
        <v>380</v>
      </c>
      <c r="AP26">
        <f t="shared" si="6"/>
        <v>-85</v>
      </c>
      <c r="AQ26" s="6">
        <v>7</v>
      </c>
      <c r="AR26">
        <v>19</v>
      </c>
    </row>
    <row r="27" spans="1:44">
      <c r="A27">
        <v>26</v>
      </c>
      <c r="B27">
        <v>1</v>
      </c>
      <c r="C27">
        <v>29</v>
      </c>
      <c r="D27">
        <v>182</v>
      </c>
      <c r="E27">
        <v>66.6</v>
      </c>
      <c r="F27" s="3">
        <f t="shared" si="0"/>
        <v>20.1062673590146</v>
      </c>
      <c r="G27">
        <v>1</v>
      </c>
      <c r="H27">
        <v>13</v>
      </c>
      <c r="I27">
        <v>93</v>
      </c>
      <c r="J27">
        <v>19</v>
      </c>
      <c r="K27">
        <v>100</v>
      </c>
      <c r="L27">
        <v>139</v>
      </c>
      <c r="M27">
        <v>94</v>
      </c>
      <c r="N27" s="4">
        <v>28.1</v>
      </c>
      <c r="O27" s="3">
        <f t="shared" si="1"/>
        <v>0.421921921921922</v>
      </c>
      <c r="P27" s="5">
        <v>588</v>
      </c>
      <c r="Q27">
        <v>0</v>
      </c>
      <c r="R27">
        <v>1</v>
      </c>
      <c r="S27">
        <v>221</v>
      </c>
      <c r="T27">
        <v>80</v>
      </c>
      <c r="U27">
        <v>1</v>
      </c>
      <c r="V27">
        <v>0</v>
      </c>
      <c r="W27">
        <v>0</v>
      </c>
      <c r="X27" s="6">
        <v>69</v>
      </c>
      <c r="Y27" s="6">
        <v>2.18</v>
      </c>
      <c r="Z27" s="6">
        <v>12.68</v>
      </c>
      <c r="AA27" s="6">
        <v>154</v>
      </c>
      <c r="AB27" s="6">
        <v>449</v>
      </c>
      <c r="AC27" s="6">
        <v>295</v>
      </c>
      <c r="AD27" s="28">
        <v>14.19</v>
      </c>
      <c r="AE27">
        <v>83</v>
      </c>
      <c r="AF27" s="3">
        <v>2.68</v>
      </c>
      <c r="AG27" s="3">
        <v>13.63</v>
      </c>
      <c r="AH27">
        <v>263</v>
      </c>
      <c r="AI27">
        <v>177</v>
      </c>
      <c r="AJ27">
        <v>454</v>
      </c>
      <c r="AK27" s="3">
        <v>43.74</v>
      </c>
      <c r="AL27" s="4">
        <v>30.1</v>
      </c>
      <c r="AM27" s="4">
        <f t="shared" si="5"/>
        <v>2</v>
      </c>
      <c r="AN27" s="3">
        <f t="shared" si="3"/>
        <v>0.451951951951952</v>
      </c>
      <c r="AO27">
        <v>306</v>
      </c>
      <c r="AP27">
        <f t="shared" si="6"/>
        <v>-282</v>
      </c>
      <c r="AQ27" s="6">
        <v>8</v>
      </c>
      <c r="AR27">
        <v>60</v>
      </c>
    </row>
    <row r="28" spans="1:44">
      <c r="A28">
        <v>27</v>
      </c>
      <c r="B28">
        <v>0</v>
      </c>
      <c r="C28">
        <v>39</v>
      </c>
      <c r="D28">
        <v>150</v>
      </c>
      <c r="E28">
        <v>47</v>
      </c>
      <c r="F28" s="3">
        <f t="shared" si="0"/>
        <v>20.8888888888889</v>
      </c>
      <c r="G28">
        <v>1</v>
      </c>
      <c r="H28">
        <v>39</v>
      </c>
      <c r="I28">
        <v>100</v>
      </c>
      <c r="J28">
        <v>19</v>
      </c>
      <c r="K28">
        <v>99</v>
      </c>
      <c r="L28">
        <v>126</v>
      </c>
      <c r="M28">
        <v>77</v>
      </c>
      <c r="N28" s="4">
        <v>23.5</v>
      </c>
      <c r="O28" s="3">
        <f t="shared" si="1"/>
        <v>0.5</v>
      </c>
      <c r="P28" s="5">
        <v>430</v>
      </c>
      <c r="Q28">
        <v>1</v>
      </c>
      <c r="R28">
        <v>1</v>
      </c>
      <c r="S28">
        <v>105</v>
      </c>
      <c r="T28">
        <v>20</v>
      </c>
      <c r="U28">
        <v>1</v>
      </c>
      <c r="V28">
        <v>1</v>
      </c>
      <c r="W28">
        <v>0</v>
      </c>
      <c r="X28" s="6">
        <v>80</v>
      </c>
      <c r="Y28" s="6">
        <v>2.62</v>
      </c>
      <c r="Z28" s="6">
        <v>14.25</v>
      </c>
      <c r="AA28" s="6">
        <v>162</v>
      </c>
      <c r="AB28" s="6">
        <v>158</v>
      </c>
      <c r="AC28" s="6">
        <v>259</v>
      </c>
      <c r="AD28" s="28">
        <v>35.25</v>
      </c>
      <c r="AE28">
        <v>71</v>
      </c>
      <c r="AF28" s="3">
        <v>2.33</v>
      </c>
      <c r="AG28" s="3">
        <v>10.35</v>
      </c>
      <c r="AH28">
        <v>251</v>
      </c>
      <c r="AI28">
        <v>86</v>
      </c>
      <c r="AJ28">
        <v>261</v>
      </c>
      <c r="AK28" s="3">
        <v>73.55</v>
      </c>
      <c r="AL28" s="4">
        <v>23.7</v>
      </c>
      <c r="AM28" s="4">
        <f t="shared" si="5"/>
        <v>0.199999999999999</v>
      </c>
      <c r="AN28" s="3">
        <f t="shared" si="3"/>
        <v>0.504255319148936</v>
      </c>
      <c r="AO28">
        <v>310</v>
      </c>
      <c r="AP28">
        <f t="shared" si="6"/>
        <v>-120</v>
      </c>
      <c r="AQ28" s="6">
        <v>9</v>
      </c>
      <c r="AR28">
        <v>12</v>
      </c>
    </row>
    <row r="29" spans="1:44">
      <c r="A29">
        <v>28</v>
      </c>
      <c r="B29">
        <v>0</v>
      </c>
      <c r="C29">
        <v>37</v>
      </c>
      <c r="D29">
        <v>163</v>
      </c>
      <c r="E29">
        <v>46.5</v>
      </c>
      <c r="F29" s="3">
        <f t="shared" si="0"/>
        <v>17.5015996085664</v>
      </c>
      <c r="G29">
        <v>1</v>
      </c>
      <c r="H29">
        <v>12</v>
      </c>
      <c r="I29">
        <v>86</v>
      </c>
      <c r="J29">
        <v>19</v>
      </c>
      <c r="K29">
        <v>99</v>
      </c>
      <c r="L29">
        <v>98</v>
      </c>
      <c r="M29">
        <v>76</v>
      </c>
      <c r="N29" s="4">
        <v>28.8</v>
      </c>
      <c r="O29" s="3">
        <f t="shared" si="1"/>
        <v>0.619354838709677</v>
      </c>
      <c r="P29" s="5">
        <v>390</v>
      </c>
      <c r="Q29">
        <v>0</v>
      </c>
      <c r="R29">
        <v>1</v>
      </c>
      <c r="S29">
        <v>108</v>
      </c>
      <c r="T29">
        <v>30</v>
      </c>
      <c r="U29">
        <v>0</v>
      </c>
      <c r="V29">
        <v>0</v>
      </c>
      <c r="W29">
        <v>0</v>
      </c>
      <c r="X29" s="6">
        <v>102</v>
      </c>
      <c r="Y29" s="6">
        <v>3.18</v>
      </c>
      <c r="Z29" s="6">
        <v>12.21</v>
      </c>
      <c r="AA29" s="6">
        <v>126</v>
      </c>
      <c r="AB29" s="6">
        <v>327</v>
      </c>
      <c r="AC29" s="6">
        <v>310</v>
      </c>
      <c r="AD29" s="28">
        <v>14.84</v>
      </c>
      <c r="AE29">
        <v>83</v>
      </c>
      <c r="AF29" s="3">
        <v>2.61</v>
      </c>
      <c r="AG29" s="3">
        <v>7.75</v>
      </c>
      <c r="AH29">
        <v>175</v>
      </c>
      <c r="AI29">
        <v>67</v>
      </c>
      <c r="AJ29">
        <v>169</v>
      </c>
      <c r="AK29" s="3">
        <v>100.87</v>
      </c>
      <c r="AL29" s="4">
        <v>26.4</v>
      </c>
      <c r="AM29" s="4">
        <f t="shared" si="5"/>
        <v>-2.4</v>
      </c>
      <c r="AN29" s="3">
        <f t="shared" si="3"/>
        <v>0.567741935483871</v>
      </c>
      <c r="AO29">
        <v>180</v>
      </c>
      <c r="AP29">
        <f t="shared" si="6"/>
        <v>-210</v>
      </c>
      <c r="AQ29" s="6">
        <v>8</v>
      </c>
      <c r="AR29">
        <v>50</v>
      </c>
    </row>
    <row r="30" spans="1:44">
      <c r="A30">
        <v>29</v>
      </c>
      <c r="B30">
        <v>0</v>
      </c>
      <c r="C30">
        <v>27</v>
      </c>
      <c r="D30">
        <v>165</v>
      </c>
      <c r="E30">
        <v>55</v>
      </c>
      <c r="F30" s="3">
        <f t="shared" si="0"/>
        <v>20.2020202020202</v>
      </c>
      <c r="G30">
        <v>0</v>
      </c>
      <c r="H30">
        <v>37</v>
      </c>
      <c r="I30">
        <v>86</v>
      </c>
      <c r="J30">
        <v>19</v>
      </c>
      <c r="K30">
        <v>100</v>
      </c>
      <c r="L30">
        <v>86</v>
      </c>
      <c r="M30">
        <v>53</v>
      </c>
      <c r="N30" s="4">
        <v>18.8</v>
      </c>
      <c r="O30" s="3">
        <f t="shared" si="1"/>
        <v>0.341818181818182</v>
      </c>
      <c r="P30" s="5">
        <v>483</v>
      </c>
      <c r="Q30">
        <v>1</v>
      </c>
      <c r="R30">
        <v>1</v>
      </c>
      <c r="S30">
        <v>287</v>
      </c>
      <c r="T30">
        <v>200</v>
      </c>
      <c r="U30">
        <v>1</v>
      </c>
      <c r="V30">
        <v>0</v>
      </c>
      <c r="W30">
        <v>0</v>
      </c>
      <c r="X30" s="6">
        <v>93</v>
      </c>
      <c r="Y30" s="6">
        <v>3.02</v>
      </c>
      <c r="Z30" s="29">
        <v>16.1</v>
      </c>
      <c r="AA30" s="6">
        <v>195</v>
      </c>
      <c r="AB30" s="6">
        <v>885</v>
      </c>
      <c r="AC30" s="6">
        <v>349</v>
      </c>
      <c r="AD30" s="28">
        <v>4.78</v>
      </c>
      <c r="AE30">
        <v>80</v>
      </c>
      <c r="AF30" s="3">
        <v>2.67</v>
      </c>
      <c r="AG30" s="3">
        <v>9.91</v>
      </c>
      <c r="AH30">
        <v>337</v>
      </c>
      <c r="AI30">
        <v>93</v>
      </c>
      <c r="AJ30">
        <v>323</v>
      </c>
      <c r="AK30" s="3">
        <v>72.79</v>
      </c>
      <c r="AL30" s="4">
        <v>21.8</v>
      </c>
      <c r="AM30" s="4">
        <f t="shared" si="5"/>
        <v>3</v>
      </c>
      <c r="AN30" s="3">
        <f t="shared" si="3"/>
        <v>0.396363636363636</v>
      </c>
      <c r="AO30">
        <v>243</v>
      </c>
      <c r="AP30">
        <f t="shared" si="6"/>
        <v>-240</v>
      </c>
      <c r="AQ30" s="6">
        <v>11</v>
      </c>
      <c r="AR30">
        <v>10</v>
      </c>
    </row>
    <row r="31" spans="1:44">
      <c r="A31">
        <v>30</v>
      </c>
      <c r="B31">
        <v>0</v>
      </c>
      <c r="C31">
        <v>30</v>
      </c>
      <c r="D31">
        <v>164</v>
      </c>
      <c r="E31">
        <v>60.4</v>
      </c>
      <c r="F31" s="3">
        <f t="shared" si="0"/>
        <v>22.4568709101725</v>
      </c>
      <c r="G31">
        <v>1</v>
      </c>
      <c r="H31">
        <v>8</v>
      </c>
      <c r="I31">
        <v>85</v>
      </c>
      <c r="J31">
        <v>20</v>
      </c>
      <c r="K31">
        <v>100</v>
      </c>
      <c r="L31">
        <v>137</v>
      </c>
      <c r="M31">
        <v>112</v>
      </c>
      <c r="N31" s="4">
        <v>20.6</v>
      </c>
      <c r="O31" s="3">
        <f t="shared" si="1"/>
        <v>0.341059602649007</v>
      </c>
      <c r="P31" s="5">
        <v>450</v>
      </c>
      <c r="Q31">
        <v>0</v>
      </c>
      <c r="R31">
        <v>1</v>
      </c>
      <c r="S31">
        <v>109</v>
      </c>
      <c r="T31">
        <v>20</v>
      </c>
      <c r="U31">
        <v>1</v>
      </c>
      <c r="V31">
        <v>0</v>
      </c>
      <c r="W31">
        <v>0</v>
      </c>
      <c r="X31" s="6">
        <v>107</v>
      </c>
      <c r="Y31" s="6">
        <v>4.24</v>
      </c>
      <c r="Z31" s="6">
        <v>21.25</v>
      </c>
      <c r="AA31" s="6">
        <v>314</v>
      </c>
      <c r="AB31" s="6">
        <v>332</v>
      </c>
      <c r="AC31" s="6">
        <v>384</v>
      </c>
      <c r="AD31" s="30">
        <v>15.3</v>
      </c>
      <c r="AE31">
        <v>95</v>
      </c>
      <c r="AF31" s="3">
        <v>3.7</v>
      </c>
      <c r="AG31" s="3">
        <v>10.78</v>
      </c>
      <c r="AH31">
        <v>259</v>
      </c>
      <c r="AI31">
        <v>69</v>
      </c>
      <c r="AJ31">
        <v>157</v>
      </c>
      <c r="AK31" s="3">
        <v>102.25</v>
      </c>
      <c r="AL31" s="4">
        <v>23.4</v>
      </c>
      <c r="AM31" s="4">
        <f t="shared" si="5"/>
        <v>2.8</v>
      </c>
      <c r="AN31" s="3">
        <f t="shared" si="3"/>
        <v>0.387417218543046</v>
      </c>
      <c r="AO31">
        <v>320</v>
      </c>
      <c r="AP31">
        <f t="shared" si="6"/>
        <v>-130</v>
      </c>
      <c r="AQ31" s="6">
        <v>10</v>
      </c>
      <c r="AR31">
        <v>28</v>
      </c>
    </row>
    <row r="32" spans="1:44">
      <c r="A32">
        <v>31</v>
      </c>
      <c r="B32">
        <v>0</v>
      </c>
      <c r="C32">
        <v>36</v>
      </c>
      <c r="D32">
        <v>158</v>
      </c>
      <c r="E32">
        <v>53</v>
      </c>
      <c r="F32" s="3">
        <f t="shared" si="0"/>
        <v>21.2305720237141</v>
      </c>
      <c r="G32">
        <v>1</v>
      </c>
      <c r="H32">
        <v>6</v>
      </c>
      <c r="I32">
        <v>65</v>
      </c>
      <c r="J32">
        <v>19</v>
      </c>
      <c r="K32">
        <v>99</v>
      </c>
      <c r="L32">
        <v>136</v>
      </c>
      <c r="M32">
        <v>100</v>
      </c>
      <c r="N32" s="4">
        <v>23.2</v>
      </c>
      <c r="O32" s="3">
        <f t="shared" si="1"/>
        <v>0.437735849056604</v>
      </c>
      <c r="P32" s="5">
        <v>393</v>
      </c>
      <c r="Q32">
        <v>1</v>
      </c>
      <c r="R32">
        <v>1</v>
      </c>
      <c r="S32">
        <v>160</v>
      </c>
      <c r="T32">
        <v>50</v>
      </c>
      <c r="U32">
        <v>1</v>
      </c>
      <c r="V32">
        <v>0</v>
      </c>
      <c r="W32">
        <v>0</v>
      </c>
      <c r="X32" s="6">
        <v>99</v>
      </c>
      <c r="Y32" s="6">
        <v>3.44</v>
      </c>
      <c r="Z32" s="6">
        <v>11.43</v>
      </c>
      <c r="AA32" s="6">
        <v>93</v>
      </c>
      <c r="AB32" s="6">
        <v>224</v>
      </c>
      <c r="AC32" s="6">
        <v>222</v>
      </c>
      <c r="AD32" s="28">
        <v>23.61</v>
      </c>
      <c r="AE32">
        <v>105</v>
      </c>
      <c r="AF32" s="3">
        <v>3.67</v>
      </c>
      <c r="AG32" s="3">
        <v>4.41</v>
      </c>
      <c r="AH32">
        <v>154</v>
      </c>
      <c r="AI32">
        <v>123</v>
      </c>
      <c r="AJ32">
        <v>332</v>
      </c>
      <c r="AK32" s="3">
        <v>48.73</v>
      </c>
      <c r="AL32" s="4">
        <v>24.6</v>
      </c>
      <c r="AM32" s="4">
        <f t="shared" si="5"/>
        <v>1.4</v>
      </c>
      <c r="AN32" s="3">
        <f t="shared" si="3"/>
        <v>0.464150943396226</v>
      </c>
      <c r="AO32">
        <v>340</v>
      </c>
      <c r="AP32">
        <f t="shared" si="6"/>
        <v>-53</v>
      </c>
      <c r="AQ32" s="6">
        <v>9</v>
      </c>
      <c r="AR32">
        <v>18</v>
      </c>
    </row>
    <row r="33" spans="1:44">
      <c r="A33">
        <v>32</v>
      </c>
      <c r="B33">
        <v>1</v>
      </c>
      <c r="C33">
        <v>34</v>
      </c>
      <c r="D33">
        <v>162</v>
      </c>
      <c r="E33">
        <v>57</v>
      </c>
      <c r="F33" s="3">
        <f t="shared" si="0"/>
        <v>21.7192501143118</v>
      </c>
      <c r="G33">
        <v>1</v>
      </c>
      <c r="H33">
        <v>8</v>
      </c>
      <c r="I33">
        <v>67</v>
      </c>
      <c r="J33">
        <v>18</v>
      </c>
      <c r="K33">
        <v>100</v>
      </c>
      <c r="L33">
        <v>138</v>
      </c>
      <c r="M33">
        <v>107</v>
      </c>
      <c r="N33" s="4">
        <v>31.6</v>
      </c>
      <c r="O33" s="3">
        <f t="shared" si="1"/>
        <v>0.554385964912281</v>
      </c>
      <c r="P33" s="5">
        <v>590</v>
      </c>
      <c r="Q33">
        <v>0</v>
      </c>
      <c r="R33">
        <v>1</v>
      </c>
      <c r="S33">
        <v>190</v>
      </c>
      <c r="T33">
        <v>20</v>
      </c>
      <c r="U33">
        <v>1</v>
      </c>
      <c r="V33">
        <v>0</v>
      </c>
      <c r="W33">
        <v>0</v>
      </c>
      <c r="X33" s="6">
        <v>119</v>
      </c>
      <c r="Y33" s="6">
        <v>3.69</v>
      </c>
      <c r="Z33" s="6">
        <v>24.81</v>
      </c>
      <c r="AA33" s="6">
        <v>194</v>
      </c>
      <c r="AB33" s="6">
        <v>297</v>
      </c>
      <c r="AC33" s="6">
        <v>332</v>
      </c>
      <c r="AD33" s="28">
        <v>22.59</v>
      </c>
      <c r="AE33">
        <v>145</v>
      </c>
      <c r="AF33" s="3">
        <v>4.48</v>
      </c>
      <c r="AG33" s="3">
        <v>13.33</v>
      </c>
      <c r="AH33">
        <v>217</v>
      </c>
      <c r="AI33">
        <v>110</v>
      </c>
      <c r="AJ33">
        <v>208</v>
      </c>
      <c r="AK33" s="3">
        <v>75.06</v>
      </c>
      <c r="AL33" s="4">
        <v>31</v>
      </c>
      <c r="AM33" s="4">
        <f t="shared" si="5"/>
        <v>-0.600000000000001</v>
      </c>
      <c r="AN33" s="3">
        <f t="shared" si="3"/>
        <v>0.543859649122807</v>
      </c>
      <c r="AO33">
        <v>330</v>
      </c>
      <c r="AP33">
        <f t="shared" si="6"/>
        <v>-260</v>
      </c>
      <c r="AQ33" s="6">
        <v>7</v>
      </c>
      <c r="AR33">
        <v>40</v>
      </c>
    </row>
    <row r="34" spans="1:44">
      <c r="A34">
        <v>33</v>
      </c>
      <c r="B34">
        <v>0</v>
      </c>
      <c r="C34">
        <v>31</v>
      </c>
      <c r="D34">
        <v>155</v>
      </c>
      <c r="E34">
        <v>53.5</v>
      </c>
      <c r="F34" s="3">
        <f t="shared" si="0"/>
        <v>22.2684703433923</v>
      </c>
      <c r="G34">
        <v>1</v>
      </c>
      <c r="H34">
        <v>10</v>
      </c>
      <c r="I34">
        <v>91</v>
      </c>
      <c r="J34">
        <v>20</v>
      </c>
      <c r="K34">
        <v>98</v>
      </c>
      <c r="L34">
        <v>132</v>
      </c>
      <c r="M34">
        <v>85</v>
      </c>
      <c r="N34" s="4">
        <v>22.9</v>
      </c>
      <c r="O34" s="3">
        <f t="shared" si="1"/>
        <v>0.42803738317757</v>
      </c>
      <c r="P34" s="5">
        <v>440</v>
      </c>
      <c r="Q34">
        <v>1</v>
      </c>
      <c r="R34">
        <v>1</v>
      </c>
      <c r="S34">
        <v>175</v>
      </c>
      <c r="T34">
        <v>20</v>
      </c>
      <c r="U34">
        <v>1</v>
      </c>
      <c r="V34">
        <v>1</v>
      </c>
      <c r="W34">
        <v>0</v>
      </c>
      <c r="X34" s="6">
        <v>72</v>
      </c>
      <c r="Y34" s="6">
        <v>2.78</v>
      </c>
      <c r="Z34" s="6">
        <v>17.74</v>
      </c>
      <c r="AA34" s="6">
        <v>226</v>
      </c>
      <c r="AB34" s="6">
        <v>242</v>
      </c>
      <c r="AC34" s="6">
        <v>397</v>
      </c>
      <c r="AD34" s="28">
        <v>22.27</v>
      </c>
      <c r="AE34">
        <v>79</v>
      </c>
      <c r="AF34" s="3">
        <v>3.03</v>
      </c>
      <c r="AG34" s="3">
        <v>13.34</v>
      </c>
      <c r="AH34">
        <v>277</v>
      </c>
      <c r="AI34">
        <v>57</v>
      </c>
      <c r="AJ34">
        <v>145</v>
      </c>
      <c r="AK34" s="3">
        <v>118.99</v>
      </c>
      <c r="AL34" s="4">
        <v>23.6</v>
      </c>
      <c r="AM34" s="4">
        <f t="shared" si="5"/>
        <v>0.700000000000003</v>
      </c>
      <c r="AN34" s="3">
        <f t="shared" si="3"/>
        <v>0.441121495327103</v>
      </c>
      <c r="AO34">
        <v>360</v>
      </c>
      <c r="AP34">
        <f t="shared" si="6"/>
        <v>-80</v>
      </c>
      <c r="AQ34" s="6">
        <v>9</v>
      </c>
      <c r="AR34">
        <v>17</v>
      </c>
    </row>
    <row r="35" spans="1:44">
      <c r="A35">
        <v>34</v>
      </c>
      <c r="B35">
        <v>0</v>
      </c>
      <c r="C35">
        <v>27</v>
      </c>
      <c r="D35">
        <v>160</v>
      </c>
      <c r="E35">
        <v>70</v>
      </c>
      <c r="F35" s="3">
        <f t="shared" si="0"/>
        <v>27.34375</v>
      </c>
      <c r="G35">
        <v>1</v>
      </c>
      <c r="H35">
        <v>27</v>
      </c>
      <c r="I35">
        <v>112</v>
      </c>
      <c r="J35">
        <v>21</v>
      </c>
      <c r="K35">
        <v>99</v>
      </c>
      <c r="L35">
        <v>135</v>
      </c>
      <c r="M35">
        <v>84</v>
      </c>
      <c r="N35" s="4">
        <v>22.1</v>
      </c>
      <c r="O35" s="3">
        <f t="shared" si="1"/>
        <v>0.315714285714286</v>
      </c>
      <c r="P35" s="5">
        <v>350</v>
      </c>
      <c r="Q35">
        <v>0</v>
      </c>
      <c r="R35">
        <v>1</v>
      </c>
      <c r="S35">
        <v>130</v>
      </c>
      <c r="T35">
        <v>20</v>
      </c>
      <c r="U35">
        <v>1</v>
      </c>
      <c r="V35">
        <v>0</v>
      </c>
      <c r="W35">
        <v>0</v>
      </c>
      <c r="X35" s="6">
        <v>111</v>
      </c>
      <c r="Y35" s="6">
        <v>3.64</v>
      </c>
      <c r="Z35" s="6">
        <v>15.22</v>
      </c>
      <c r="AA35" s="6">
        <v>300</v>
      </c>
      <c r="AB35" s="6">
        <v>510</v>
      </c>
      <c r="AC35" s="6">
        <v>495</v>
      </c>
      <c r="AD35" s="30">
        <v>9.3</v>
      </c>
      <c r="AE35">
        <v>102</v>
      </c>
      <c r="AF35" s="3">
        <v>3.3</v>
      </c>
      <c r="AG35" s="3">
        <v>10.85</v>
      </c>
      <c r="AH35">
        <v>328</v>
      </c>
      <c r="AI35">
        <v>134</v>
      </c>
      <c r="AJ35">
        <v>497</v>
      </c>
      <c r="AK35" s="3">
        <v>46.81</v>
      </c>
      <c r="AL35" s="4">
        <v>24.3</v>
      </c>
      <c r="AM35" s="4">
        <f t="shared" si="5"/>
        <v>2.2</v>
      </c>
      <c r="AN35" s="3">
        <f t="shared" si="3"/>
        <v>0.347142857142857</v>
      </c>
      <c r="AO35">
        <v>220</v>
      </c>
      <c r="AP35">
        <f t="shared" si="6"/>
        <v>-130</v>
      </c>
      <c r="AQ35" s="6">
        <v>10</v>
      </c>
      <c r="AR35">
        <v>35</v>
      </c>
    </row>
    <row r="36" spans="1:44">
      <c r="A36">
        <v>35</v>
      </c>
      <c r="B36">
        <v>1</v>
      </c>
      <c r="C36">
        <v>35</v>
      </c>
      <c r="D36">
        <v>167</v>
      </c>
      <c r="E36">
        <v>60</v>
      </c>
      <c r="F36" s="3">
        <f t="shared" si="0"/>
        <v>21.5138585105239</v>
      </c>
      <c r="G36">
        <v>0</v>
      </c>
      <c r="H36">
        <v>16</v>
      </c>
      <c r="I36">
        <v>78</v>
      </c>
      <c r="J36">
        <v>20</v>
      </c>
      <c r="K36">
        <v>100</v>
      </c>
      <c r="L36">
        <v>119</v>
      </c>
      <c r="M36">
        <v>80</v>
      </c>
      <c r="N36" s="4">
        <v>37.2</v>
      </c>
      <c r="O36" s="3">
        <f t="shared" si="1"/>
        <v>0.62</v>
      </c>
      <c r="P36" s="5">
        <v>460</v>
      </c>
      <c r="Q36">
        <v>1</v>
      </c>
      <c r="R36">
        <v>1</v>
      </c>
      <c r="S36">
        <v>150</v>
      </c>
      <c r="T36">
        <v>20</v>
      </c>
      <c r="U36">
        <v>1</v>
      </c>
      <c r="V36">
        <v>1</v>
      </c>
      <c r="W36">
        <v>0</v>
      </c>
      <c r="X36" s="6">
        <v>118</v>
      </c>
      <c r="Y36" s="6">
        <v>3.77</v>
      </c>
      <c r="Z36" s="6">
        <v>8.37</v>
      </c>
      <c r="AA36" s="6">
        <v>175</v>
      </c>
      <c r="AB36" s="6">
        <v>636</v>
      </c>
      <c r="AC36" s="6">
        <v>264</v>
      </c>
      <c r="AD36" s="28">
        <v>8.93</v>
      </c>
      <c r="AE36">
        <v>119</v>
      </c>
      <c r="AF36" s="3">
        <v>3.79</v>
      </c>
      <c r="AG36" s="3">
        <v>9.77</v>
      </c>
      <c r="AH36">
        <v>217</v>
      </c>
      <c r="AI36">
        <v>93</v>
      </c>
      <c r="AJ36">
        <v>284</v>
      </c>
      <c r="AK36" s="3">
        <v>91.3</v>
      </c>
      <c r="AL36" s="4">
        <v>39.1</v>
      </c>
      <c r="AM36" s="4">
        <f t="shared" si="5"/>
        <v>1.9</v>
      </c>
      <c r="AN36" s="3">
        <f t="shared" si="3"/>
        <v>0.651666666666667</v>
      </c>
      <c r="AO36">
        <v>340</v>
      </c>
      <c r="AP36">
        <f t="shared" si="6"/>
        <v>-120</v>
      </c>
      <c r="AQ36" s="6">
        <v>8</v>
      </c>
      <c r="AR36">
        <v>18</v>
      </c>
    </row>
    <row r="37" spans="1:44">
      <c r="A37">
        <v>36</v>
      </c>
      <c r="B37">
        <v>0</v>
      </c>
      <c r="C37">
        <v>24</v>
      </c>
      <c r="D37">
        <v>162</v>
      </c>
      <c r="E37">
        <v>59.5</v>
      </c>
      <c r="F37" s="3">
        <f t="shared" si="0"/>
        <v>22.671848803536</v>
      </c>
      <c r="G37">
        <v>1</v>
      </c>
      <c r="H37">
        <v>6</v>
      </c>
      <c r="I37">
        <v>83</v>
      </c>
      <c r="J37">
        <v>20</v>
      </c>
      <c r="K37">
        <v>99</v>
      </c>
      <c r="L37">
        <v>124</v>
      </c>
      <c r="M37">
        <v>73</v>
      </c>
      <c r="N37" s="4">
        <v>15.7</v>
      </c>
      <c r="O37" s="3">
        <f t="shared" si="1"/>
        <v>0.263865546218487</v>
      </c>
      <c r="P37" s="5">
        <v>337</v>
      </c>
      <c r="Q37">
        <v>0</v>
      </c>
      <c r="R37">
        <v>1</v>
      </c>
      <c r="S37">
        <v>185</v>
      </c>
      <c r="T37">
        <v>20</v>
      </c>
      <c r="U37">
        <v>1</v>
      </c>
      <c r="V37">
        <v>0</v>
      </c>
      <c r="W37">
        <v>1</v>
      </c>
      <c r="X37" s="6">
        <v>90</v>
      </c>
      <c r="Y37" s="6">
        <v>3.01</v>
      </c>
      <c r="Z37" s="6">
        <v>4.93</v>
      </c>
      <c r="AA37" s="6">
        <v>135</v>
      </c>
      <c r="AB37" s="6">
        <v>405</v>
      </c>
      <c r="AC37" s="6">
        <v>382</v>
      </c>
      <c r="AD37" s="28">
        <v>12.55</v>
      </c>
      <c r="AE37">
        <v>94</v>
      </c>
      <c r="AF37" s="3">
        <v>3.03</v>
      </c>
      <c r="AG37" s="3">
        <v>9.65</v>
      </c>
      <c r="AH37">
        <v>151</v>
      </c>
      <c r="AI37">
        <v>216</v>
      </c>
      <c r="AJ37">
        <v>490</v>
      </c>
      <c r="AK37" s="3">
        <v>26.84</v>
      </c>
      <c r="AL37" s="4">
        <v>17.8</v>
      </c>
      <c r="AM37" s="4">
        <f t="shared" si="5"/>
        <v>2.1</v>
      </c>
      <c r="AN37" s="3">
        <f t="shared" si="3"/>
        <v>0.299159663865546</v>
      </c>
      <c r="AO37">
        <v>220</v>
      </c>
      <c r="AP37">
        <f t="shared" si="6"/>
        <v>-117</v>
      </c>
      <c r="AQ37" s="6">
        <v>22</v>
      </c>
      <c r="AR37">
        <v>45</v>
      </c>
    </row>
    <row r="38" spans="1:44">
      <c r="A38">
        <v>37</v>
      </c>
      <c r="B38">
        <v>0</v>
      </c>
      <c r="C38">
        <v>23</v>
      </c>
      <c r="D38">
        <v>158</v>
      </c>
      <c r="E38">
        <v>38</v>
      </c>
      <c r="F38" s="3">
        <f t="shared" si="0"/>
        <v>15.2219195641724</v>
      </c>
      <c r="G38">
        <v>1</v>
      </c>
      <c r="H38">
        <v>7</v>
      </c>
      <c r="I38">
        <v>93</v>
      </c>
      <c r="J38">
        <v>20</v>
      </c>
      <c r="K38">
        <v>100</v>
      </c>
      <c r="L38">
        <v>171</v>
      </c>
      <c r="M38">
        <v>116</v>
      </c>
      <c r="N38" s="4">
        <v>20.6</v>
      </c>
      <c r="O38" s="3">
        <f t="shared" si="1"/>
        <v>0.542105263157895</v>
      </c>
      <c r="P38" s="5">
        <v>342</v>
      </c>
      <c r="Q38">
        <v>1</v>
      </c>
      <c r="R38">
        <v>1</v>
      </c>
      <c r="S38">
        <v>193</v>
      </c>
      <c r="T38">
        <v>10</v>
      </c>
      <c r="U38">
        <v>1</v>
      </c>
      <c r="V38">
        <v>1</v>
      </c>
      <c r="W38">
        <v>0</v>
      </c>
      <c r="X38" s="6">
        <v>94</v>
      </c>
      <c r="Y38" s="6">
        <v>3.43</v>
      </c>
      <c r="Z38" s="6">
        <v>15.44</v>
      </c>
      <c r="AA38" s="6">
        <v>175</v>
      </c>
      <c r="AB38" s="6">
        <v>240</v>
      </c>
      <c r="AC38" s="6">
        <v>388</v>
      </c>
      <c r="AD38" s="30">
        <v>23.8</v>
      </c>
      <c r="AE38">
        <v>95</v>
      </c>
      <c r="AF38" s="3">
        <v>3.42</v>
      </c>
      <c r="AG38" s="3">
        <v>10.36</v>
      </c>
      <c r="AH38">
        <v>403</v>
      </c>
      <c r="AI38">
        <v>57</v>
      </c>
      <c r="AJ38">
        <v>221</v>
      </c>
      <c r="AK38" s="3">
        <v>125.87</v>
      </c>
      <c r="AL38" s="4">
        <v>21.9</v>
      </c>
      <c r="AM38" s="4">
        <f t="shared" si="5"/>
        <v>1.3</v>
      </c>
      <c r="AN38" s="3">
        <f t="shared" si="3"/>
        <v>0.576315789473684</v>
      </c>
      <c r="AO38">
        <v>288</v>
      </c>
      <c r="AP38">
        <f t="shared" si="6"/>
        <v>-54</v>
      </c>
      <c r="AQ38" s="6">
        <v>9</v>
      </c>
      <c r="AR38">
        <v>17</v>
      </c>
    </row>
    <row r="39" spans="1:44">
      <c r="A39">
        <v>38</v>
      </c>
      <c r="B39">
        <v>0</v>
      </c>
      <c r="C39">
        <v>33</v>
      </c>
      <c r="D39">
        <v>152</v>
      </c>
      <c r="E39">
        <v>51</v>
      </c>
      <c r="F39" s="3">
        <f t="shared" si="0"/>
        <v>22.0740997229917</v>
      </c>
      <c r="G39">
        <v>1</v>
      </c>
      <c r="H39">
        <v>7</v>
      </c>
      <c r="I39">
        <v>103</v>
      </c>
      <c r="J39">
        <v>20</v>
      </c>
      <c r="K39">
        <v>100</v>
      </c>
      <c r="L39">
        <v>122</v>
      </c>
      <c r="M39">
        <v>82</v>
      </c>
      <c r="N39" s="4">
        <v>32.7</v>
      </c>
      <c r="O39" s="3">
        <f t="shared" si="1"/>
        <v>0.641176470588235</v>
      </c>
      <c r="P39" s="5">
        <v>539</v>
      </c>
      <c r="Q39">
        <v>0</v>
      </c>
      <c r="R39">
        <v>1</v>
      </c>
      <c r="S39">
        <v>100</v>
      </c>
      <c r="T39">
        <v>10</v>
      </c>
      <c r="U39">
        <v>1</v>
      </c>
      <c r="V39">
        <v>1</v>
      </c>
      <c r="W39">
        <v>0</v>
      </c>
      <c r="X39" s="6">
        <v>123</v>
      </c>
      <c r="Y39" s="6">
        <v>4.68</v>
      </c>
      <c r="Z39" s="6">
        <v>12.73</v>
      </c>
      <c r="AA39" s="6">
        <v>172</v>
      </c>
      <c r="AB39" s="6">
        <v>420</v>
      </c>
      <c r="AC39" s="6">
        <v>371</v>
      </c>
      <c r="AD39" s="28">
        <v>11.28</v>
      </c>
      <c r="AE39">
        <v>121</v>
      </c>
      <c r="AF39" s="3">
        <v>4.61</v>
      </c>
      <c r="AG39" s="3">
        <v>7.44</v>
      </c>
      <c r="AH39">
        <v>186</v>
      </c>
      <c r="AI39">
        <v>104</v>
      </c>
      <c r="AJ39">
        <v>246</v>
      </c>
      <c r="AK39" s="3">
        <v>60.96</v>
      </c>
      <c r="AL39" s="4">
        <v>33.3</v>
      </c>
      <c r="AM39" s="4">
        <f t="shared" si="5"/>
        <v>0.599999999999994</v>
      </c>
      <c r="AN39" s="3">
        <f t="shared" si="3"/>
        <v>0.652941176470588</v>
      </c>
      <c r="AO39">
        <v>310</v>
      </c>
      <c r="AP39">
        <f t="shared" si="6"/>
        <v>-229</v>
      </c>
      <c r="AQ39" s="6">
        <v>9</v>
      </c>
      <c r="AR39">
        <v>41</v>
      </c>
    </row>
    <row r="40" spans="1:44">
      <c r="A40">
        <v>39</v>
      </c>
      <c r="B40">
        <v>0</v>
      </c>
      <c r="C40">
        <v>29</v>
      </c>
      <c r="D40">
        <v>155</v>
      </c>
      <c r="E40">
        <v>40</v>
      </c>
      <c r="F40" s="3">
        <f t="shared" si="0"/>
        <v>16.6493236212279</v>
      </c>
      <c r="G40">
        <v>1</v>
      </c>
      <c r="H40">
        <v>16</v>
      </c>
      <c r="I40">
        <v>76</v>
      </c>
      <c r="J40">
        <v>19</v>
      </c>
      <c r="K40">
        <v>100</v>
      </c>
      <c r="L40">
        <v>138</v>
      </c>
      <c r="M40">
        <v>94</v>
      </c>
      <c r="N40" s="4">
        <v>23</v>
      </c>
      <c r="O40" s="3">
        <f t="shared" si="1"/>
        <v>0.575</v>
      </c>
      <c r="P40" s="5">
        <v>344</v>
      </c>
      <c r="Q40">
        <v>1</v>
      </c>
      <c r="R40">
        <v>1</v>
      </c>
      <c r="S40">
        <v>200</v>
      </c>
      <c r="T40">
        <v>100</v>
      </c>
      <c r="U40">
        <v>1</v>
      </c>
      <c r="V40">
        <v>0</v>
      </c>
      <c r="W40">
        <v>0</v>
      </c>
      <c r="X40" s="6">
        <v>57</v>
      </c>
      <c r="Y40" s="6">
        <v>2.21</v>
      </c>
      <c r="Z40" s="6">
        <v>5.33</v>
      </c>
      <c r="AA40" s="6">
        <v>196</v>
      </c>
      <c r="AB40" s="6">
        <v>161</v>
      </c>
      <c r="AC40" s="6">
        <v>139</v>
      </c>
      <c r="AD40" s="28">
        <v>36.97</v>
      </c>
      <c r="AE40">
        <v>69</v>
      </c>
      <c r="AF40" s="3">
        <v>2.55</v>
      </c>
      <c r="AG40" s="3">
        <v>6.45</v>
      </c>
      <c r="AH40">
        <v>306</v>
      </c>
      <c r="AI40">
        <v>74</v>
      </c>
      <c r="AJ40">
        <v>216</v>
      </c>
      <c r="AK40" s="3">
        <v>94.62</v>
      </c>
      <c r="AL40" s="4">
        <v>23.9</v>
      </c>
      <c r="AM40" s="4">
        <f t="shared" si="5"/>
        <v>0.899999999999999</v>
      </c>
      <c r="AN40" s="3">
        <f t="shared" si="3"/>
        <v>0.5975</v>
      </c>
      <c r="AO40">
        <v>300</v>
      </c>
      <c r="AP40">
        <f t="shared" si="6"/>
        <v>-44</v>
      </c>
      <c r="AQ40" s="6">
        <v>8</v>
      </c>
      <c r="AR40">
        <v>18</v>
      </c>
    </row>
    <row r="41" spans="1:44">
      <c r="A41">
        <v>40</v>
      </c>
      <c r="B41">
        <v>1</v>
      </c>
      <c r="C41">
        <v>39</v>
      </c>
      <c r="D41">
        <v>159</v>
      </c>
      <c r="E41">
        <v>74</v>
      </c>
      <c r="F41" s="3">
        <f t="shared" si="0"/>
        <v>29.270994027135</v>
      </c>
      <c r="G41">
        <v>1</v>
      </c>
      <c r="H41">
        <v>13</v>
      </c>
      <c r="I41">
        <v>94</v>
      </c>
      <c r="J41">
        <v>18</v>
      </c>
      <c r="K41">
        <v>100</v>
      </c>
      <c r="L41">
        <v>147</v>
      </c>
      <c r="M41">
        <v>95</v>
      </c>
      <c r="N41" s="4">
        <v>32.5</v>
      </c>
      <c r="O41" s="3">
        <f t="shared" si="1"/>
        <v>0.439189189189189</v>
      </c>
      <c r="P41" s="5">
        <v>409</v>
      </c>
      <c r="Q41">
        <v>0</v>
      </c>
      <c r="R41">
        <v>1</v>
      </c>
      <c r="S41">
        <v>175</v>
      </c>
      <c r="T41">
        <v>20</v>
      </c>
      <c r="U41">
        <v>1</v>
      </c>
      <c r="V41">
        <v>0</v>
      </c>
      <c r="W41">
        <v>0</v>
      </c>
      <c r="X41" s="6">
        <v>116</v>
      </c>
      <c r="Y41" s="6">
        <v>4.02</v>
      </c>
      <c r="Z41" s="6">
        <v>10.74</v>
      </c>
      <c r="AA41" s="6">
        <v>291</v>
      </c>
      <c r="AB41" s="6">
        <v>436</v>
      </c>
      <c r="AC41" s="6">
        <v>407</v>
      </c>
      <c r="AD41" s="28">
        <v>13.81</v>
      </c>
      <c r="AE41">
        <v>125</v>
      </c>
      <c r="AF41" s="3">
        <v>4.43</v>
      </c>
      <c r="AG41" s="3">
        <v>9.94</v>
      </c>
      <c r="AH41">
        <v>309</v>
      </c>
      <c r="AI41">
        <v>112</v>
      </c>
      <c r="AJ41">
        <v>324</v>
      </c>
      <c r="AK41" s="3">
        <v>71.4</v>
      </c>
      <c r="AL41" s="4">
        <v>34.1</v>
      </c>
      <c r="AM41" s="4">
        <f t="shared" si="5"/>
        <v>1.6</v>
      </c>
      <c r="AN41" s="3">
        <f t="shared" si="3"/>
        <v>0.460810810810811</v>
      </c>
      <c r="AO41">
        <v>280</v>
      </c>
      <c r="AP41">
        <f t="shared" si="6"/>
        <v>-129</v>
      </c>
      <c r="AQ41" s="6">
        <v>10</v>
      </c>
      <c r="AR41">
        <v>39</v>
      </c>
    </row>
    <row r="42" spans="1:44">
      <c r="A42">
        <v>41</v>
      </c>
      <c r="B42" s="9">
        <v>1</v>
      </c>
      <c r="C42" s="9">
        <v>37</v>
      </c>
      <c r="D42" s="9">
        <v>175</v>
      </c>
      <c r="E42" s="9">
        <v>76</v>
      </c>
      <c r="F42" s="10">
        <f t="shared" si="0"/>
        <v>24.8163265306122</v>
      </c>
      <c r="G42" s="9">
        <v>1</v>
      </c>
      <c r="H42" s="9">
        <v>15</v>
      </c>
      <c r="I42" s="9">
        <v>100</v>
      </c>
      <c r="J42" s="9">
        <v>20</v>
      </c>
      <c r="K42" s="9">
        <v>100</v>
      </c>
      <c r="L42" s="9">
        <v>126</v>
      </c>
      <c r="M42" s="9">
        <v>96</v>
      </c>
      <c r="N42" s="15">
        <v>35</v>
      </c>
      <c r="O42" s="10">
        <f t="shared" si="1"/>
        <v>0.460526315789474</v>
      </c>
      <c r="P42" s="16">
        <v>376</v>
      </c>
      <c r="Q42" s="9">
        <v>1</v>
      </c>
      <c r="R42" s="9">
        <v>1</v>
      </c>
      <c r="S42" s="9">
        <v>150</v>
      </c>
      <c r="T42" s="9">
        <v>100</v>
      </c>
      <c r="U42" s="9">
        <v>1</v>
      </c>
      <c r="V42" s="9">
        <v>0</v>
      </c>
      <c r="W42" s="9">
        <v>1</v>
      </c>
      <c r="X42" s="23">
        <v>115</v>
      </c>
      <c r="Y42" s="23">
        <v>3.83</v>
      </c>
      <c r="Z42" s="23">
        <v>14.81</v>
      </c>
      <c r="AA42" s="23">
        <v>218</v>
      </c>
      <c r="AB42" s="23">
        <v>807</v>
      </c>
      <c r="AC42" s="23">
        <v>442</v>
      </c>
      <c r="AD42" s="30">
        <v>6.6</v>
      </c>
      <c r="AE42" s="9">
        <v>112</v>
      </c>
      <c r="AF42" s="10">
        <v>3.67</v>
      </c>
      <c r="AG42" s="10">
        <v>7.49</v>
      </c>
      <c r="AH42" s="9">
        <v>193</v>
      </c>
      <c r="AI42" s="9">
        <v>439</v>
      </c>
      <c r="AJ42" s="9">
        <v>250</v>
      </c>
      <c r="AK42" s="10">
        <v>13.79</v>
      </c>
      <c r="AL42" s="15">
        <v>35.3</v>
      </c>
      <c r="AM42" s="4">
        <f t="shared" si="5"/>
        <v>0.299999999999997</v>
      </c>
      <c r="AN42" s="10">
        <f t="shared" si="3"/>
        <v>0.464473684210526</v>
      </c>
      <c r="AO42" s="9">
        <v>330</v>
      </c>
      <c r="AP42">
        <f t="shared" si="6"/>
        <v>-46</v>
      </c>
      <c r="AQ42" s="23">
        <v>26</v>
      </c>
      <c r="AR42" s="9">
        <v>15</v>
      </c>
    </row>
    <row r="43" spans="1:44">
      <c r="A43">
        <v>42</v>
      </c>
      <c r="B43" s="9">
        <v>1</v>
      </c>
      <c r="C43" s="9">
        <v>32</v>
      </c>
      <c r="D43" s="9">
        <v>174</v>
      </c>
      <c r="E43" s="9">
        <v>89</v>
      </c>
      <c r="F43" s="10">
        <f t="shared" si="0"/>
        <v>29.3962214295151</v>
      </c>
      <c r="G43" s="9">
        <v>1</v>
      </c>
      <c r="H43" s="9">
        <v>27</v>
      </c>
      <c r="I43" s="9">
        <v>101</v>
      </c>
      <c r="J43" s="9">
        <v>19</v>
      </c>
      <c r="K43" s="9">
        <v>99</v>
      </c>
      <c r="L43" s="9">
        <v>138</v>
      </c>
      <c r="M43" s="9">
        <v>98</v>
      </c>
      <c r="N43" s="15">
        <v>23.2</v>
      </c>
      <c r="O43" s="10">
        <f t="shared" si="1"/>
        <v>0.260674157303371</v>
      </c>
      <c r="P43" s="16">
        <v>430</v>
      </c>
      <c r="Q43" s="9">
        <v>0</v>
      </c>
      <c r="R43" s="9">
        <v>1</v>
      </c>
      <c r="S43" s="9">
        <v>98</v>
      </c>
      <c r="T43" s="9">
        <v>20</v>
      </c>
      <c r="U43" s="9">
        <v>0</v>
      </c>
      <c r="V43" s="9">
        <v>1</v>
      </c>
      <c r="W43" s="9">
        <v>0</v>
      </c>
      <c r="X43" s="23">
        <v>97</v>
      </c>
      <c r="Y43" s="23">
        <v>3.72</v>
      </c>
      <c r="Z43" s="23">
        <v>8.91</v>
      </c>
      <c r="AA43" s="23">
        <v>153</v>
      </c>
      <c r="AB43" s="23">
        <v>414</v>
      </c>
      <c r="AC43" s="23">
        <v>243</v>
      </c>
      <c r="AD43" s="28">
        <v>15.33</v>
      </c>
      <c r="AE43" s="9">
        <v>127</v>
      </c>
      <c r="AF43" s="10">
        <v>5.24</v>
      </c>
      <c r="AG43" s="10">
        <v>6.64</v>
      </c>
      <c r="AH43" s="9">
        <v>217</v>
      </c>
      <c r="AI43" s="9">
        <v>139</v>
      </c>
      <c r="AJ43" s="9">
        <v>393</v>
      </c>
      <c r="AK43" s="10">
        <v>57.36</v>
      </c>
      <c r="AL43" s="15">
        <v>25.1</v>
      </c>
      <c r="AM43" s="4">
        <f t="shared" si="5"/>
        <v>1.9</v>
      </c>
      <c r="AN43" s="10">
        <f t="shared" si="3"/>
        <v>0.282022471910112</v>
      </c>
      <c r="AO43" s="9">
        <v>290</v>
      </c>
      <c r="AP43">
        <f t="shared" si="6"/>
        <v>-140</v>
      </c>
      <c r="AQ43" s="23">
        <v>7</v>
      </c>
      <c r="AR43" s="9">
        <v>38</v>
      </c>
    </row>
    <row r="44" spans="1:44">
      <c r="A44">
        <v>43</v>
      </c>
      <c r="B44">
        <v>1</v>
      </c>
      <c r="C44">
        <v>23</v>
      </c>
      <c r="D44">
        <v>175</v>
      </c>
      <c r="E44">
        <v>75</v>
      </c>
      <c r="F44" s="3">
        <f t="shared" si="0"/>
        <v>24.4897959183673</v>
      </c>
      <c r="G44">
        <v>1</v>
      </c>
      <c r="H44">
        <v>32</v>
      </c>
      <c r="I44">
        <v>100</v>
      </c>
      <c r="J44">
        <v>20</v>
      </c>
      <c r="K44">
        <v>100</v>
      </c>
      <c r="L44">
        <v>166</v>
      </c>
      <c r="M44">
        <v>108</v>
      </c>
      <c r="N44" s="4">
        <v>37.1</v>
      </c>
      <c r="O44" s="3">
        <f t="shared" si="1"/>
        <v>0.494666666666667</v>
      </c>
      <c r="P44" s="5">
        <v>510</v>
      </c>
      <c r="Q44">
        <v>1</v>
      </c>
      <c r="R44">
        <v>1</v>
      </c>
      <c r="S44">
        <v>122</v>
      </c>
      <c r="T44">
        <v>100</v>
      </c>
      <c r="U44">
        <v>1</v>
      </c>
      <c r="V44">
        <v>0</v>
      </c>
      <c r="W44">
        <v>0</v>
      </c>
      <c r="X44" s="6">
        <v>97</v>
      </c>
      <c r="Y44" s="6">
        <v>3.13</v>
      </c>
      <c r="Z44" s="6">
        <v>13.98</v>
      </c>
      <c r="AA44" s="6">
        <v>340</v>
      </c>
      <c r="AB44" s="6">
        <v>735</v>
      </c>
      <c r="AC44" s="6">
        <v>373</v>
      </c>
      <c r="AD44" s="28">
        <v>8.16</v>
      </c>
      <c r="AE44">
        <v>94</v>
      </c>
      <c r="AF44" s="3">
        <v>2.95</v>
      </c>
      <c r="AG44" s="3">
        <v>11.46</v>
      </c>
      <c r="AH44">
        <v>357</v>
      </c>
      <c r="AI44">
        <v>108</v>
      </c>
      <c r="AJ44">
        <v>253</v>
      </c>
      <c r="AK44" s="3">
        <v>82.91</v>
      </c>
      <c r="AL44" s="4">
        <v>36.2</v>
      </c>
      <c r="AM44" s="4">
        <f t="shared" si="5"/>
        <v>-0.899999999999999</v>
      </c>
      <c r="AN44" s="3">
        <f t="shared" si="3"/>
        <v>0.482666666666667</v>
      </c>
      <c r="AO44">
        <v>458</v>
      </c>
      <c r="AP44">
        <f t="shared" si="6"/>
        <v>-52</v>
      </c>
      <c r="AQ44" s="6">
        <v>8</v>
      </c>
      <c r="AR44">
        <v>13</v>
      </c>
    </row>
    <row r="45" spans="1:44">
      <c r="A45">
        <v>44</v>
      </c>
      <c r="B45">
        <v>0</v>
      </c>
      <c r="C45">
        <v>39</v>
      </c>
      <c r="D45">
        <v>160</v>
      </c>
      <c r="E45">
        <v>88</v>
      </c>
      <c r="F45" s="3">
        <f t="shared" si="0"/>
        <v>34.375</v>
      </c>
      <c r="G45">
        <v>1</v>
      </c>
      <c r="H45">
        <v>26</v>
      </c>
      <c r="I45">
        <v>98</v>
      </c>
      <c r="J45">
        <v>19</v>
      </c>
      <c r="K45">
        <v>100</v>
      </c>
      <c r="L45">
        <v>152</v>
      </c>
      <c r="M45">
        <v>84</v>
      </c>
      <c r="N45" s="4">
        <v>22.9</v>
      </c>
      <c r="O45" s="3">
        <f t="shared" si="1"/>
        <v>0.260227272727273</v>
      </c>
      <c r="P45" s="5">
        <v>363</v>
      </c>
      <c r="Q45">
        <v>0</v>
      </c>
      <c r="R45">
        <v>1</v>
      </c>
      <c r="S45">
        <v>255</v>
      </c>
      <c r="T45">
        <v>20</v>
      </c>
      <c r="U45">
        <v>1</v>
      </c>
      <c r="V45">
        <v>1</v>
      </c>
      <c r="W45">
        <v>1</v>
      </c>
      <c r="X45" s="6">
        <v>76</v>
      </c>
      <c r="Y45" s="6">
        <v>2.67</v>
      </c>
      <c r="Z45" s="6">
        <v>20.31</v>
      </c>
      <c r="AA45" s="6">
        <v>282</v>
      </c>
      <c r="AB45" s="6">
        <v>573</v>
      </c>
      <c r="AC45" s="6">
        <v>386</v>
      </c>
      <c r="AD45" s="28">
        <v>7.43</v>
      </c>
      <c r="AE45">
        <v>100</v>
      </c>
      <c r="AF45" s="3">
        <v>3.44</v>
      </c>
      <c r="AG45" s="3">
        <v>19.33</v>
      </c>
      <c r="AH45">
        <v>352</v>
      </c>
      <c r="AI45">
        <v>183</v>
      </c>
      <c r="AJ45">
        <v>721</v>
      </c>
      <c r="AK45" s="3">
        <v>29.52</v>
      </c>
      <c r="AL45" s="4">
        <v>25.1</v>
      </c>
      <c r="AM45" s="4">
        <f t="shared" si="5"/>
        <v>2.2</v>
      </c>
      <c r="AN45" s="3">
        <f t="shared" si="3"/>
        <v>0.285227272727273</v>
      </c>
      <c r="AO45">
        <v>180</v>
      </c>
      <c r="AP45">
        <f t="shared" si="6"/>
        <v>-183</v>
      </c>
      <c r="AQ45" s="6">
        <v>12</v>
      </c>
      <c r="AR45">
        <v>40</v>
      </c>
    </row>
    <row r="46" spans="1:44">
      <c r="A46">
        <v>45</v>
      </c>
      <c r="B46" s="9">
        <v>1</v>
      </c>
      <c r="C46" s="9">
        <v>33</v>
      </c>
      <c r="D46" s="9">
        <v>172</v>
      </c>
      <c r="E46" s="9">
        <v>71</v>
      </c>
      <c r="F46" s="10">
        <f t="shared" si="0"/>
        <v>23.9994591671174</v>
      </c>
      <c r="G46" s="9">
        <v>1</v>
      </c>
      <c r="H46" s="9">
        <v>8</v>
      </c>
      <c r="I46" s="9">
        <v>100</v>
      </c>
      <c r="J46" s="9">
        <v>21</v>
      </c>
      <c r="K46" s="9">
        <v>100</v>
      </c>
      <c r="L46" s="9">
        <v>111</v>
      </c>
      <c r="M46" s="9">
        <v>93</v>
      </c>
      <c r="N46" s="15">
        <v>51.8</v>
      </c>
      <c r="O46" s="10">
        <f t="shared" si="1"/>
        <v>0.729577464788732</v>
      </c>
      <c r="P46" s="16">
        <v>406</v>
      </c>
      <c r="Q46" s="9">
        <v>1</v>
      </c>
      <c r="R46" s="9">
        <v>1</v>
      </c>
      <c r="S46" s="9">
        <v>190</v>
      </c>
      <c r="T46" s="9">
        <v>20</v>
      </c>
      <c r="U46" s="9">
        <v>0</v>
      </c>
      <c r="V46" s="9">
        <v>0</v>
      </c>
      <c r="W46" s="9">
        <v>0</v>
      </c>
      <c r="X46" s="23">
        <v>104</v>
      </c>
      <c r="Y46" s="23">
        <v>3.15</v>
      </c>
      <c r="Z46" s="23">
        <v>11.82</v>
      </c>
      <c r="AA46" s="23">
        <v>130</v>
      </c>
      <c r="AB46" s="23">
        <v>485</v>
      </c>
      <c r="AC46" s="23">
        <v>408</v>
      </c>
      <c r="AD46" s="28">
        <v>12.57</v>
      </c>
      <c r="AE46" s="9">
        <v>99</v>
      </c>
      <c r="AF46" s="10">
        <v>2.95</v>
      </c>
      <c r="AG46" s="10">
        <v>6.36</v>
      </c>
      <c r="AH46" s="9">
        <v>171</v>
      </c>
      <c r="AI46" s="9">
        <v>116</v>
      </c>
      <c r="AJ46" s="9">
        <v>248</v>
      </c>
      <c r="AK46" s="10">
        <v>70.89</v>
      </c>
      <c r="AL46" s="15">
        <v>52.9</v>
      </c>
      <c r="AM46" s="4">
        <f t="shared" si="5"/>
        <v>1.1</v>
      </c>
      <c r="AN46" s="10">
        <f t="shared" si="3"/>
        <v>0.745070422535211</v>
      </c>
      <c r="AO46" s="9">
        <v>331</v>
      </c>
      <c r="AP46">
        <f t="shared" si="6"/>
        <v>-75</v>
      </c>
      <c r="AQ46" s="23">
        <v>7</v>
      </c>
      <c r="AR46" s="9">
        <v>18</v>
      </c>
    </row>
    <row r="47" spans="1:44">
      <c r="A47">
        <v>46</v>
      </c>
      <c r="B47">
        <v>1</v>
      </c>
      <c r="C47">
        <v>31</v>
      </c>
      <c r="D47">
        <v>176</v>
      </c>
      <c r="E47">
        <v>57</v>
      </c>
      <c r="F47" s="3">
        <f t="shared" si="0"/>
        <v>18.4013429752066</v>
      </c>
      <c r="G47">
        <v>0</v>
      </c>
      <c r="H47">
        <v>10</v>
      </c>
      <c r="I47">
        <v>108</v>
      </c>
      <c r="J47">
        <v>19</v>
      </c>
      <c r="K47">
        <v>100</v>
      </c>
      <c r="L47">
        <v>149</v>
      </c>
      <c r="M47">
        <v>102</v>
      </c>
      <c r="N47" s="4">
        <v>31.6</v>
      </c>
      <c r="O47" s="3">
        <f t="shared" si="1"/>
        <v>0.554385964912281</v>
      </c>
      <c r="P47" s="5">
        <v>390</v>
      </c>
      <c r="Q47">
        <v>0</v>
      </c>
      <c r="R47">
        <v>1</v>
      </c>
      <c r="S47">
        <v>159</v>
      </c>
      <c r="T47">
        <v>100</v>
      </c>
      <c r="U47">
        <v>1</v>
      </c>
      <c r="V47">
        <v>1</v>
      </c>
      <c r="W47">
        <v>0</v>
      </c>
      <c r="X47" s="6">
        <v>76</v>
      </c>
      <c r="Y47" s="6">
        <v>2.43</v>
      </c>
      <c r="Z47" s="6">
        <v>7.11</v>
      </c>
      <c r="AA47" s="6">
        <v>103</v>
      </c>
      <c r="AB47" s="6">
        <v>439</v>
      </c>
      <c r="AC47" s="6">
        <v>348</v>
      </c>
      <c r="AD47" s="28">
        <v>14.38</v>
      </c>
      <c r="AE47">
        <v>82</v>
      </c>
      <c r="AF47" s="3">
        <v>2.68</v>
      </c>
      <c r="AG47" s="3">
        <v>7.44</v>
      </c>
      <c r="AH47">
        <v>163</v>
      </c>
      <c r="AI47">
        <v>124</v>
      </c>
      <c r="AJ47">
        <v>263</v>
      </c>
      <c r="AK47" s="3">
        <v>66.32</v>
      </c>
      <c r="AL47" s="4">
        <v>35.1</v>
      </c>
      <c r="AM47" s="4">
        <f t="shared" si="5"/>
        <v>3.5</v>
      </c>
      <c r="AN47" s="3">
        <f t="shared" si="3"/>
        <v>0.615789473684211</v>
      </c>
      <c r="AO47">
        <v>206</v>
      </c>
      <c r="AP47">
        <f t="shared" si="6"/>
        <v>-184</v>
      </c>
      <c r="AQ47" s="6">
        <v>9</v>
      </c>
      <c r="AR47">
        <v>37</v>
      </c>
    </row>
    <row r="48" spans="1:44">
      <c r="A48">
        <v>47</v>
      </c>
      <c r="B48">
        <v>1</v>
      </c>
      <c r="C48">
        <v>43</v>
      </c>
      <c r="D48">
        <v>162</v>
      </c>
      <c r="E48">
        <v>50</v>
      </c>
      <c r="F48" s="3">
        <f t="shared" si="0"/>
        <v>19.0519737844841</v>
      </c>
      <c r="G48">
        <v>1</v>
      </c>
      <c r="H48">
        <v>11</v>
      </c>
      <c r="I48">
        <v>77</v>
      </c>
      <c r="J48">
        <v>18</v>
      </c>
      <c r="K48">
        <v>100</v>
      </c>
      <c r="L48">
        <v>173</v>
      </c>
      <c r="M48">
        <v>95</v>
      </c>
      <c r="N48" s="4">
        <v>27.8</v>
      </c>
      <c r="O48" s="3">
        <f t="shared" si="1"/>
        <v>0.556</v>
      </c>
      <c r="P48" s="5">
        <v>428</v>
      </c>
      <c r="Q48">
        <v>1</v>
      </c>
      <c r="R48">
        <v>1</v>
      </c>
      <c r="S48">
        <v>108</v>
      </c>
      <c r="T48">
        <v>20</v>
      </c>
      <c r="U48">
        <v>1</v>
      </c>
      <c r="V48">
        <v>1</v>
      </c>
      <c r="W48">
        <v>0</v>
      </c>
      <c r="X48" s="6">
        <v>95</v>
      </c>
      <c r="Y48" s="6">
        <v>3.17</v>
      </c>
      <c r="Z48" s="6">
        <v>5.38</v>
      </c>
      <c r="AA48" s="6">
        <v>105</v>
      </c>
      <c r="AB48" s="6">
        <v>293</v>
      </c>
      <c r="AC48" s="6">
        <v>242</v>
      </c>
      <c r="AD48" s="28">
        <v>21.55</v>
      </c>
      <c r="AE48">
        <v>81</v>
      </c>
      <c r="AF48" s="3">
        <v>2.71</v>
      </c>
      <c r="AG48" s="3">
        <v>6.87</v>
      </c>
      <c r="AH48">
        <v>123</v>
      </c>
      <c r="AI48">
        <v>142</v>
      </c>
      <c r="AJ48">
        <v>522</v>
      </c>
      <c r="AK48" s="3">
        <v>51.74</v>
      </c>
      <c r="AL48" s="4">
        <v>27.7</v>
      </c>
      <c r="AM48" s="4">
        <f t="shared" si="5"/>
        <v>-0.100000000000001</v>
      </c>
      <c r="AN48" s="3">
        <f t="shared" si="3"/>
        <v>0.554</v>
      </c>
      <c r="AO48">
        <v>333</v>
      </c>
      <c r="AP48">
        <f t="shared" si="6"/>
        <v>-95</v>
      </c>
      <c r="AQ48" s="6">
        <v>12</v>
      </c>
      <c r="AR48">
        <v>18</v>
      </c>
    </row>
    <row r="49" spans="1:44">
      <c r="A49">
        <v>48</v>
      </c>
      <c r="B49">
        <v>1</v>
      </c>
      <c r="C49">
        <v>32</v>
      </c>
      <c r="D49">
        <v>169</v>
      </c>
      <c r="E49">
        <v>73</v>
      </c>
      <c r="F49" s="3">
        <f t="shared" si="0"/>
        <v>25.5593291551416</v>
      </c>
      <c r="G49">
        <v>1</v>
      </c>
      <c r="H49">
        <v>9</v>
      </c>
      <c r="I49">
        <v>85</v>
      </c>
      <c r="J49">
        <v>19</v>
      </c>
      <c r="K49">
        <v>100</v>
      </c>
      <c r="L49">
        <v>165</v>
      </c>
      <c r="M49">
        <v>120</v>
      </c>
      <c r="N49" s="4">
        <v>42.8</v>
      </c>
      <c r="O49" s="3">
        <f t="shared" si="1"/>
        <v>0.586301369863014</v>
      </c>
      <c r="P49" s="5">
        <v>380</v>
      </c>
      <c r="Q49">
        <v>0</v>
      </c>
      <c r="R49">
        <v>1</v>
      </c>
      <c r="S49">
        <v>130</v>
      </c>
      <c r="T49">
        <v>30</v>
      </c>
      <c r="U49">
        <v>0</v>
      </c>
      <c r="V49">
        <v>0</v>
      </c>
      <c r="W49">
        <v>0</v>
      </c>
      <c r="X49" s="6">
        <v>117</v>
      </c>
      <c r="Y49" s="6">
        <v>4.09</v>
      </c>
      <c r="Z49" s="6">
        <v>18.12</v>
      </c>
      <c r="AA49" s="6">
        <v>214</v>
      </c>
      <c r="AB49" s="6">
        <v>372</v>
      </c>
      <c r="AC49" s="6">
        <v>320</v>
      </c>
      <c r="AD49" s="28">
        <v>17.45</v>
      </c>
      <c r="AE49">
        <v>116</v>
      </c>
      <c r="AF49" s="3">
        <v>4.08</v>
      </c>
      <c r="AG49" s="3">
        <v>7.03</v>
      </c>
      <c r="AH49">
        <v>259</v>
      </c>
      <c r="AI49">
        <v>94</v>
      </c>
      <c r="AJ49">
        <v>237</v>
      </c>
      <c r="AK49" s="3">
        <v>92.05</v>
      </c>
      <c r="AL49" s="4">
        <v>42.6</v>
      </c>
      <c r="AM49" s="4">
        <f t="shared" si="5"/>
        <v>-0.199999999999996</v>
      </c>
      <c r="AN49" s="3">
        <f t="shared" si="3"/>
        <v>0.583561643835616</v>
      </c>
      <c r="AO49">
        <v>280</v>
      </c>
      <c r="AP49">
        <f t="shared" si="6"/>
        <v>-100</v>
      </c>
      <c r="AQ49" s="6">
        <v>7</v>
      </c>
      <c r="AR49">
        <v>48</v>
      </c>
    </row>
    <row r="50" spans="1:44">
      <c r="A50">
        <v>49</v>
      </c>
      <c r="B50">
        <v>1</v>
      </c>
      <c r="C50">
        <v>46</v>
      </c>
      <c r="D50">
        <v>166</v>
      </c>
      <c r="E50">
        <v>63</v>
      </c>
      <c r="F50" s="3">
        <f t="shared" si="0"/>
        <v>22.8625344752504</v>
      </c>
      <c r="G50">
        <v>1</v>
      </c>
      <c r="H50">
        <v>26</v>
      </c>
      <c r="I50">
        <v>80</v>
      </c>
      <c r="J50">
        <v>20</v>
      </c>
      <c r="K50">
        <v>99</v>
      </c>
      <c r="L50">
        <v>136</v>
      </c>
      <c r="M50">
        <v>91</v>
      </c>
      <c r="N50" s="4">
        <v>25.3</v>
      </c>
      <c r="O50" s="3">
        <f t="shared" si="1"/>
        <v>0.401587301587302</v>
      </c>
      <c r="P50" s="5">
        <v>531</v>
      </c>
      <c r="Q50">
        <v>1</v>
      </c>
      <c r="R50">
        <v>1</v>
      </c>
      <c r="S50">
        <v>200</v>
      </c>
      <c r="T50">
        <v>200</v>
      </c>
      <c r="U50">
        <v>1</v>
      </c>
      <c r="V50">
        <v>1</v>
      </c>
      <c r="W50">
        <v>0</v>
      </c>
      <c r="X50" s="6">
        <v>70</v>
      </c>
      <c r="Y50" s="6">
        <v>2.11</v>
      </c>
      <c r="Z50" s="6">
        <v>9.01</v>
      </c>
      <c r="AA50" s="6">
        <v>101</v>
      </c>
      <c r="AB50" s="6">
        <v>474</v>
      </c>
      <c r="AC50" s="6">
        <v>236</v>
      </c>
      <c r="AD50" s="30">
        <v>11.8</v>
      </c>
      <c r="AE50">
        <v>69</v>
      </c>
      <c r="AF50" s="3">
        <v>2.16</v>
      </c>
      <c r="AG50" s="3">
        <v>6.83</v>
      </c>
      <c r="AH50">
        <v>248</v>
      </c>
      <c r="AI50">
        <v>109</v>
      </c>
      <c r="AJ50">
        <v>243</v>
      </c>
      <c r="AK50" s="3">
        <v>69.76</v>
      </c>
      <c r="AL50" s="4">
        <v>25.9</v>
      </c>
      <c r="AM50" s="4">
        <f t="shared" si="5"/>
        <v>0.599999999999998</v>
      </c>
      <c r="AN50" s="3">
        <f t="shared" si="3"/>
        <v>0.411111111111111</v>
      </c>
      <c r="AO50">
        <v>400</v>
      </c>
      <c r="AP50">
        <f t="shared" si="6"/>
        <v>-131</v>
      </c>
      <c r="AQ50" s="6">
        <v>10</v>
      </c>
      <c r="AR50">
        <v>15</v>
      </c>
    </row>
    <row r="51" spans="1:44">
      <c r="A51">
        <v>50</v>
      </c>
      <c r="B51">
        <v>1</v>
      </c>
      <c r="C51">
        <v>23</v>
      </c>
      <c r="D51">
        <v>174</v>
      </c>
      <c r="E51">
        <v>52</v>
      </c>
      <c r="F51" s="3">
        <f t="shared" si="0"/>
        <v>17.1753203857841</v>
      </c>
      <c r="G51">
        <v>1</v>
      </c>
      <c r="H51">
        <v>14</v>
      </c>
      <c r="I51">
        <v>98</v>
      </c>
      <c r="J51">
        <v>20</v>
      </c>
      <c r="K51">
        <v>100</v>
      </c>
      <c r="L51">
        <v>145</v>
      </c>
      <c r="M51">
        <v>103</v>
      </c>
      <c r="N51" s="4">
        <v>41.2</v>
      </c>
      <c r="O51" s="3">
        <f t="shared" si="1"/>
        <v>0.792307692307692</v>
      </c>
      <c r="P51" s="5">
        <v>640</v>
      </c>
      <c r="Q51">
        <v>0</v>
      </c>
      <c r="R51">
        <v>1</v>
      </c>
      <c r="S51">
        <v>140</v>
      </c>
      <c r="T51">
        <v>100</v>
      </c>
      <c r="U51">
        <v>0</v>
      </c>
      <c r="V51">
        <v>0</v>
      </c>
      <c r="W51">
        <v>0</v>
      </c>
      <c r="X51" s="6">
        <v>80</v>
      </c>
      <c r="Y51" s="6">
        <v>2.52</v>
      </c>
      <c r="Z51" s="6">
        <v>11.69</v>
      </c>
      <c r="AA51" s="6">
        <v>96</v>
      </c>
      <c r="AB51" s="6">
        <v>300</v>
      </c>
      <c r="AC51" s="6">
        <v>163</v>
      </c>
      <c r="AD51" s="28">
        <v>24.11</v>
      </c>
      <c r="AE51">
        <v>96</v>
      </c>
      <c r="AF51" s="3">
        <v>3.11</v>
      </c>
      <c r="AG51" s="3">
        <v>7.63</v>
      </c>
      <c r="AH51">
        <v>177</v>
      </c>
      <c r="AI51">
        <v>78</v>
      </c>
      <c r="AJ51">
        <v>154</v>
      </c>
      <c r="AK51" s="3">
        <v>120.94</v>
      </c>
      <c r="AL51" s="4">
        <v>42.1</v>
      </c>
      <c r="AM51" s="4">
        <f t="shared" si="5"/>
        <v>0.899999999999999</v>
      </c>
      <c r="AN51" s="3">
        <f t="shared" si="3"/>
        <v>0.809615384615385</v>
      </c>
      <c r="AO51">
        <v>360</v>
      </c>
      <c r="AP51">
        <f t="shared" si="6"/>
        <v>-280</v>
      </c>
      <c r="AQ51" s="6">
        <v>9</v>
      </c>
      <c r="AR51">
        <v>39</v>
      </c>
    </row>
    <row r="52" spans="1:44">
      <c r="A52">
        <v>51</v>
      </c>
      <c r="B52">
        <v>1</v>
      </c>
      <c r="C52">
        <v>28</v>
      </c>
      <c r="D52">
        <v>171</v>
      </c>
      <c r="E52">
        <v>75.2</v>
      </c>
      <c r="F52" s="3">
        <f t="shared" si="0"/>
        <v>25.7173147293184</v>
      </c>
      <c r="G52">
        <v>1</v>
      </c>
      <c r="H52">
        <v>15</v>
      </c>
      <c r="I52">
        <v>106</v>
      </c>
      <c r="J52">
        <v>20</v>
      </c>
      <c r="K52">
        <v>100</v>
      </c>
      <c r="L52">
        <v>149</v>
      </c>
      <c r="M52">
        <v>91</v>
      </c>
      <c r="N52" s="4">
        <v>41.7</v>
      </c>
      <c r="O52" s="3">
        <f t="shared" si="1"/>
        <v>0.554521276595745</v>
      </c>
      <c r="P52" s="5">
        <v>490</v>
      </c>
      <c r="Q52">
        <v>1</v>
      </c>
      <c r="R52">
        <v>1</v>
      </c>
      <c r="S52">
        <v>67</v>
      </c>
      <c r="T52">
        <v>20</v>
      </c>
      <c r="U52">
        <v>0</v>
      </c>
      <c r="V52">
        <v>0</v>
      </c>
      <c r="W52">
        <v>0</v>
      </c>
      <c r="X52" s="6">
        <v>104</v>
      </c>
      <c r="Y52" s="6">
        <v>3.16</v>
      </c>
      <c r="Z52" s="6">
        <v>12.33</v>
      </c>
      <c r="AA52" s="6">
        <v>210</v>
      </c>
      <c r="AB52" s="6">
        <v>375</v>
      </c>
      <c r="AC52" s="6">
        <v>231</v>
      </c>
      <c r="AD52" s="28">
        <v>17.77</v>
      </c>
      <c r="AE52">
        <v>111</v>
      </c>
      <c r="AF52" s="3">
        <v>3.44</v>
      </c>
      <c r="AG52" s="3">
        <v>11.27</v>
      </c>
      <c r="AH52">
        <v>280</v>
      </c>
      <c r="AI52">
        <v>138</v>
      </c>
      <c r="AJ52">
        <v>198</v>
      </c>
      <c r="AK52" s="3">
        <v>59.51</v>
      </c>
      <c r="AL52" s="4">
        <v>43.8</v>
      </c>
      <c r="AM52" s="4">
        <f t="shared" si="5"/>
        <v>2.09999999999999</v>
      </c>
      <c r="AN52" s="3">
        <f t="shared" si="3"/>
        <v>0.582446808510638</v>
      </c>
      <c r="AO52">
        <v>310</v>
      </c>
      <c r="AP52">
        <f t="shared" si="6"/>
        <v>-180</v>
      </c>
      <c r="AQ52" s="6">
        <v>8</v>
      </c>
      <c r="AR52">
        <v>20</v>
      </c>
    </row>
    <row r="53" spans="1:44">
      <c r="A53">
        <v>52</v>
      </c>
      <c r="B53">
        <v>1</v>
      </c>
      <c r="C53">
        <v>34</v>
      </c>
      <c r="D53">
        <v>165</v>
      </c>
      <c r="E53">
        <v>54.5</v>
      </c>
      <c r="F53" s="3">
        <f t="shared" si="0"/>
        <v>20.0183654729109</v>
      </c>
      <c r="G53">
        <v>1</v>
      </c>
      <c r="H53">
        <v>6</v>
      </c>
      <c r="I53">
        <v>66</v>
      </c>
      <c r="J53">
        <v>18</v>
      </c>
      <c r="K53">
        <v>100</v>
      </c>
      <c r="L53">
        <v>126</v>
      </c>
      <c r="M53">
        <v>77</v>
      </c>
      <c r="N53" s="4">
        <v>24.7</v>
      </c>
      <c r="O53" s="3">
        <f t="shared" si="1"/>
        <v>0.453211009174312</v>
      </c>
      <c r="P53" s="5">
        <v>438</v>
      </c>
      <c r="Q53">
        <v>0</v>
      </c>
      <c r="R53">
        <v>1</v>
      </c>
      <c r="S53">
        <v>230</v>
      </c>
      <c r="T53">
        <v>50</v>
      </c>
      <c r="U53">
        <v>0</v>
      </c>
      <c r="V53">
        <v>0</v>
      </c>
      <c r="W53">
        <v>0</v>
      </c>
      <c r="X53" s="6">
        <v>97</v>
      </c>
      <c r="Y53" s="6">
        <v>3.56</v>
      </c>
      <c r="Z53" s="6">
        <v>8.24</v>
      </c>
      <c r="AA53" s="6">
        <v>177</v>
      </c>
      <c r="AB53" s="6">
        <v>586</v>
      </c>
      <c r="AC53" s="6">
        <v>301</v>
      </c>
      <c r="AD53" s="28">
        <v>9.86</v>
      </c>
      <c r="AE53">
        <v>94</v>
      </c>
      <c r="AF53" s="3">
        <v>3.5</v>
      </c>
      <c r="AG53" s="3">
        <v>7.17</v>
      </c>
      <c r="AH53">
        <v>303</v>
      </c>
      <c r="AI53">
        <v>106</v>
      </c>
      <c r="AJ53">
        <v>291</v>
      </c>
      <c r="AK53" s="3">
        <v>77.94</v>
      </c>
      <c r="AL53" s="4">
        <v>24.4</v>
      </c>
      <c r="AM53" s="4">
        <f t="shared" si="5"/>
        <v>-0.300000000000001</v>
      </c>
      <c r="AN53" s="3">
        <f t="shared" si="3"/>
        <v>0.447706422018349</v>
      </c>
      <c r="AO53">
        <v>306</v>
      </c>
      <c r="AP53">
        <f t="shared" si="6"/>
        <v>-132</v>
      </c>
      <c r="AQ53" s="6">
        <v>7</v>
      </c>
      <c r="AR53">
        <v>47</v>
      </c>
    </row>
    <row r="54" spans="1:44">
      <c r="A54">
        <v>53</v>
      </c>
      <c r="B54" s="9">
        <v>0</v>
      </c>
      <c r="C54" s="9">
        <v>30</v>
      </c>
      <c r="D54" s="9">
        <v>154</v>
      </c>
      <c r="E54" s="9">
        <v>44.8</v>
      </c>
      <c r="F54" s="10">
        <f t="shared" si="0"/>
        <v>18.8902007083825</v>
      </c>
      <c r="G54" s="9">
        <v>1</v>
      </c>
      <c r="H54" s="9">
        <v>127</v>
      </c>
      <c r="I54" s="9">
        <v>103</v>
      </c>
      <c r="J54" s="9">
        <v>19</v>
      </c>
      <c r="K54" s="9">
        <v>99</v>
      </c>
      <c r="L54" s="9">
        <v>134</v>
      </c>
      <c r="M54" s="9">
        <v>94</v>
      </c>
      <c r="N54" s="15">
        <v>19.9</v>
      </c>
      <c r="O54" s="10">
        <f t="shared" si="1"/>
        <v>0.444196428571429</v>
      </c>
      <c r="P54" s="16">
        <v>392</v>
      </c>
      <c r="Q54" s="9">
        <v>1</v>
      </c>
      <c r="R54" s="9">
        <v>1</v>
      </c>
      <c r="S54" s="9">
        <v>90</v>
      </c>
      <c r="T54" s="9">
        <v>20</v>
      </c>
      <c r="U54" s="9">
        <v>0</v>
      </c>
      <c r="V54" s="9">
        <v>0</v>
      </c>
      <c r="W54" s="9">
        <v>0</v>
      </c>
      <c r="X54" s="23">
        <v>114</v>
      </c>
      <c r="Y54" s="23">
        <v>3.11</v>
      </c>
      <c r="Z54" s="23">
        <v>12.59</v>
      </c>
      <c r="AA54" s="23">
        <v>79</v>
      </c>
      <c r="AB54" s="23">
        <v>177</v>
      </c>
      <c r="AC54" s="23">
        <v>229</v>
      </c>
      <c r="AD54" s="28">
        <v>32.74</v>
      </c>
      <c r="AE54" s="9">
        <v>96</v>
      </c>
      <c r="AF54" s="10">
        <v>2.6</v>
      </c>
      <c r="AG54" s="10">
        <v>4.74</v>
      </c>
      <c r="AH54" s="9">
        <v>73</v>
      </c>
      <c r="AI54" s="9">
        <v>77</v>
      </c>
      <c r="AJ54" s="9">
        <v>177</v>
      </c>
      <c r="AK54" s="10">
        <v>89.55</v>
      </c>
      <c r="AL54" s="15">
        <v>21.4</v>
      </c>
      <c r="AM54" s="4">
        <f t="shared" si="5"/>
        <v>1.5</v>
      </c>
      <c r="AN54" s="10">
        <f t="shared" si="3"/>
        <v>0.477678571428571</v>
      </c>
      <c r="AO54" s="9">
        <v>355</v>
      </c>
      <c r="AP54">
        <f t="shared" si="6"/>
        <v>-37</v>
      </c>
      <c r="AQ54" s="23">
        <v>8</v>
      </c>
      <c r="AR54" s="9">
        <v>14</v>
      </c>
    </row>
    <row r="55" s="2" customFormat="1" spans="1:44">
      <c r="A55">
        <v>54</v>
      </c>
      <c r="B55" s="2">
        <v>0</v>
      </c>
      <c r="C55" s="2">
        <v>32</v>
      </c>
      <c r="D55" s="2">
        <v>146</v>
      </c>
      <c r="E55" s="2">
        <v>40</v>
      </c>
      <c r="F55" s="11">
        <f t="shared" si="0"/>
        <v>18.7652467629949</v>
      </c>
      <c r="G55" s="2">
        <v>0</v>
      </c>
      <c r="H55" s="2">
        <v>27</v>
      </c>
      <c r="I55" s="2">
        <v>116</v>
      </c>
      <c r="J55" s="2">
        <v>21</v>
      </c>
      <c r="K55" s="2">
        <v>100</v>
      </c>
      <c r="L55" s="2">
        <v>130</v>
      </c>
      <c r="M55" s="2">
        <v>93</v>
      </c>
      <c r="N55" s="17">
        <v>19.1</v>
      </c>
      <c r="O55" s="11">
        <f t="shared" si="1"/>
        <v>0.4775</v>
      </c>
      <c r="P55" s="18">
        <v>410</v>
      </c>
      <c r="Q55" s="2">
        <v>0</v>
      </c>
      <c r="R55" s="2">
        <v>1</v>
      </c>
      <c r="S55" s="2">
        <v>207</v>
      </c>
      <c r="T55" s="2">
        <v>30</v>
      </c>
      <c r="U55" s="2">
        <v>0</v>
      </c>
      <c r="V55" s="2">
        <v>0</v>
      </c>
      <c r="W55" s="2">
        <v>0</v>
      </c>
      <c r="X55" s="24">
        <v>100</v>
      </c>
      <c r="Y55" s="24">
        <v>3.54</v>
      </c>
      <c r="Z55" s="24">
        <v>15.77</v>
      </c>
      <c r="AA55" s="24">
        <v>126</v>
      </c>
      <c r="AB55" s="24">
        <v>245</v>
      </c>
      <c r="AC55" s="24">
        <v>207</v>
      </c>
      <c r="AD55" s="32">
        <v>21.79</v>
      </c>
      <c r="AE55" s="2">
        <v>98</v>
      </c>
      <c r="AF55" s="11">
        <v>3.42</v>
      </c>
      <c r="AG55" s="11">
        <v>9.98</v>
      </c>
      <c r="AH55" s="2">
        <v>182</v>
      </c>
      <c r="AI55" s="2">
        <v>62</v>
      </c>
      <c r="AJ55" s="2">
        <v>154</v>
      </c>
      <c r="AK55" s="11">
        <v>114.74</v>
      </c>
      <c r="AL55" s="17">
        <v>19.7</v>
      </c>
      <c r="AM55" s="4">
        <f t="shared" si="5"/>
        <v>0.599999999999998</v>
      </c>
      <c r="AN55" s="11">
        <f t="shared" si="3"/>
        <v>0.4925</v>
      </c>
      <c r="AO55" s="2">
        <v>290</v>
      </c>
      <c r="AP55">
        <f t="shared" si="6"/>
        <v>-120</v>
      </c>
      <c r="AQ55" s="24">
        <v>10</v>
      </c>
      <c r="AR55" s="2">
        <v>44</v>
      </c>
    </row>
  </sheetData>
  <sortState ref="A2:CQ55">
    <sortCondition ref="A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李霸天</dc:creator>
  <cp:lastModifiedBy>李果</cp:lastModifiedBy>
  <dcterms:created xsi:type="dcterms:W3CDTF">2023-07-11T02:52:00Z</dcterms:created>
  <dcterms:modified xsi:type="dcterms:W3CDTF">2024-07-08T07:38:49Z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5945DA9AA634417EA4ECE04B59017763_12</vt:lpwstr>
  </property>
  <property fmtid="{D5CDD505-2E9C-101B-9397-08002B2CF9AE}" pid="3" name="KSOProductBuildVer">
    <vt:lpwstr>2052-12.1.0.16929</vt:lpwstr>
  </property>
</Properties>
</file>