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/>
  <mc:AlternateContent xmlns:mc="http://schemas.openxmlformats.org/markup-compatibility/2006">
    <mc:Choice Requires="x15">
      <x15ac:absPath xmlns:x15ac="http://schemas.microsoft.com/office/spreadsheetml/2010/11/ac" url="C:\Users\livem\Desktop\SCI\(submit) MCS for pain\20180322BMCJ\2nd\"/>
    </mc:Choice>
  </mc:AlternateContent>
  <xr:revisionPtr revIDLastSave="0" documentId="13_ncr:1_{3F58EBA9-5A72-482B-A3A6-EE26DE88EB45}" xr6:coauthVersionLast="40" xr6:coauthVersionMax="40" xr10:uidLastSave="{00000000-0000-0000-0000-000000000000}"/>
  <bookViews>
    <workbookView xWindow="0" yWindow="1400" windowWidth="19940" windowHeight="13040" tabRatio="590" xr2:uid="{00000000-000D-0000-FFFF-FFFF00000000}"/>
  </bookViews>
  <sheets>
    <sheet name="total" sheetId="1" r:id="rId1"/>
  </sheets>
  <calcPr calcId="181029"/>
</workbook>
</file>

<file path=xl/calcChain.xml><?xml version="1.0" encoding="utf-8"?>
<calcChain xmlns="http://schemas.openxmlformats.org/spreadsheetml/2006/main">
  <c r="S188" i="1" l="1"/>
  <c r="L188" i="1"/>
  <c r="S187" i="1"/>
  <c r="S186" i="1"/>
  <c r="S185" i="1"/>
  <c r="S184" i="1"/>
  <c r="J184" i="1"/>
  <c r="I184" i="1"/>
  <c r="S183" i="1"/>
  <c r="N183" i="1"/>
  <c r="M183" i="1"/>
  <c r="J183" i="1"/>
  <c r="I183" i="1"/>
  <c r="S182" i="1"/>
  <c r="O182" i="1"/>
  <c r="N182" i="1"/>
  <c r="M182" i="1"/>
  <c r="S181" i="1"/>
  <c r="S180" i="1"/>
  <c r="L180" i="1"/>
  <c r="S179" i="1"/>
  <c r="S178" i="1"/>
  <c r="S177" i="1"/>
  <c r="S176" i="1"/>
  <c r="S175" i="1"/>
  <c r="S174" i="1"/>
  <c r="S173" i="1"/>
  <c r="S172" i="1"/>
  <c r="J172" i="1"/>
  <c r="I172" i="1"/>
  <c r="S171" i="1"/>
  <c r="J171" i="1"/>
  <c r="I171" i="1"/>
  <c r="S170" i="1"/>
  <c r="L170" i="1"/>
  <c r="S169" i="1"/>
  <c r="S168" i="1"/>
  <c r="S167" i="1"/>
  <c r="S166" i="1"/>
  <c r="S165" i="1"/>
  <c r="S164" i="1"/>
  <c r="N164" i="1"/>
  <c r="M164" i="1"/>
  <c r="J164" i="1"/>
  <c r="I164" i="1"/>
  <c r="H164" i="1"/>
  <c r="S163" i="1"/>
  <c r="O163" i="1"/>
  <c r="N163" i="1"/>
  <c r="M163" i="1"/>
  <c r="J163" i="1"/>
  <c r="I163" i="1"/>
  <c r="H163" i="1"/>
  <c r="S162" i="1"/>
  <c r="S161" i="1"/>
  <c r="L161" i="1"/>
  <c r="S160" i="1"/>
  <c r="S159" i="1"/>
  <c r="S158" i="1"/>
  <c r="S157" i="1"/>
  <c r="S156" i="1"/>
  <c r="S155" i="1"/>
  <c r="S154" i="1"/>
  <c r="S153" i="1"/>
  <c r="J153" i="1"/>
  <c r="I153" i="1"/>
  <c r="S152" i="1"/>
  <c r="J152" i="1"/>
  <c r="I152" i="1"/>
  <c r="S151" i="1"/>
  <c r="L151" i="1"/>
  <c r="S150" i="1"/>
  <c r="S149" i="1"/>
  <c r="S148" i="1"/>
  <c r="S147" i="1"/>
  <c r="S146" i="1"/>
  <c r="N146" i="1"/>
  <c r="M146" i="1"/>
  <c r="J146" i="1"/>
  <c r="I146" i="1"/>
  <c r="G146" i="1"/>
  <c r="S145" i="1"/>
  <c r="O145" i="1"/>
  <c r="N145" i="1"/>
  <c r="M145" i="1"/>
  <c r="J145" i="1"/>
  <c r="I145" i="1"/>
  <c r="G145" i="1"/>
  <c r="S144" i="1"/>
  <c r="S143" i="1"/>
  <c r="L143" i="1"/>
  <c r="S142" i="1"/>
  <c r="S141" i="1"/>
  <c r="J141" i="1"/>
  <c r="I141" i="1"/>
  <c r="S140" i="1"/>
  <c r="J140" i="1"/>
  <c r="I140" i="1"/>
  <c r="S139" i="1"/>
  <c r="L139" i="1"/>
  <c r="S138" i="1"/>
  <c r="S137" i="1"/>
  <c r="N137" i="1"/>
  <c r="M137" i="1"/>
  <c r="J137" i="1"/>
  <c r="I137" i="1"/>
  <c r="G137" i="1"/>
  <c r="S136" i="1"/>
  <c r="O136" i="1"/>
  <c r="N136" i="1"/>
  <c r="M136" i="1"/>
  <c r="J136" i="1"/>
  <c r="I136" i="1"/>
  <c r="G136" i="1"/>
  <c r="S135" i="1"/>
  <c r="S134" i="1"/>
  <c r="L134" i="1"/>
  <c r="S133" i="1"/>
  <c r="S132" i="1"/>
  <c r="S131" i="1"/>
  <c r="S130" i="1"/>
  <c r="S129" i="1"/>
  <c r="N129" i="1"/>
  <c r="M129" i="1"/>
  <c r="J129" i="1"/>
  <c r="I129" i="1"/>
  <c r="S128" i="1"/>
  <c r="O128" i="1"/>
  <c r="N128" i="1"/>
  <c r="M128" i="1"/>
  <c r="J128" i="1"/>
  <c r="I128" i="1"/>
  <c r="G128" i="1"/>
  <c r="S127" i="1"/>
  <c r="G127" i="1"/>
  <c r="S126" i="1"/>
  <c r="S125" i="1"/>
  <c r="L125" i="1"/>
  <c r="S124" i="1"/>
  <c r="S123" i="1"/>
  <c r="S122" i="1"/>
  <c r="J122" i="1"/>
  <c r="I122" i="1"/>
  <c r="S121" i="1"/>
  <c r="J121" i="1"/>
  <c r="I121" i="1"/>
  <c r="S120" i="1"/>
  <c r="L120" i="1"/>
  <c r="S119" i="1"/>
  <c r="N119" i="1"/>
  <c r="M119" i="1"/>
  <c r="J119" i="1"/>
  <c r="I119" i="1"/>
  <c r="S118" i="1"/>
  <c r="O118" i="1"/>
  <c r="N118" i="1"/>
  <c r="M118" i="1"/>
  <c r="I118" i="1"/>
  <c r="S117" i="1"/>
  <c r="S116" i="1"/>
  <c r="L116" i="1"/>
  <c r="S115" i="1"/>
  <c r="S114" i="1"/>
  <c r="S113" i="1"/>
  <c r="S112" i="1"/>
  <c r="S111" i="1"/>
  <c r="S110" i="1"/>
  <c r="S109" i="1"/>
  <c r="S108" i="1"/>
  <c r="S107" i="1"/>
  <c r="S106" i="1"/>
  <c r="J106" i="1"/>
  <c r="I106" i="1"/>
  <c r="S105" i="1"/>
  <c r="J105" i="1"/>
  <c r="I105" i="1"/>
  <c r="S104" i="1"/>
  <c r="L104" i="1"/>
  <c r="S103" i="1"/>
  <c r="S102" i="1"/>
  <c r="N102" i="1"/>
  <c r="M102" i="1"/>
  <c r="J102" i="1"/>
  <c r="I102" i="1"/>
  <c r="H102" i="1"/>
  <c r="G102" i="1"/>
  <c r="S101" i="1"/>
  <c r="O101" i="1"/>
  <c r="N101" i="1"/>
  <c r="M101" i="1"/>
  <c r="J101" i="1"/>
  <c r="I101" i="1"/>
  <c r="H101" i="1"/>
  <c r="G101" i="1"/>
  <c r="S100" i="1"/>
  <c r="S99" i="1"/>
  <c r="L99" i="1"/>
  <c r="S98" i="1"/>
  <c r="S97" i="1"/>
  <c r="S96" i="1"/>
  <c r="S95" i="1"/>
  <c r="S94" i="1"/>
  <c r="S93" i="1"/>
  <c r="J93" i="1"/>
  <c r="I93" i="1"/>
  <c r="S92" i="1"/>
  <c r="J92" i="1"/>
  <c r="I92" i="1"/>
  <c r="S91" i="1"/>
  <c r="L91" i="1"/>
  <c r="S90" i="1"/>
  <c r="S89" i="1"/>
  <c r="S88" i="1"/>
  <c r="S87" i="1"/>
  <c r="N87" i="1"/>
  <c r="M87" i="1"/>
  <c r="J87" i="1"/>
  <c r="I87" i="1"/>
  <c r="H87" i="1"/>
  <c r="S86" i="1"/>
  <c r="O86" i="1"/>
  <c r="N86" i="1"/>
  <c r="M86" i="1"/>
  <c r="J86" i="1"/>
  <c r="I86" i="1"/>
  <c r="H86" i="1"/>
  <c r="S85" i="1"/>
  <c r="S84" i="1"/>
  <c r="L84" i="1"/>
  <c r="S83" i="1"/>
  <c r="S82" i="1"/>
  <c r="S81" i="1"/>
  <c r="S80" i="1"/>
  <c r="S79" i="1"/>
  <c r="S78" i="1"/>
  <c r="J78" i="1"/>
  <c r="I78" i="1"/>
  <c r="S77" i="1"/>
  <c r="J77" i="1"/>
  <c r="I77" i="1"/>
  <c r="S76" i="1"/>
  <c r="L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N63" i="1"/>
  <c r="M63" i="1"/>
  <c r="J63" i="1"/>
  <c r="I63" i="1"/>
  <c r="H63" i="1"/>
  <c r="G63" i="1"/>
  <c r="S62" i="1"/>
  <c r="O62" i="1"/>
  <c r="N62" i="1"/>
  <c r="M62" i="1"/>
  <c r="J62" i="1"/>
  <c r="I62" i="1"/>
  <c r="H62" i="1"/>
  <c r="G62" i="1"/>
  <c r="S61" i="1"/>
  <c r="S60" i="1"/>
  <c r="L60" i="1"/>
  <c r="S59" i="1"/>
  <c r="S58" i="1"/>
  <c r="S57" i="1"/>
  <c r="J57" i="1"/>
  <c r="I57" i="1"/>
  <c r="S56" i="1"/>
  <c r="J56" i="1"/>
  <c r="I56" i="1"/>
  <c r="S55" i="1"/>
  <c r="L55" i="1"/>
  <c r="S54" i="1"/>
  <c r="S53" i="1"/>
  <c r="S52" i="1"/>
  <c r="S51" i="1"/>
  <c r="S50" i="1"/>
  <c r="S49" i="1"/>
  <c r="S48" i="1"/>
  <c r="N48" i="1"/>
  <c r="M48" i="1"/>
  <c r="J48" i="1"/>
  <c r="I48" i="1"/>
  <c r="H48" i="1"/>
  <c r="G48" i="1"/>
  <c r="S47" i="1"/>
  <c r="O47" i="1"/>
  <c r="N47" i="1"/>
  <c r="M47" i="1"/>
  <c r="J47" i="1"/>
  <c r="I47" i="1"/>
  <c r="H47" i="1"/>
  <c r="G47" i="1"/>
  <c r="S46" i="1"/>
  <c r="S45" i="1"/>
  <c r="L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J21" i="1"/>
  <c r="I21" i="1"/>
  <c r="H21" i="1"/>
  <c r="S20" i="1"/>
  <c r="J20" i="1"/>
  <c r="I20" i="1"/>
  <c r="H20" i="1"/>
  <c r="S19" i="1"/>
  <c r="S18" i="1"/>
  <c r="L18" i="1"/>
  <c r="S17" i="1"/>
  <c r="S16" i="1"/>
  <c r="S15" i="1"/>
  <c r="R15" i="1"/>
  <c r="Q15" i="1"/>
  <c r="P15" i="1"/>
  <c r="S14" i="1"/>
  <c r="S13" i="1"/>
  <c r="S12" i="1"/>
  <c r="S11" i="1"/>
  <c r="S10" i="1"/>
  <c r="S9" i="1"/>
  <c r="S8" i="1"/>
  <c r="S7" i="1"/>
  <c r="S6" i="1"/>
  <c r="S5" i="1"/>
  <c r="S4" i="1"/>
  <c r="J4" i="1"/>
  <c r="I4" i="1"/>
  <c r="G4" i="1"/>
  <c r="S3" i="1"/>
  <c r="J3" i="1"/>
  <c r="I3" i="1"/>
  <c r="G3" i="1"/>
</calcChain>
</file>

<file path=xl/sharedStrings.xml><?xml version="1.0" encoding="utf-8"?>
<sst xmlns="http://schemas.openxmlformats.org/spreadsheetml/2006/main" count="186" uniqueCount="50">
  <si>
    <t>pre</t>
  </si>
  <si>
    <t>post</t>
  </si>
  <si>
    <t xml:space="preserve">age </t>
  </si>
  <si>
    <t>gender</t>
  </si>
  <si>
    <t xml:space="preserve">duration </t>
  </si>
  <si>
    <t>FU</t>
  </si>
  <si>
    <t>zhang</t>
  </si>
  <si>
    <t>f</t>
  </si>
  <si>
    <t>f</t>
  </si>
  <si>
    <t>f</t>
  </si>
  <si>
    <t>m</t>
  </si>
  <si>
    <t>m</t>
  </si>
  <si>
    <t>m</t>
  </si>
  <si>
    <t>rasche 2016</t>
  </si>
  <si>
    <t>sokal 2015</t>
  </si>
  <si>
    <t>m</t>
  </si>
  <si>
    <t>slotty 2015</t>
  </si>
  <si>
    <t>f</t>
  </si>
  <si>
    <t>sachs 2014</t>
  </si>
  <si>
    <t>delavallee 2014</t>
  </si>
  <si>
    <t>m</t>
  </si>
  <si>
    <t>m</t>
  </si>
  <si>
    <t>-</t>
  </si>
  <si>
    <t>buchanan 2014</t>
  </si>
  <si>
    <t>f</t>
  </si>
  <si>
    <t>velasco 2008</t>
  </si>
  <si>
    <t>f</t>
  </si>
  <si>
    <t>delavallee 2008</t>
  </si>
  <si>
    <t>m</t>
  </si>
  <si>
    <t>-</t>
  </si>
  <si>
    <t>rasche 2006</t>
  </si>
  <si>
    <t>m</t>
  </si>
  <si>
    <t>f</t>
  </si>
  <si>
    <t>m</t>
  </si>
  <si>
    <t>f</t>
  </si>
  <si>
    <t>f</t>
  </si>
  <si>
    <t>m</t>
  </si>
  <si>
    <t>pirotte 2005</t>
  </si>
  <si>
    <t>brown 2005</t>
  </si>
  <si>
    <t>m</t>
  </si>
  <si>
    <t>f</t>
  </si>
  <si>
    <t>duration</t>
  </si>
  <si>
    <t>fu vas</t>
  </si>
  <si>
    <t>pre vas</t>
  </si>
  <si>
    <t>summation</t>
  </si>
  <si>
    <t>cp</t>
  </si>
  <si>
    <t>pp</t>
  </si>
  <si>
    <t>total</t>
  </si>
  <si>
    <t>Improvement</t>
  </si>
  <si>
    <t>improvement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</si>
</sst>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9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5117038483843"/>
        <bgColor indexed="65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8" tint="0.79995117038483843"/>
        <bgColor indexed="65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8">
    <xf numFmtId="0" fontId="0" fillId="0" borderId="0" xfId="0"/>
    <xf numFmtId="0" fontId="0" fillId="2" borderId="0" xfId="0" applyFill="1"/>
    <xf numFmtId="0" fontId="0" fillId="3" borderId="0" xfId="0" applyFill="1"/>
    <xf numFmtId="10" fontId="0" fillId="3" borderId="0" xfId="0" applyNumberFormat="1" applyFill="1"/>
    <xf numFmtId="0" fontId="0" fillId="4" borderId="0" xfId="0" applyFill="1"/>
    <xf numFmtId="10" fontId="0" fillId="4" borderId="0" xfId="0" applyNumberFormat="1" applyFill="1"/>
    <xf numFmtId="0" fontId="2" fillId="0" borderId="0" xfId="0" applyFont="1"/>
    <xf numFmtId="0" fontId="3" fillId="0" borderId="0" xfId="0" applyFont="1"/>
  </cellXfs>
  <cellStyles count="3">
    <cellStyle name="已访问的超链接" xfId="2" builtinId="9" hidden="1"/>
    <cellStyle name="常规" xfId="0" builtinId="0"/>
    <cellStyle name="超链接" xfId="1" builtinId="8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8"/>
  <sheetViews>
    <sheetView tabSelected="1" topLeftCell="A166" zoomScale="65" workbookViewId="0">
      <selection activeCell="A117" sqref="A117"/>
    </sheetView>
  </sheetViews>
  <sheetFormatPr defaultRowHeight="14.5" x14ac:dyDescent="0.35"/>
  <cols>
    <col min="9" max="9" width="9.54296875" customWidth="1"/>
    <col min="10" max="10" width="10.26953125" customWidth="1"/>
    <col min="11" max="11" width="9.453125" customWidth="1"/>
  </cols>
  <sheetData>
    <row r="1" spans="1:19" x14ac:dyDescent="0.3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t="s">
        <v>41</v>
      </c>
      <c r="H1" s="7" t="s">
        <v>5</v>
      </c>
      <c r="I1" s="7" t="s">
        <v>43</v>
      </c>
      <c r="J1" s="7" t="s">
        <v>42</v>
      </c>
      <c r="K1" s="7" t="s">
        <v>48</v>
      </c>
      <c r="P1" t="s">
        <v>44</v>
      </c>
      <c r="S1" t="s">
        <v>49</v>
      </c>
    </row>
    <row r="2" spans="1:19" x14ac:dyDescent="0.35">
      <c r="A2" t="s">
        <v>6</v>
      </c>
      <c r="P2" t="s">
        <v>45</v>
      </c>
      <c r="Q2" t="s">
        <v>46</v>
      </c>
      <c r="R2" t="s">
        <v>47</v>
      </c>
    </row>
    <row r="3" spans="1:19" s="4" customFormat="1" ht="14.15" customHeight="1" x14ac:dyDescent="0.35">
      <c r="A3" s="4">
        <v>9</v>
      </c>
      <c r="B3" s="4">
        <v>2</v>
      </c>
      <c r="C3" s="4">
        <v>57</v>
      </c>
      <c r="D3" s="4" t="s">
        <v>7</v>
      </c>
      <c r="E3" s="4">
        <v>11</v>
      </c>
      <c r="F3" s="4">
        <v>52</v>
      </c>
      <c r="G3" s="4">
        <f>AVERAGE(E3:E18)</f>
        <v>30.875</v>
      </c>
      <c r="I3" s="4">
        <f>AVERAGE(A3:A18)</f>
        <v>8</v>
      </c>
      <c r="J3" s="4">
        <f>AVERAGE(B3:B18)</f>
        <v>5.3125</v>
      </c>
      <c r="K3" s="4">
        <v>0.77777777777777801</v>
      </c>
      <c r="P3" s="4">
        <v>33.67</v>
      </c>
      <c r="Q3" s="4">
        <v>45.67</v>
      </c>
      <c r="R3" s="4">
        <v>33.67</v>
      </c>
      <c r="S3" s="4">
        <f t="shared" ref="S3:S34" si="0">K3*100</f>
        <v>77.7777777777778</v>
      </c>
    </row>
    <row r="4" spans="1:19" s="4" customFormat="1" ht="14.15" customHeight="1" x14ac:dyDescent="0.35">
      <c r="A4" s="4">
        <v>8</v>
      </c>
      <c r="B4" s="4">
        <v>8</v>
      </c>
      <c r="C4" s="4">
        <v>73</v>
      </c>
      <c r="D4" s="4" t="s">
        <v>7</v>
      </c>
      <c r="E4" s="4">
        <v>60</v>
      </c>
      <c r="F4" s="4">
        <v>46</v>
      </c>
      <c r="G4" s="4" t="e">
        <f ca="1">_xludf.STDEV.S(E3:E18)</f>
        <v>#NAME?</v>
      </c>
      <c r="I4" s="4" t="e">
        <f ca="1">_xludf.STDEV.S(A3:A18)</f>
        <v>#NAME?</v>
      </c>
      <c r="J4" s="4" t="e">
        <f ca="1">_xludf.STDEV.S(B3:B18)</f>
        <v>#NAME?</v>
      </c>
      <c r="K4" s="4">
        <v>0</v>
      </c>
      <c r="P4" s="4">
        <v>45</v>
      </c>
      <c r="Q4" s="4">
        <v>33.89</v>
      </c>
      <c r="R4" s="4">
        <v>45.67</v>
      </c>
      <c r="S4" s="4">
        <f t="shared" si="0"/>
        <v>0</v>
      </c>
    </row>
    <row r="5" spans="1:19" s="4" customFormat="1" ht="14.15" customHeight="1" x14ac:dyDescent="0.35">
      <c r="A5" s="4">
        <v>8</v>
      </c>
      <c r="B5" s="4">
        <v>8</v>
      </c>
      <c r="C5" s="4">
        <v>56</v>
      </c>
      <c r="D5" s="4" t="s">
        <v>8</v>
      </c>
      <c r="E5" s="4">
        <v>35</v>
      </c>
      <c r="F5" s="4">
        <v>45</v>
      </c>
      <c r="K5" s="4">
        <v>0</v>
      </c>
      <c r="P5" s="4">
        <v>15.05</v>
      </c>
      <c r="Q5" s="4">
        <v>2.19</v>
      </c>
      <c r="R5" s="4">
        <v>41.03</v>
      </c>
      <c r="S5" s="4">
        <f t="shared" si="0"/>
        <v>0</v>
      </c>
    </row>
    <row r="6" spans="1:19" s="4" customFormat="1" ht="14.15" customHeight="1" x14ac:dyDescent="0.35">
      <c r="A6" s="4">
        <v>8</v>
      </c>
      <c r="B6" s="4">
        <v>4</v>
      </c>
      <c r="C6" s="4">
        <v>52</v>
      </c>
      <c r="D6" s="4" t="s">
        <v>9</v>
      </c>
      <c r="E6" s="4">
        <v>12</v>
      </c>
      <c r="F6" s="4">
        <v>33</v>
      </c>
      <c r="K6" s="4">
        <v>0.5</v>
      </c>
      <c r="P6" s="4">
        <v>14.12</v>
      </c>
      <c r="Q6" s="4">
        <v>21.99</v>
      </c>
      <c r="R6" s="4">
        <v>10.58</v>
      </c>
      <c r="S6" s="4">
        <f t="shared" si="0"/>
        <v>50</v>
      </c>
    </row>
    <row r="7" spans="1:19" s="4" customFormat="1" ht="14.15" customHeight="1" x14ac:dyDescent="0.35">
      <c r="A7" s="4">
        <v>7</v>
      </c>
      <c r="B7" s="4">
        <v>7</v>
      </c>
      <c r="C7" s="4">
        <v>62</v>
      </c>
      <c r="D7" s="4" t="s">
        <v>10</v>
      </c>
      <c r="E7" s="4">
        <v>48</v>
      </c>
      <c r="F7" s="4">
        <v>32</v>
      </c>
      <c r="K7" s="4">
        <v>0</v>
      </c>
      <c r="P7" s="4">
        <v>89.1</v>
      </c>
      <c r="Q7" s="4">
        <v>79.239999999999995</v>
      </c>
      <c r="R7" s="4">
        <v>18.62</v>
      </c>
      <c r="S7" s="4">
        <f t="shared" si="0"/>
        <v>0</v>
      </c>
    </row>
    <row r="8" spans="1:19" s="4" customFormat="1" ht="14.15" customHeight="1" x14ac:dyDescent="0.35">
      <c r="A8" s="4">
        <v>8</v>
      </c>
      <c r="B8" s="4">
        <v>4</v>
      </c>
      <c r="C8" s="4">
        <v>52</v>
      </c>
      <c r="D8" s="4" t="s">
        <v>11</v>
      </c>
      <c r="E8" s="4">
        <v>18</v>
      </c>
      <c r="F8" s="4">
        <v>27</v>
      </c>
      <c r="K8" s="4">
        <v>0.5</v>
      </c>
      <c r="P8" s="4">
        <v>21.57</v>
      </c>
      <c r="Q8" s="4">
        <v>53.11</v>
      </c>
      <c r="R8" s="4">
        <v>81.7</v>
      </c>
      <c r="S8" s="4">
        <f t="shared" si="0"/>
        <v>50</v>
      </c>
    </row>
    <row r="9" spans="1:19" s="4" customFormat="1" ht="14.15" customHeight="1" x14ac:dyDescent="0.35">
      <c r="A9" s="4">
        <v>7</v>
      </c>
      <c r="B9" s="4">
        <v>5</v>
      </c>
      <c r="C9" s="4">
        <v>48</v>
      </c>
      <c r="D9" s="4" t="s">
        <v>12</v>
      </c>
      <c r="E9" s="4">
        <v>12</v>
      </c>
      <c r="F9" s="4">
        <v>26</v>
      </c>
      <c r="K9" s="4">
        <v>0.28571428571428598</v>
      </c>
      <c r="P9" s="4">
        <v>60</v>
      </c>
      <c r="Q9" s="4">
        <v>62.14</v>
      </c>
      <c r="R9" s="4">
        <v>41.28</v>
      </c>
      <c r="S9" s="4">
        <f t="shared" si="0"/>
        <v>28.571428571428598</v>
      </c>
    </row>
    <row r="10" spans="1:19" s="4" customFormat="1" ht="14.15" customHeight="1" x14ac:dyDescent="0.35">
      <c r="A10" s="4">
        <v>8</v>
      </c>
      <c r="B10" s="4">
        <v>2</v>
      </c>
      <c r="C10" s="4">
        <v>67</v>
      </c>
      <c r="D10" s="4" t="s">
        <v>12</v>
      </c>
      <c r="E10" s="4">
        <v>9</v>
      </c>
      <c r="F10" s="4">
        <v>26</v>
      </c>
      <c r="K10" s="4">
        <v>0.75</v>
      </c>
      <c r="P10" s="4">
        <v>57.99</v>
      </c>
      <c r="Q10" s="4">
        <v>73.260000000000005</v>
      </c>
      <c r="R10" s="4">
        <v>70</v>
      </c>
      <c r="S10" s="4">
        <f t="shared" si="0"/>
        <v>75</v>
      </c>
    </row>
    <row r="11" spans="1:19" s="4" customFormat="1" ht="14.15" customHeight="1" x14ac:dyDescent="0.35">
      <c r="A11" s="4">
        <v>7</v>
      </c>
      <c r="B11" s="4">
        <v>4</v>
      </c>
      <c r="C11" s="4">
        <v>65</v>
      </c>
      <c r="D11" s="4" t="s">
        <v>7</v>
      </c>
      <c r="E11" s="4">
        <v>12</v>
      </c>
      <c r="F11" s="4">
        <v>24</v>
      </c>
      <c r="K11" s="4">
        <v>0.42857142857142899</v>
      </c>
      <c r="P11" s="4">
        <v>16.27</v>
      </c>
      <c r="Q11" s="4">
        <v>28.48</v>
      </c>
      <c r="R11" s="4">
        <v>65.63</v>
      </c>
      <c r="S11" s="4">
        <f t="shared" si="0"/>
        <v>42.857142857142897</v>
      </c>
    </row>
    <row r="12" spans="1:19" s="4" customFormat="1" ht="14.15" customHeight="1" x14ac:dyDescent="0.35">
      <c r="A12" s="4">
        <v>7</v>
      </c>
      <c r="B12" s="4">
        <v>2</v>
      </c>
      <c r="C12" s="4">
        <v>62</v>
      </c>
      <c r="D12" s="4" t="s">
        <v>11</v>
      </c>
      <c r="E12" s="4">
        <v>36</v>
      </c>
      <c r="F12" s="4">
        <v>24</v>
      </c>
      <c r="K12" s="4">
        <v>0.71428571428571397</v>
      </c>
      <c r="P12" s="4">
        <v>68.45</v>
      </c>
      <c r="Q12" s="4">
        <v>36.25</v>
      </c>
      <c r="R12" s="4">
        <v>23.45</v>
      </c>
      <c r="S12" s="4">
        <f t="shared" si="0"/>
        <v>71.428571428571402</v>
      </c>
    </row>
    <row r="13" spans="1:19" s="4" customFormat="1" ht="14.15" customHeight="1" x14ac:dyDescent="0.35">
      <c r="A13" s="4">
        <v>8</v>
      </c>
      <c r="B13" s="4">
        <v>5</v>
      </c>
      <c r="C13" s="4">
        <v>69</v>
      </c>
      <c r="D13" s="4" t="s">
        <v>10</v>
      </c>
      <c r="E13" s="4">
        <v>12</v>
      </c>
      <c r="F13" s="4">
        <v>21</v>
      </c>
      <c r="K13" s="4">
        <v>0.375</v>
      </c>
      <c r="P13" s="4">
        <v>20</v>
      </c>
      <c r="Q13" s="4">
        <v>65.42</v>
      </c>
      <c r="R13" s="4">
        <v>50.56</v>
      </c>
      <c r="S13" s="4">
        <f t="shared" si="0"/>
        <v>37.5</v>
      </c>
    </row>
    <row r="14" spans="1:19" s="4" customFormat="1" ht="14.15" customHeight="1" x14ac:dyDescent="0.35">
      <c r="A14" s="4">
        <v>9</v>
      </c>
      <c r="B14" s="4">
        <v>5</v>
      </c>
      <c r="C14" s="4">
        <v>56</v>
      </c>
      <c r="D14" s="4" t="s">
        <v>8</v>
      </c>
      <c r="E14" s="4">
        <v>94</v>
      </c>
      <c r="F14" s="4">
        <v>21</v>
      </c>
      <c r="K14" s="4">
        <v>0.44444444444444398</v>
      </c>
      <c r="R14" s="4">
        <v>58.93</v>
      </c>
      <c r="S14" s="4">
        <f t="shared" si="0"/>
        <v>44.4444444444444</v>
      </c>
    </row>
    <row r="15" spans="1:19" s="4" customFormat="1" ht="14.15" customHeight="1" x14ac:dyDescent="0.35">
      <c r="A15" s="4">
        <v>8</v>
      </c>
      <c r="B15" s="4">
        <v>4</v>
      </c>
      <c r="C15" s="4">
        <v>65</v>
      </c>
      <c r="D15" s="4" t="s">
        <v>11</v>
      </c>
      <c r="E15" s="4">
        <v>90</v>
      </c>
      <c r="F15" s="4">
        <v>19</v>
      </c>
      <c r="K15" s="4">
        <v>0.5</v>
      </c>
      <c r="P15" s="4">
        <f>AVERAGE(P3:P13)</f>
        <v>40.11090909090909</v>
      </c>
      <c r="Q15" s="4">
        <f>AVERAGE(Q3:Q13)</f>
        <v>45.603636363636362</v>
      </c>
      <c r="R15" s="4">
        <f>AVERAGE(R3:R14)</f>
        <v>45.093333333333334</v>
      </c>
      <c r="S15" s="4">
        <f t="shared" si="0"/>
        <v>50</v>
      </c>
    </row>
    <row r="16" spans="1:19" s="4" customFormat="1" ht="14.15" customHeight="1" x14ac:dyDescent="0.35">
      <c r="A16" s="4">
        <v>9</v>
      </c>
      <c r="B16" s="4">
        <v>8</v>
      </c>
      <c r="C16" s="4">
        <v>54</v>
      </c>
      <c r="D16" s="4" t="s">
        <v>8</v>
      </c>
      <c r="E16" s="4">
        <v>12</v>
      </c>
      <c r="F16" s="4">
        <v>19</v>
      </c>
      <c r="K16" s="4">
        <v>0.11111111111111099</v>
      </c>
      <c r="S16" s="4">
        <f t="shared" si="0"/>
        <v>11.1111111111111</v>
      </c>
    </row>
    <row r="17" spans="1:19" s="4" customFormat="1" ht="14.15" customHeight="1" x14ac:dyDescent="0.35">
      <c r="A17" s="4">
        <v>9</v>
      </c>
      <c r="B17" s="4">
        <v>9</v>
      </c>
      <c r="C17" s="4">
        <v>70</v>
      </c>
      <c r="D17" s="4" t="s">
        <v>11</v>
      </c>
      <c r="E17" s="4">
        <v>9</v>
      </c>
      <c r="F17" s="4">
        <v>18</v>
      </c>
      <c r="K17" s="4">
        <v>0</v>
      </c>
      <c r="S17" s="4">
        <f t="shared" si="0"/>
        <v>0</v>
      </c>
    </row>
    <row r="18" spans="1:19" s="4" customFormat="1" ht="14.15" customHeight="1" x14ac:dyDescent="0.35">
      <c r="A18" s="4">
        <v>8</v>
      </c>
      <c r="B18" s="4">
        <v>8</v>
      </c>
      <c r="C18" s="4">
        <v>50</v>
      </c>
      <c r="D18" s="4" t="s">
        <v>7</v>
      </c>
      <c r="E18" s="4">
        <v>24</v>
      </c>
      <c r="F18" s="4">
        <v>18</v>
      </c>
      <c r="K18" s="4">
        <v>0</v>
      </c>
      <c r="L18" s="5">
        <f>AVERAGE(K3:K18)</f>
        <v>0.33668154761904762</v>
      </c>
      <c r="S18" s="4">
        <f t="shared" si="0"/>
        <v>0</v>
      </c>
    </row>
    <row r="19" spans="1:19" x14ac:dyDescent="0.35">
      <c r="A19" t="s">
        <v>13</v>
      </c>
      <c r="S19" s="4">
        <f t="shared" si="0"/>
        <v>0</v>
      </c>
    </row>
    <row r="20" spans="1:19" s="2" customFormat="1" ht="14.15" customHeight="1" x14ac:dyDescent="0.35">
      <c r="A20" s="2">
        <v>10</v>
      </c>
      <c r="B20" s="2">
        <v>4</v>
      </c>
      <c r="F20" s="2">
        <v>120</v>
      </c>
      <c r="H20" s="2">
        <f>AVERAGE(F20:F45)</f>
        <v>91.615384615384613</v>
      </c>
      <c r="I20" s="2">
        <f>AVERAGE(A20:A45)</f>
        <v>9.1538461538461533</v>
      </c>
      <c r="J20" s="2">
        <f>AVERAGE(B20:B45)</f>
        <v>4.9615384615384617</v>
      </c>
      <c r="K20" s="2">
        <v>0.6</v>
      </c>
      <c r="S20" s="4">
        <f t="shared" si="0"/>
        <v>60</v>
      </c>
    </row>
    <row r="21" spans="1:19" s="2" customFormat="1" ht="14.15" customHeight="1" x14ac:dyDescent="0.35">
      <c r="A21" s="2">
        <v>8</v>
      </c>
      <c r="B21" s="2">
        <v>3</v>
      </c>
      <c r="F21" s="2">
        <v>72</v>
      </c>
      <c r="H21" s="2" t="e">
        <f ca="1">_xludf.STDEV.S(F20:F45)</f>
        <v>#NAME?</v>
      </c>
      <c r="I21" s="2" t="e">
        <f ca="1">_xludf.STDEV.S(A20:A45)</f>
        <v>#NAME?</v>
      </c>
      <c r="J21" s="2" t="e">
        <f ca="1">_xludf.STDEV.S(B20:B45)</f>
        <v>#NAME?</v>
      </c>
      <c r="K21" s="2">
        <v>0.625</v>
      </c>
      <c r="S21" s="4">
        <f t="shared" si="0"/>
        <v>62.5</v>
      </c>
    </row>
    <row r="22" spans="1:19" s="2" customFormat="1" ht="14.15" customHeight="1" x14ac:dyDescent="0.35">
      <c r="A22" s="2">
        <v>8</v>
      </c>
      <c r="B22" s="2">
        <v>3</v>
      </c>
      <c r="F22" s="2">
        <v>120</v>
      </c>
      <c r="K22" s="2">
        <v>0.625</v>
      </c>
      <c r="S22" s="4">
        <f t="shared" si="0"/>
        <v>62.5</v>
      </c>
    </row>
    <row r="23" spans="1:19" s="2" customFormat="1" ht="14.15" customHeight="1" x14ac:dyDescent="0.35">
      <c r="A23" s="2">
        <v>10</v>
      </c>
      <c r="B23" s="2">
        <v>4</v>
      </c>
      <c r="F23" s="2">
        <v>96</v>
      </c>
      <c r="K23" s="2">
        <v>0.6</v>
      </c>
      <c r="S23" s="4">
        <f t="shared" si="0"/>
        <v>60</v>
      </c>
    </row>
    <row r="24" spans="1:19" s="2" customFormat="1" ht="14.15" customHeight="1" x14ac:dyDescent="0.35">
      <c r="A24" s="2">
        <v>8</v>
      </c>
      <c r="B24" s="2">
        <v>4</v>
      </c>
      <c r="F24" s="2">
        <v>90</v>
      </c>
      <c r="K24" s="2">
        <v>0.5</v>
      </c>
      <c r="S24" s="4">
        <f t="shared" si="0"/>
        <v>50</v>
      </c>
    </row>
    <row r="25" spans="1:19" s="2" customFormat="1" ht="14.15" customHeight="1" x14ac:dyDescent="0.35">
      <c r="A25" s="2">
        <v>9</v>
      </c>
      <c r="B25" s="2">
        <v>5</v>
      </c>
      <c r="F25" s="2">
        <v>120</v>
      </c>
      <c r="K25" s="2">
        <v>0.44444444444444398</v>
      </c>
      <c r="S25" s="4">
        <f t="shared" si="0"/>
        <v>44.4444444444444</v>
      </c>
    </row>
    <row r="26" spans="1:19" s="2" customFormat="1" ht="14.15" customHeight="1" x14ac:dyDescent="0.35">
      <c r="A26" s="2">
        <v>9</v>
      </c>
      <c r="B26" s="2">
        <v>6</v>
      </c>
      <c r="F26" s="2">
        <v>120</v>
      </c>
      <c r="K26" s="2">
        <v>0.33333333333333298</v>
      </c>
      <c r="S26" s="4">
        <f t="shared" si="0"/>
        <v>33.3333333333333</v>
      </c>
    </row>
    <row r="27" spans="1:19" s="2" customFormat="1" ht="14.15" customHeight="1" x14ac:dyDescent="0.35">
      <c r="A27" s="2">
        <v>9</v>
      </c>
      <c r="B27" s="2">
        <v>4</v>
      </c>
      <c r="F27" s="2">
        <v>120</v>
      </c>
      <c r="K27" s="2">
        <v>0.55555555555555602</v>
      </c>
      <c r="S27" s="4">
        <f t="shared" si="0"/>
        <v>55.5555555555556</v>
      </c>
    </row>
    <row r="28" spans="1:19" s="2" customFormat="1" ht="14.15" customHeight="1" x14ac:dyDescent="0.35">
      <c r="A28" s="2">
        <v>9</v>
      </c>
      <c r="B28" s="2">
        <v>5</v>
      </c>
      <c r="F28" s="2">
        <v>108</v>
      </c>
      <c r="K28" s="2">
        <v>0.44444444444444398</v>
      </c>
      <c r="S28" s="4">
        <f t="shared" si="0"/>
        <v>44.4444444444444</v>
      </c>
    </row>
    <row r="29" spans="1:19" s="2" customFormat="1" ht="14.15" customHeight="1" x14ac:dyDescent="0.35">
      <c r="A29" s="2">
        <v>9</v>
      </c>
      <c r="B29" s="2">
        <v>4</v>
      </c>
      <c r="F29" s="2">
        <v>114</v>
      </c>
      <c r="K29" s="2">
        <v>0.55555555555555602</v>
      </c>
      <c r="S29" s="4">
        <f t="shared" si="0"/>
        <v>55.5555555555556</v>
      </c>
    </row>
    <row r="30" spans="1:19" s="2" customFormat="1" ht="14.15" customHeight="1" x14ac:dyDescent="0.35">
      <c r="A30" s="2">
        <v>8</v>
      </c>
      <c r="B30" s="2">
        <v>5</v>
      </c>
      <c r="F30" s="2">
        <v>66</v>
      </c>
      <c r="K30" s="2">
        <v>0.375</v>
      </c>
      <c r="S30" s="4">
        <f t="shared" si="0"/>
        <v>37.5</v>
      </c>
    </row>
    <row r="31" spans="1:19" s="2" customFormat="1" ht="14.15" customHeight="1" x14ac:dyDescent="0.35">
      <c r="A31" s="2">
        <v>10</v>
      </c>
      <c r="B31" s="2">
        <v>4</v>
      </c>
      <c r="F31" s="2">
        <v>120</v>
      </c>
      <c r="K31" s="2">
        <v>0.6</v>
      </c>
      <c r="S31" s="4">
        <f t="shared" si="0"/>
        <v>60</v>
      </c>
    </row>
    <row r="32" spans="1:19" s="2" customFormat="1" ht="14.15" customHeight="1" x14ac:dyDescent="0.35">
      <c r="A32" s="2">
        <v>10</v>
      </c>
      <c r="B32" s="2">
        <v>7</v>
      </c>
      <c r="F32" s="2">
        <v>60</v>
      </c>
      <c r="K32" s="2">
        <v>0.3</v>
      </c>
      <c r="S32" s="4">
        <f t="shared" si="0"/>
        <v>30</v>
      </c>
    </row>
    <row r="33" spans="1:19" s="2" customFormat="1" ht="14.15" customHeight="1" x14ac:dyDescent="0.35">
      <c r="A33" s="2">
        <v>10</v>
      </c>
      <c r="B33" s="2">
        <v>6</v>
      </c>
      <c r="F33" s="2">
        <v>108</v>
      </c>
      <c r="K33" s="2">
        <v>0.4</v>
      </c>
      <c r="S33" s="4">
        <f t="shared" si="0"/>
        <v>40</v>
      </c>
    </row>
    <row r="34" spans="1:19" s="2" customFormat="1" ht="14.15" customHeight="1" x14ac:dyDescent="0.35">
      <c r="A34" s="2">
        <v>10</v>
      </c>
      <c r="B34" s="2">
        <v>3</v>
      </c>
      <c r="F34" s="2">
        <v>120</v>
      </c>
      <c r="K34" s="2">
        <v>0.7</v>
      </c>
      <c r="S34" s="4">
        <f t="shared" si="0"/>
        <v>70</v>
      </c>
    </row>
    <row r="35" spans="1:19" s="2" customFormat="1" ht="14.15" customHeight="1" x14ac:dyDescent="0.35">
      <c r="A35" s="2">
        <v>9</v>
      </c>
      <c r="B35" s="2">
        <v>6</v>
      </c>
      <c r="F35" s="2">
        <v>90</v>
      </c>
      <c r="K35" s="2">
        <v>0.33333333333333298</v>
      </c>
      <c r="S35" s="4">
        <f t="shared" ref="S35:S66" si="1">K35*100</f>
        <v>33.3333333333333</v>
      </c>
    </row>
    <row r="36" spans="1:19" s="2" customFormat="1" ht="14.15" customHeight="1" x14ac:dyDescent="0.35">
      <c r="A36" s="2">
        <v>8</v>
      </c>
      <c r="B36" s="2">
        <v>5</v>
      </c>
      <c r="F36" s="2">
        <v>120</v>
      </c>
      <c r="K36" s="2">
        <v>0.375</v>
      </c>
      <c r="S36" s="4">
        <f t="shared" si="1"/>
        <v>37.5</v>
      </c>
    </row>
    <row r="37" spans="1:19" s="2" customFormat="1" ht="14.15" customHeight="1" x14ac:dyDescent="0.35">
      <c r="A37" s="2">
        <v>9</v>
      </c>
      <c r="B37" s="2">
        <v>4</v>
      </c>
      <c r="F37" s="2">
        <v>120</v>
      </c>
      <c r="K37" s="2">
        <v>0.55555555555555602</v>
      </c>
      <c r="S37" s="4">
        <f t="shared" si="1"/>
        <v>55.5555555555556</v>
      </c>
    </row>
    <row r="38" spans="1:19" s="2" customFormat="1" ht="14.15" customHeight="1" x14ac:dyDescent="0.35">
      <c r="A38" s="2">
        <v>10</v>
      </c>
      <c r="B38" s="2">
        <v>7</v>
      </c>
      <c r="F38" s="2">
        <v>120</v>
      </c>
      <c r="K38" s="2">
        <v>0.3</v>
      </c>
      <c r="S38" s="4">
        <f t="shared" si="1"/>
        <v>30</v>
      </c>
    </row>
    <row r="39" spans="1:19" s="2" customFormat="1" ht="14.15" customHeight="1" x14ac:dyDescent="0.35">
      <c r="A39" s="2">
        <v>10</v>
      </c>
      <c r="B39" s="2">
        <v>7</v>
      </c>
      <c r="F39" s="2">
        <v>84</v>
      </c>
      <c r="K39" s="2">
        <v>0.3</v>
      </c>
      <c r="S39" s="4">
        <f t="shared" si="1"/>
        <v>30</v>
      </c>
    </row>
    <row r="40" spans="1:19" s="2" customFormat="1" ht="14.15" customHeight="1" x14ac:dyDescent="0.35">
      <c r="A40" s="2">
        <v>10</v>
      </c>
      <c r="B40" s="2">
        <v>4</v>
      </c>
      <c r="F40" s="2">
        <v>108</v>
      </c>
      <c r="K40" s="2">
        <v>0.6</v>
      </c>
      <c r="S40" s="4">
        <f t="shared" si="1"/>
        <v>60</v>
      </c>
    </row>
    <row r="41" spans="1:19" s="2" customFormat="1" ht="14.15" customHeight="1" x14ac:dyDescent="0.35">
      <c r="A41" s="2">
        <v>9</v>
      </c>
      <c r="B41" s="2">
        <v>6</v>
      </c>
      <c r="F41" s="2">
        <v>60</v>
      </c>
      <c r="K41" s="2">
        <v>0.33333333333333298</v>
      </c>
      <c r="S41" s="4">
        <f t="shared" si="1"/>
        <v>33.3333333333333</v>
      </c>
    </row>
    <row r="42" spans="1:19" s="2" customFormat="1" ht="14.15" customHeight="1" x14ac:dyDescent="0.35">
      <c r="A42" s="2">
        <v>8</v>
      </c>
      <c r="B42" s="2">
        <v>5</v>
      </c>
      <c r="F42" s="2">
        <v>60</v>
      </c>
      <c r="K42" s="2">
        <v>0.375</v>
      </c>
      <c r="S42" s="4">
        <f t="shared" si="1"/>
        <v>37.5</v>
      </c>
    </row>
    <row r="43" spans="1:19" s="2" customFormat="1" ht="14.15" customHeight="1" x14ac:dyDescent="0.35">
      <c r="A43" s="2">
        <v>9</v>
      </c>
      <c r="B43" s="2">
        <v>6</v>
      </c>
      <c r="F43" s="2">
        <v>30</v>
      </c>
      <c r="K43" s="2">
        <v>0.33333333333333298</v>
      </c>
      <c r="S43" s="4">
        <f t="shared" si="1"/>
        <v>33.3333333333333</v>
      </c>
    </row>
    <row r="44" spans="1:19" s="2" customFormat="1" ht="14.15" customHeight="1" x14ac:dyDescent="0.35">
      <c r="A44" s="2">
        <v>9</v>
      </c>
      <c r="B44" s="2">
        <v>6</v>
      </c>
      <c r="F44" s="2">
        <v>24</v>
      </c>
      <c r="K44" s="2">
        <v>0.33333333333333298</v>
      </c>
      <c r="S44" s="4">
        <f t="shared" si="1"/>
        <v>33.3333333333333</v>
      </c>
    </row>
    <row r="45" spans="1:19" s="2" customFormat="1" ht="14.15" customHeight="1" x14ac:dyDescent="0.35">
      <c r="A45" s="2">
        <v>10</v>
      </c>
      <c r="B45" s="2">
        <v>6</v>
      </c>
      <c r="F45" s="2">
        <v>12</v>
      </c>
      <c r="K45" s="2">
        <v>0.4</v>
      </c>
      <c r="L45" s="3">
        <f>AVERAGE(K20:K45)</f>
        <v>0.45758547008547001</v>
      </c>
      <c r="S45" s="4">
        <f t="shared" si="1"/>
        <v>40</v>
      </c>
    </row>
    <row r="46" spans="1:19" x14ac:dyDescent="0.35">
      <c r="A46" t="s">
        <v>14</v>
      </c>
      <c r="K46" s="1" t="e">
        <v>#VALUE!</v>
      </c>
      <c r="S46" s="4" t="e">
        <f t="shared" si="1"/>
        <v>#VALUE!</v>
      </c>
    </row>
    <row r="47" spans="1:19" s="4" customFormat="1" ht="14.15" customHeight="1" x14ac:dyDescent="0.35">
      <c r="A47" s="4">
        <v>7</v>
      </c>
      <c r="B47" s="4">
        <v>5</v>
      </c>
      <c r="C47" s="4">
        <v>63</v>
      </c>
      <c r="D47" s="4" t="s">
        <v>10</v>
      </c>
      <c r="E47" s="4">
        <v>48</v>
      </c>
      <c r="F47" s="4">
        <v>72</v>
      </c>
      <c r="G47" s="4">
        <f>AVERAGE(E47:E60)</f>
        <v>126</v>
      </c>
      <c r="H47" s="4">
        <f>AVERAGE(F47:F60)</f>
        <v>39.428571428571431</v>
      </c>
      <c r="I47" s="4">
        <f>AVERAGE(A47:A55)</f>
        <v>8.5555555555555554</v>
      </c>
      <c r="J47" s="4">
        <f>AVERAGE(B47:B55)</f>
        <v>4.666666666666667</v>
      </c>
      <c r="K47" s="4">
        <v>0.28571428571428598</v>
      </c>
      <c r="M47" s="4">
        <f>AVERAGE(A47:A60)</f>
        <v>8.5714285714285712</v>
      </c>
      <c r="N47" s="4">
        <f>AVERAGE(B47:B60)</f>
        <v>5.0714285714285712</v>
      </c>
      <c r="O47" s="5">
        <f>AVERAGE(K47:K60)</f>
        <v>0.41028911564625847</v>
      </c>
      <c r="S47" s="4">
        <f t="shared" si="1"/>
        <v>28.571428571428598</v>
      </c>
    </row>
    <row r="48" spans="1:19" s="4" customFormat="1" ht="14.15" customHeight="1" x14ac:dyDescent="0.35">
      <c r="A48" s="4">
        <v>9</v>
      </c>
      <c r="B48" s="4">
        <v>4</v>
      </c>
      <c r="C48" s="4">
        <v>58</v>
      </c>
      <c r="D48" s="4" t="s">
        <v>11</v>
      </c>
      <c r="E48" s="4">
        <v>72</v>
      </c>
      <c r="F48" s="4">
        <v>60</v>
      </c>
      <c r="G48" s="4" t="e">
        <f ca="1">_xludf.STDEV.S(E47:E60)</f>
        <v>#NAME?</v>
      </c>
      <c r="H48" s="4" t="e">
        <f ca="1">_xludf.STDEV.S(F47:F60)</f>
        <v>#NAME?</v>
      </c>
      <c r="I48" s="4" t="e">
        <f ca="1">_xludf.STDEV.S(B47:B55)</f>
        <v>#NAME?</v>
      </c>
      <c r="J48" s="4" t="e">
        <f ca="1">_xludf.STDEV.S(B47:B55)</f>
        <v>#NAME?</v>
      </c>
      <c r="K48" s="4">
        <v>0.55555555555555602</v>
      </c>
      <c r="M48" s="4" t="e">
        <f ca="1">_xludf.STDEV.S(A47:A60)</f>
        <v>#NAME?</v>
      </c>
      <c r="N48" s="4" t="e">
        <f ca="1">_xludf.STDEV.S(B47:B60)</f>
        <v>#NAME?</v>
      </c>
      <c r="S48" s="4">
        <f t="shared" si="1"/>
        <v>55.5555555555556</v>
      </c>
    </row>
    <row r="49" spans="1:19" s="4" customFormat="1" ht="14.15" customHeight="1" x14ac:dyDescent="0.35">
      <c r="A49" s="4">
        <v>9</v>
      </c>
      <c r="B49" s="4">
        <v>2</v>
      </c>
      <c r="C49" s="4">
        <v>60</v>
      </c>
      <c r="D49" s="4" t="s">
        <v>11</v>
      </c>
      <c r="E49" s="4">
        <v>120</v>
      </c>
      <c r="F49" s="4">
        <v>48</v>
      </c>
      <c r="K49" s="4">
        <v>0.77777777777777801</v>
      </c>
      <c r="S49" s="4">
        <f t="shared" si="1"/>
        <v>77.7777777777778</v>
      </c>
    </row>
    <row r="50" spans="1:19" s="4" customFormat="1" ht="14.15" customHeight="1" x14ac:dyDescent="0.35">
      <c r="A50" s="4">
        <v>9</v>
      </c>
      <c r="B50" s="4">
        <v>7</v>
      </c>
      <c r="C50" s="4">
        <v>64</v>
      </c>
      <c r="D50" s="4" t="s">
        <v>9</v>
      </c>
      <c r="E50" s="4">
        <v>300</v>
      </c>
      <c r="F50" s="4">
        <v>60</v>
      </c>
      <c r="K50" s="4">
        <v>0.22222222222222199</v>
      </c>
      <c r="S50" s="4">
        <f t="shared" si="1"/>
        <v>22.2222222222222</v>
      </c>
    </row>
    <row r="51" spans="1:19" s="4" customFormat="1" ht="14.15" customHeight="1" x14ac:dyDescent="0.35">
      <c r="A51" s="4">
        <v>8</v>
      </c>
      <c r="B51" s="4">
        <v>7</v>
      </c>
      <c r="C51" s="4">
        <v>62</v>
      </c>
      <c r="D51" s="4" t="s">
        <v>8</v>
      </c>
      <c r="E51" s="4">
        <v>180</v>
      </c>
      <c r="F51" s="4">
        <v>60</v>
      </c>
      <c r="K51" s="4">
        <v>0.125</v>
      </c>
      <c r="S51" s="4">
        <f t="shared" si="1"/>
        <v>12.5</v>
      </c>
    </row>
    <row r="52" spans="1:19" s="4" customFormat="1" ht="14.15" customHeight="1" x14ac:dyDescent="0.35">
      <c r="A52" s="4">
        <v>8</v>
      </c>
      <c r="B52" s="4">
        <v>2</v>
      </c>
      <c r="C52" s="4">
        <v>58</v>
      </c>
      <c r="D52" s="4" t="s">
        <v>10</v>
      </c>
      <c r="E52" s="4">
        <v>72</v>
      </c>
      <c r="F52" s="4">
        <v>36</v>
      </c>
      <c r="K52" s="4">
        <v>0.75</v>
      </c>
      <c r="S52" s="4">
        <f t="shared" si="1"/>
        <v>75</v>
      </c>
    </row>
    <row r="53" spans="1:19" s="4" customFormat="1" ht="14.15" customHeight="1" x14ac:dyDescent="0.35">
      <c r="A53" s="4">
        <v>9</v>
      </c>
      <c r="B53" s="4">
        <v>4</v>
      </c>
      <c r="C53" s="4">
        <v>32</v>
      </c>
      <c r="D53" s="4" t="s">
        <v>8</v>
      </c>
      <c r="E53" s="4">
        <v>72</v>
      </c>
      <c r="F53" s="4">
        <v>24</v>
      </c>
      <c r="K53" s="4">
        <v>0.55555555555555602</v>
      </c>
      <c r="S53" s="4">
        <f t="shared" si="1"/>
        <v>55.5555555555556</v>
      </c>
    </row>
    <row r="54" spans="1:19" s="4" customFormat="1" ht="14.15" customHeight="1" x14ac:dyDescent="0.35">
      <c r="A54" s="4">
        <v>9</v>
      </c>
      <c r="B54" s="4">
        <v>5</v>
      </c>
      <c r="C54" s="4">
        <v>42</v>
      </c>
      <c r="D54" s="4" t="s">
        <v>10</v>
      </c>
      <c r="E54" s="4">
        <v>288</v>
      </c>
      <c r="F54" s="4">
        <v>36</v>
      </c>
      <c r="K54" s="4">
        <v>0.44444444444444398</v>
      </c>
      <c r="S54" s="4">
        <f t="shared" si="1"/>
        <v>44.4444444444444</v>
      </c>
    </row>
    <row r="55" spans="1:19" s="4" customFormat="1" ht="14.15" customHeight="1" x14ac:dyDescent="0.35">
      <c r="A55" s="4">
        <v>9</v>
      </c>
      <c r="B55" s="4">
        <v>6</v>
      </c>
      <c r="C55" s="4">
        <v>52</v>
      </c>
      <c r="D55" s="4" t="s">
        <v>15</v>
      </c>
      <c r="E55" s="4">
        <v>132</v>
      </c>
      <c r="F55" s="4">
        <v>12</v>
      </c>
      <c r="K55" s="4">
        <v>0.33333333333333298</v>
      </c>
      <c r="L55" s="5">
        <f>AVERAGE(K47:K55)</f>
        <v>0.44995590828924165</v>
      </c>
      <c r="S55" s="4">
        <f t="shared" si="1"/>
        <v>33.3333333333333</v>
      </c>
    </row>
    <row r="56" spans="1:19" s="2" customFormat="1" ht="14.15" customHeight="1" x14ac:dyDescent="0.35">
      <c r="A56" s="2">
        <v>9</v>
      </c>
      <c r="B56" s="2">
        <v>9</v>
      </c>
      <c r="C56" s="2">
        <v>64</v>
      </c>
      <c r="D56" s="2" t="s">
        <v>8</v>
      </c>
      <c r="E56" s="2">
        <v>96</v>
      </c>
      <c r="F56" s="2">
        <v>24</v>
      </c>
      <c r="I56" s="2">
        <f>AVERAGE(A56:A60)</f>
        <v>8.6</v>
      </c>
      <c r="J56" s="2">
        <f>AVERAGE(B56:B60)</f>
        <v>5.8</v>
      </c>
      <c r="K56" s="2">
        <v>0</v>
      </c>
      <c r="S56" s="4">
        <f t="shared" si="1"/>
        <v>0</v>
      </c>
    </row>
    <row r="57" spans="1:19" s="2" customFormat="1" ht="14.15" customHeight="1" x14ac:dyDescent="0.35">
      <c r="A57" s="2">
        <v>9</v>
      </c>
      <c r="B57" s="2">
        <v>9</v>
      </c>
      <c r="C57" s="2">
        <v>42</v>
      </c>
      <c r="D57" s="2" t="s">
        <v>11</v>
      </c>
      <c r="E57" s="2">
        <v>180</v>
      </c>
      <c r="F57" s="2">
        <v>24</v>
      </c>
      <c r="I57" s="2" t="e">
        <f ca="1">_xludf.STDEV.S(A56:A60)</f>
        <v>#NAME?</v>
      </c>
      <c r="J57" s="2" t="e">
        <f ca="1">_xludf.STDEV.S(B56:B60)</f>
        <v>#NAME?</v>
      </c>
      <c r="K57" s="2">
        <v>0</v>
      </c>
      <c r="S57" s="4">
        <f t="shared" si="1"/>
        <v>0</v>
      </c>
    </row>
    <row r="58" spans="1:19" s="2" customFormat="1" ht="14.15" customHeight="1" x14ac:dyDescent="0.35">
      <c r="A58" s="2">
        <v>8</v>
      </c>
      <c r="B58" s="2">
        <v>4</v>
      </c>
      <c r="C58" s="2">
        <v>58</v>
      </c>
      <c r="D58" s="2" t="s">
        <v>7</v>
      </c>
      <c r="E58" s="2">
        <v>72</v>
      </c>
      <c r="F58" s="2">
        <v>60</v>
      </c>
      <c r="K58" s="2">
        <v>0.5</v>
      </c>
      <c r="S58" s="4">
        <f t="shared" si="1"/>
        <v>50</v>
      </c>
    </row>
    <row r="59" spans="1:19" s="2" customFormat="1" ht="14.15" customHeight="1" x14ac:dyDescent="0.35">
      <c r="A59" s="2">
        <v>8</v>
      </c>
      <c r="B59" s="2">
        <v>2</v>
      </c>
      <c r="C59" s="2">
        <v>41</v>
      </c>
      <c r="D59" s="2" t="s">
        <v>10</v>
      </c>
      <c r="E59" s="2">
        <v>84</v>
      </c>
      <c r="F59" s="2">
        <v>24</v>
      </c>
      <c r="K59" s="2">
        <v>0.75</v>
      </c>
      <c r="S59" s="4">
        <f t="shared" si="1"/>
        <v>75</v>
      </c>
    </row>
    <row r="60" spans="1:19" s="2" customFormat="1" ht="14.15" customHeight="1" x14ac:dyDescent="0.35">
      <c r="A60" s="2">
        <v>9</v>
      </c>
      <c r="B60" s="2">
        <v>5</v>
      </c>
      <c r="C60" s="2">
        <v>40</v>
      </c>
      <c r="D60" s="2" t="s">
        <v>10</v>
      </c>
      <c r="E60" s="2">
        <v>48</v>
      </c>
      <c r="F60" s="2">
        <v>12</v>
      </c>
      <c r="K60" s="2">
        <v>0.44444444444444398</v>
      </c>
      <c r="L60" s="3">
        <f>AVERAGE(K56:K60)</f>
        <v>0.3388888888888888</v>
      </c>
      <c r="S60" s="4">
        <f t="shared" si="1"/>
        <v>44.4444444444444</v>
      </c>
    </row>
    <row r="61" spans="1:19" x14ac:dyDescent="0.35">
      <c r="A61" t="s">
        <v>16</v>
      </c>
      <c r="K61" s="1" t="e">
        <v>#VALUE!</v>
      </c>
      <c r="S61" s="4" t="e">
        <f t="shared" si="1"/>
        <v>#VALUE!</v>
      </c>
    </row>
    <row r="62" spans="1:19" s="4" customFormat="1" ht="14.15" customHeight="1" x14ac:dyDescent="0.35">
      <c r="A62" s="4">
        <v>6</v>
      </c>
      <c r="B62" s="4">
        <v>6</v>
      </c>
      <c r="C62" s="4">
        <v>67</v>
      </c>
      <c r="D62" s="4" t="s">
        <v>7</v>
      </c>
      <c r="E62" s="4">
        <v>50</v>
      </c>
      <c r="F62" s="4">
        <v>26</v>
      </c>
      <c r="G62" s="4">
        <f>AVERAGE(E62:E84)</f>
        <v>64.869565217391298</v>
      </c>
      <c r="H62" s="4">
        <f>AVERAGE(F62:F84)</f>
        <v>39.217391304347828</v>
      </c>
      <c r="I62" s="4">
        <f>AVERAGE(A62:A76)</f>
        <v>7.9333333333333336</v>
      </c>
      <c r="J62" s="4">
        <f>AVERAGE(B62:B76)</f>
        <v>6.7333333333333334</v>
      </c>
      <c r="K62" s="4">
        <v>0</v>
      </c>
      <c r="M62" s="4">
        <f>AVERAGE(A62:A84)</f>
        <v>7.7391304347826084</v>
      </c>
      <c r="N62" s="4">
        <f>AVERAGE(B62:B84)</f>
        <v>6.8695652173913047</v>
      </c>
      <c r="O62" s="5">
        <f>AVERAGE(K62:K84)</f>
        <v>0.10577984817115253</v>
      </c>
      <c r="S62" s="4">
        <f t="shared" si="1"/>
        <v>0</v>
      </c>
    </row>
    <row r="63" spans="1:19" s="4" customFormat="1" ht="14.15" customHeight="1" x14ac:dyDescent="0.35">
      <c r="A63" s="4">
        <v>8</v>
      </c>
      <c r="B63" s="4">
        <v>10</v>
      </c>
      <c r="C63" s="4">
        <v>65</v>
      </c>
      <c r="D63" s="4" t="s">
        <v>8</v>
      </c>
      <c r="E63" s="4">
        <v>28</v>
      </c>
      <c r="F63" s="4">
        <v>18</v>
      </c>
      <c r="G63" s="4" t="e">
        <f ca="1">_xludf.STDEV.S(E62:E84)</f>
        <v>#NAME?</v>
      </c>
      <c r="H63" s="4" t="e">
        <f ca="1">_xludf.STDEV.S(F62:F84)</f>
        <v>#NAME?</v>
      </c>
      <c r="I63" s="4" t="e">
        <f ca="1">_xludf.STDEV.S(A62:A76)</f>
        <v>#NAME?</v>
      </c>
      <c r="J63" s="4" t="e">
        <f ca="1">_xludf.STDEV.S(B62:B76)</f>
        <v>#NAME?</v>
      </c>
      <c r="K63" s="4">
        <v>-0.25</v>
      </c>
      <c r="M63" s="4" t="e">
        <f ca="1">_xludf.STDEV.S(A62:A84)</f>
        <v>#NAME?</v>
      </c>
      <c r="N63" s="4" t="e">
        <f ca="1">_xludf.STDEV.S(B62:B84)</f>
        <v>#NAME?</v>
      </c>
      <c r="S63" s="4">
        <f t="shared" si="1"/>
        <v>-25</v>
      </c>
    </row>
    <row r="64" spans="1:19" s="4" customFormat="1" ht="14.15" customHeight="1" x14ac:dyDescent="0.35">
      <c r="A64" s="4">
        <v>9</v>
      </c>
      <c r="B64" s="4">
        <v>9</v>
      </c>
      <c r="C64" s="4">
        <v>49</v>
      </c>
      <c r="D64" s="4" t="s">
        <v>10</v>
      </c>
      <c r="E64" s="4">
        <v>24</v>
      </c>
      <c r="F64" s="4">
        <v>24</v>
      </c>
      <c r="K64" s="4">
        <v>0</v>
      </c>
      <c r="S64" s="4">
        <f t="shared" si="1"/>
        <v>0</v>
      </c>
    </row>
    <row r="65" spans="1:19" s="4" customFormat="1" ht="14.15" customHeight="1" x14ac:dyDescent="0.35">
      <c r="A65" s="4">
        <v>9</v>
      </c>
      <c r="B65" s="4">
        <v>8</v>
      </c>
      <c r="C65" s="4">
        <v>75</v>
      </c>
      <c r="D65" s="4" t="s">
        <v>8</v>
      </c>
      <c r="E65" s="4">
        <v>58</v>
      </c>
      <c r="F65" s="4">
        <v>33</v>
      </c>
      <c r="K65" s="4">
        <v>0.11111111111111099</v>
      </c>
      <c r="S65" s="4">
        <f t="shared" si="1"/>
        <v>11.1111111111111</v>
      </c>
    </row>
    <row r="66" spans="1:19" s="4" customFormat="1" ht="14.15" customHeight="1" x14ac:dyDescent="0.35">
      <c r="A66" s="4">
        <v>7</v>
      </c>
      <c r="B66" s="4">
        <v>7</v>
      </c>
      <c r="C66" s="4">
        <v>62</v>
      </c>
      <c r="D66" s="4" t="s">
        <v>10</v>
      </c>
      <c r="E66" s="4">
        <v>36</v>
      </c>
      <c r="F66" s="4">
        <v>39</v>
      </c>
      <c r="K66" s="4">
        <v>0</v>
      </c>
      <c r="S66" s="4">
        <f t="shared" si="1"/>
        <v>0</v>
      </c>
    </row>
    <row r="67" spans="1:19" s="4" customFormat="1" ht="14.15" customHeight="1" x14ac:dyDescent="0.35">
      <c r="A67" s="4">
        <v>7</v>
      </c>
      <c r="B67" s="4">
        <v>5</v>
      </c>
      <c r="C67" s="4">
        <v>43</v>
      </c>
      <c r="D67" s="4" t="s">
        <v>7</v>
      </c>
      <c r="E67" s="4">
        <v>42</v>
      </c>
      <c r="F67" s="4">
        <v>27</v>
      </c>
      <c r="K67" s="4">
        <v>0.28571428571428598</v>
      </c>
      <c r="S67" s="4">
        <f t="shared" ref="S67:S98" si="2">K67*100</f>
        <v>28.571428571428598</v>
      </c>
    </row>
    <row r="68" spans="1:19" s="4" customFormat="1" ht="14.15" customHeight="1" x14ac:dyDescent="0.35">
      <c r="A68" s="4">
        <v>6</v>
      </c>
      <c r="B68" s="4">
        <v>3</v>
      </c>
      <c r="C68" s="4">
        <v>39</v>
      </c>
      <c r="D68" s="4" t="s">
        <v>7</v>
      </c>
      <c r="E68" s="4">
        <v>42</v>
      </c>
      <c r="F68" s="4">
        <v>31</v>
      </c>
      <c r="K68" s="4">
        <v>0.5</v>
      </c>
      <c r="S68" s="4">
        <f t="shared" si="2"/>
        <v>50</v>
      </c>
    </row>
    <row r="69" spans="1:19" s="4" customFormat="1" ht="14.15" customHeight="1" x14ac:dyDescent="0.35">
      <c r="A69" s="4">
        <v>9</v>
      </c>
      <c r="B69" s="4">
        <v>9</v>
      </c>
      <c r="C69" s="4">
        <v>72</v>
      </c>
      <c r="D69" s="4" t="s">
        <v>17</v>
      </c>
      <c r="E69" s="4">
        <v>37</v>
      </c>
      <c r="F69" s="4">
        <v>25</v>
      </c>
      <c r="K69" s="4">
        <v>0</v>
      </c>
      <c r="S69" s="4">
        <f t="shared" si="2"/>
        <v>0</v>
      </c>
    </row>
    <row r="70" spans="1:19" s="4" customFormat="1" ht="14.15" customHeight="1" x14ac:dyDescent="0.35">
      <c r="A70" s="4">
        <v>8</v>
      </c>
      <c r="B70" s="4">
        <v>4</v>
      </c>
      <c r="C70" s="4">
        <v>49</v>
      </c>
      <c r="D70" s="4" t="s">
        <v>7</v>
      </c>
      <c r="E70" s="4">
        <v>19</v>
      </c>
      <c r="F70" s="4">
        <v>38</v>
      </c>
      <c r="K70" s="4">
        <v>0.5</v>
      </c>
      <c r="S70" s="4">
        <f t="shared" si="2"/>
        <v>50</v>
      </c>
    </row>
    <row r="71" spans="1:19" s="4" customFormat="1" ht="14.15" customHeight="1" x14ac:dyDescent="0.35">
      <c r="A71" s="4">
        <v>9</v>
      </c>
      <c r="B71" s="4">
        <v>6</v>
      </c>
      <c r="C71" s="4">
        <v>43</v>
      </c>
      <c r="D71" s="4" t="s">
        <v>7</v>
      </c>
      <c r="E71" s="4">
        <v>47</v>
      </c>
      <c r="F71" s="4">
        <v>42</v>
      </c>
      <c r="K71" s="4">
        <v>0.33333333333333298</v>
      </c>
      <c r="S71" s="4">
        <f t="shared" si="2"/>
        <v>33.3333333333333</v>
      </c>
    </row>
    <row r="72" spans="1:19" s="4" customFormat="1" ht="14.15" customHeight="1" x14ac:dyDescent="0.35">
      <c r="A72" s="4">
        <v>9</v>
      </c>
      <c r="B72" s="4">
        <v>3</v>
      </c>
      <c r="C72" s="4">
        <v>79</v>
      </c>
      <c r="D72" s="4" t="s">
        <v>7</v>
      </c>
      <c r="E72" s="4">
        <v>144</v>
      </c>
      <c r="F72" s="4">
        <v>62</v>
      </c>
      <c r="K72" s="4">
        <v>0.66666666666666696</v>
      </c>
      <c r="S72" s="4">
        <f t="shared" si="2"/>
        <v>66.6666666666667</v>
      </c>
    </row>
    <row r="73" spans="1:19" s="4" customFormat="1" ht="14.15" customHeight="1" x14ac:dyDescent="0.35">
      <c r="A73" s="4">
        <v>9</v>
      </c>
      <c r="B73" s="4">
        <v>9</v>
      </c>
      <c r="C73" s="4">
        <v>31</v>
      </c>
      <c r="D73" s="4" t="s">
        <v>10</v>
      </c>
      <c r="E73" s="4">
        <v>40</v>
      </c>
      <c r="F73" s="4">
        <v>52</v>
      </c>
      <c r="K73" s="4">
        <v>0</v>
      </c>
      <c r="S73" s="4">
        <f t="shared" si="2"/>
        <v>0</v>
      </c>
    </row>
    <row r="74" spans="1:19" s="4" customFormat="1" ht="14.15" customHeight="1" x14ac:dyDescent="0.35">
      <c r="A74" s="4">
        <v>7</v>
      </c>
      <c r="B74" s="4">
        <v>7</v>
      </c>
      <c r="C74" s="4">
        <v>77</v>
      </c>
      <c r="D74" s="4" t="s">
        <v>11</v>
      </c>
      <c r="E74" s="4">
        <v>33</v>
      </c>
      <c r="F74" s="4">
        <v>35</v>
      </c>
      <c r="K74" s="4">
        <v>0</v>
      </c>
      <c r="S74" s="4">
        <f t="shared" si="2"/>
        <v>0</v>
      </c>
    </row>
    <row r="75" spans="1:19" s="4" customFormat="1" ht="14.15" customHeight="1" x14ac:dyDescent="0.35">
      <c r="A75" s="4">
        <v>9</v>
      </c>
      <c r="B75" s="4">
        <v>8</v>
      </c>
      <c r="C75" s="4">
        <v>37</v>
      </c>
      <c r="D75" s="4" t="s">
        <v>10</v>
      </c>
      <c r="E75" s="4">
        <v>176</v>
      </c>
      <c r="F75" s="4">
        <v>65</v>
      </c>
      <c r="K75" s="4">
        <v>0.11111111111111099</v>
      </c>
      <c r="S75" s="4">
        <f t="shared" si="2"/>
        <v>11.1111111111111</v>
      </c>
    </row>
    <row r="76" spans="1:19" s="4" customFormat="1" ht="14.15" customHeight="1" x14ac:dyDescent="0.35">
      <c r="A76" s="4">
        <v>7</v>
      </c>
      <c r="B76" s="4">
        <v>7</v>
      </c>
      <c r="C76" s="4">
        <v>54</v>
      </c>
      <c r="D76" s="4" t="s">
        <v>12</v>
      </c>
      <c r="E76" s="4">
        <v>60</v>
      </c>
      <c r="F76" s="4">
        <v>50</v>
      </c>
      <c r="K76" s="4">
        <v>0</v>
      </c>
      <c r="L76" s="5">
        <f>AVERAGE(K62:K76)</f>
        <v>0.15052910052910057</v>
      </c>
      <c r="S76" s="4">
        <f t="shared" si="2"/>
        <v>0</v>
      </c>
    </row>
    <row r="77" spans="1:19" s="2" customFormat="1" ht="14.15" customHeight="1" x14ac:dyDescent="0.35">
      <c r="A77" s="2">
        <v>5</v>
      </c>
      <c r="B77" s="2">
        <v>6</v>
      </c>
      <c r="C77" s="2">
        <v>29</v>
      </c>
      <c r="D77" s="2" t="s">
        <v>11</v>
      </c>
      <c r="E77" s="2">
        <v>80</v>
      </c>
      <c r="F77" s="2">
        <v>32</v>
      </c>
      <c r="I77" s="2">
        <f>AVERAGE(A77:A84)</f>
        <v>7.375</v>
      </c>
      <c r="J77" s="2">
        <f>AVERAGE(B77:B84)</f>
        <v>7.125</v>
      </c>
      <c r="K77" s="1">
        <v>-0.2</v>
      </c>
      <c r="S77" s="4">
        <f t="shared" si="2"/>
        <v>-20</v>
      </c>
    </row>
    <row r="78" spans="1:19" s="2" customFormat="1" ht="14.15" customHeight="1" x14ac:dyDescent="0.35">
      <c r="A78" s="2">
        <v>8</v>
      </c>
      <c r="B78" s="2">
        <v>7</v>
      </c>
      <c r="C78" s="2">
        <v>62</v>
      </c>
      <c r="D78" s="2" t="s">
        <v>8</v>
      </c>
      <c r="E78" s="2">
        <v>82</v>
      </c>
      <c r="F78" s="2">
        <v>28</v>
      </c>
      <c r="I78" s="2" t="e">
        <f ca="1">_xludf.STDEV.S(A77:A84)</f>
        <v>#NAME?</v>
      </c>
      <c r="J78" s="2" t="e">
        <f ca="1">_xludf.STDEV.S(B77:B84)</f>
        <v>#NAME?</v>
      </c>
      <c r="K78" s="1">
        <v>0.125</v>
      </c>
      <c r="S78" s="4">
        <f t="shared" si="2"/>
        <v>12.5</v>
      </c>
    </row>
    <row r="79" spans="1:19" s="2" customFormat="1" ht="14.15" customHeight="1" x14ac:dyDescent="0.35">
      <c r="A79" s="2">
        <v>9</v>
      </c>
      <c r="B79" s="2">
        <v>9</v>
      </c>
      <c r="C79" s="2">
        <v>53</v>
      </c>
      <c r="D79" s="2" t="s">
        <v>8</v>
      </c>
      <c r="E79" s="2">
        <v>104</v>
      </c>
      <c r="F79" s="2">
        <v>35</v>
      </c>
      <c r="K79" s="1">
        <v>0</v>
      </c>
      <c r="S79" s="4">
        <f t="shared" si="2"/>
        <v>0</v>
      </c>
    </row>
    <row r="80" spans="1:19" s="2" customFormat="1" ht="14.15" customHeight="1" x14ac:dyDescent="0.35">
      <c r="A80" s="2">
        <v>9</v>
      </c>
      <c r="B80" s="2">
        <v>9</v>
      </c>
      <c r="C80" s="2">
        <v>79</v>
      </c>
      <c r="D80" s="2" t="s">
        <v>10</v>
      </c>
      <c r="E80" s="2">
        <v>83</v>
      </c>
      <c r="F80" s="2">
        <v>22</v>
      </c>
      <c r="K80" s="1">
        <v>0</v>
      </c>
      <c r="S80" s="4">
        <f t="shared" si="2"/>
        <v>0</v>
      </c>
    </row>
    <row r="81" spans="1:19" s="2" customFormat="1" ht="14.15" customHeight="1" x14ac:dyDescent="0.35">
      <c r="A81" s="2">
        <v>6</v>
      </c>
      <c r="B81" s="2">
        <v>7</v>
      </c>
      <c r="C81" s="2">
        <v>36</v>
      </c>
      <c r="D81" s="2" t="s">
        <v>8</v>
      </c>
      <c r="E81" s="2">
        <v>36</v>
      </c>
      <c r="F81" s="2">
        <v>26</v>
      </c>
      <c r="K81" s="1">
        <v>-0.16666666666666699</v>
      </c>
      <c r="S81" s="4">
        <f t="shared" si="2"/>
        <v>-16.6666666666667</v>
      </c>
    </row>
    <row r="82" spans="1:19" s="2" customFormat="1" ht="14.15" customHeight="1" x14ac:dyDescent="0.35">
      <c r="A82" s="2">
        <v>8</v>
      </c>
      <c r="B82" s="2">
        <v>6</v>
      </c>
      <c r="C82" s="2">
        <v>35</v>
      </c>
      <c r="D82" s="2" t="s">
        <v>11</v>
      </c>
      <c r="E82" s="2">
        <v>108</v>
      </c>
      <c r="F82" s="2">
        <v>58</v>
      </c>
      <c r="K82" s="1">
        <v>0.25</v>
      </c>
      <c r="S82" s="4">
        <f t="shared" si="2"/>
        <v>25</v>
      </c>
    </row>
    <row r="83" spans="1:19" s="2" customFormat="1" ht="14.15" customHeight="1" x14ac:dyDescent="0.35">
      <c r="A83" s="2">
        <v>6</v>
      </c>
      <c r="B83" s="2">
        <v>5</v>
      </c>
      <c r="C83" s="2">
        <v>35</v>
      </c>
      <c r="D83" s="2" t="s">
        <v>10</v>
      </c>
      <c r="E83" s="2">
        <v>153</v>
      </c>
      <c r="F83" s="2">
        <v>28</v>
      </c>
      <c r="K83" s="1">
        <v>0.16666666666666699</v>
      </c>
      <c r="S83" s="4">
        <f t="shared" si="2"/>
        <v>16.6666666666667</v>
      </c>
    </row>
    <row r="84" spans="1:19" s="2" customFormat="1" ht="14.15" customHeight="1" x14ac:dyDescent="0.35">
      <c r="A84" s="2">
        <v>8</v>
      </c>
      <c r="B84" s="2">
        <v>8</v>
      </c>
      <c r="C84" s="2">
        <v>49</v>
      </c>
      <c r="D84" s="2" t="s">
        <v>10</v>
      </c>
      <c r="E84" s="2">
        <v>10</v>
      </c>
      <c r="F84" s="2">
        <v>106</v>
      </c>
      <c r="K84" s="1">
        <v>0</v>
      </c>
      <c r="L84" s="3">
        <f>AVERAGE(K77:K84)</f>
        <v>2.1874999999999999E-2</v>
      </c>
      <c r="S84" s="4">
        <f t="shared" si="2"/>
        <v>0</v>
      </c>
    </row>
    <row r="85" spans="1:19" x14ac:dyDescent="0.35">
      <c r="A85" t="s">
        <v>18</v>
      </c>
      <c r="K85" s="1" t="e">
        <v>#VALUE!</v>
      </c>
      <c r="S85" s="4" t="e">
        <f t="shared" si="2"/>
        <v>#VALUE!</v>
      </c>
    </row>
    <row r="86" spans="1:19" s="4" customFormat="1" ht="14.15" customHeight="1" x14ac:dyDescent="0.35">
      <c r="A86" s="4">
        <v>6</v>
      </c>
      <c r="B86" s="4">
        <v>7</v>
      </c>
      <c r="C86" s="4">
        <v>65</v>
      </c>
      <c r="D86" s="4" t="s">
        <v>7</v>
      </c>
      <c r="F86" s="4">
        <v>10</v>
      </c>
      <c r="H86" s="4">
        <f>AVERAGE(F86:F99)</f>
        <v>12.214285714285714</v>
      </c>
      <c r="I86" s="4">
        <f>AVERAGE(A86:A91)</f>
        <v>7.333333333333333</v>
      </c>
      <c r="J86" s="4">
        <f>AVERAGE(B86:B91)</f>
        <v>6</v>
      </c>
      <c r="K86" s="4">
        <v>-0.16666666666666699</v>
      </c>
      <c r="M86" s="4">
        <f>AVERAGE(A86:A99)</f>
        <v>7.2142857142857144</v>
      </c>
      <c r="N86" s="4">
        <f>AVERAGE(B86:B99)</f>
        <v>5.7142857142857144</v>
      </c>
      <c r="O86" s="5">
        <f>AVERAGE(K86:K99)</f>
        <v>0.18619614512471652</v>
      </c>
      <c r="S86" s="4">
        <f t="shared" si="2"/>
        <v>-16.6666666666667</v>
      </c>
    </row>
    <row r="87" spans="1:19" s="4" customFormat="1" ht="14.15" customHeight="1" x14ac:dyDescent="0.35">
      <c r="A87" s="4">
        <v>9</v>
      </c>
      <c r="B87" s="4">
        <v>8</v>
      </c>
      <c r="C87" s="4">
        <v>53</v>
      </c>
      <c r="D87" s="4" t="s">
        <v>11</v>
      </c>
      <c r="F87" s="4">
        <v>16</v>
      </c>
      <c r="H87" s="4" t="e">
        <f ca="1">_xludf.STDEV.S(F86:F99)</f>
        <v>#NAME?</v>
      </c>
      <c r="I87" s="4" t="e">
        <f ca="1">_xludf.STDEV.S(A86:A91)</f>
        <v>#NAME?</v>
      </c>
      <c r="J87" s="4" t="e">
        <f ca="1">_xludf.STDEV.S(B86:B91)</f>
        <v>#NAME?</v>
      </c>
      <c r="K87" s="4">
        <v>0.11111111111111099</v>
      </c>
      <c r="M87" s="4" t="e">
        <f ca="1">_xludf.STDEV.S(A86:A99)</f>
        <v>#NAME?</v>
      </c>
      <c r="N87" s="4" t="e">
        <f ca="1">_xludf.STDEV.S(B86:B99)</f>
        <v>#NAME?</v>
      </c>
      <c r="S87" s="4">
        <f t="shared" si="2"/>
        <v>11.1111111111111</v>
      </c>
    </row>
    <row r="88" spans="1:19" s="4" customFormat="1" ht="14.15" customHeight="1" x14ac:dyDescent="0.35">
      <c r="A88" s="4">
        <v>9</v>
      </c>
      <c r="B88" s="4">
        <v>2</v>
      </c>
      <c r="C88" s="4">
        <v>56</v>
      </c>
      <c r="D88" s="4" t="s">
        <v>8</v>
      </c>
      <c r="F88" s="4">
        <v>3</v>
      </c>
      <c r="K88" s="4">
        <v>0.77777777777777801</v>
      </c>
      <c r="S88" s="4">
        <f t="shared" si="2"/>
        <v>77.7777777777778</v>
      </c>
    </row>
    <row r="89" spans="1:19" s="4" customFormat="1" ht="14.15" customHeight="1" x14ac:dyDescent="0.35">
      <c r="A89" s="4">
        <v>8</v>
      </c>
      <c r="B89" s="4">
        <v>7</v>
      </c>
      <c r="C89" s="4">
        <v>58</v>
      </c>
      <c r="D89" s="4" t="s">
        <v>11</v>
      </c>
      <c r="F89" s="4">
        <v>27</v>
      </c>
      <c r="K89" s="4">
        <v>0.125</v>
      </c>
      <c r="S89" s="4">
        <f t="shared" si="2"/>
        <v>12.5</v>
      </c>
    </row>
    <row r="90" spans="1:19" s="4" customFormat="1" ht="14.15" customHeight="1" x14ac:dyDescent="0.35">
      <c r="A90" s="4">
        <v>5</v>
      </c>
      <c r="B90" s="4">
        <v>5</v>
      </c>
      <c r="C90" s="4">
        <v>35</v>
      </c>
      <c r="D90" s="4" t="s">
        <v>12</v>
      </c>
      <c r="F90" s="4">
        <v>4</v>
      </c>
      <c r="K90" s="4">
        <v>0</v>
      </c>
      <c r="S90" s="4">
        <f t="shared" si="2"/>
        <v>0</v>
      </c>
    </row>
    <row r="91" spans="1:19" s="4" customFormat="1" ht="14.15" customHeight="1" x14ac:dyDescent="0.35">
      <c r="A91" s="4">
        <v>7</v>
      </c>
      <c r="B91" s="4">
        <v>7</v>
      </c>
      <c r="C91" s="4">
        <v>58</v>
      </c>
      <c r="D91" s="4" t="s">
        <v>11</v>
      </c>
      <c r="F91" s="4">
        <v>7</v>
      </c>
      <c r="K91" s="4">
        <v>0</v>
      </c>
      <c r="L91" s="5">
        <f>AVERAGE(K86:K91)</f>
        <v>0.14120370370370366</v>
      </c>
      <c r="S91" s="4">
        <f t="shared" si="2"/>
        <v>0</v>
      </c>
    </row>
    <row r="92" spans="1:19" s="2" customFormat="1" ht="14.15" customHeight="1" x14ac:dyDescent="0.35">
      <c r="A92" s="2">
        <v>8</v>
      </c>
      <c r="B92" s="2">
        <v>2</v>
      </c>
      <c r="C92" s="2">
        <v>52</v>
      </c>
      <c r="D92" s="2" t="s">
        <v>7</v>
      </c>
      <c r="F92" s="2">
        <v>39</v>
      </c>
      <c r="I92" s="2">
        <f>AVERAGE(A92:A99)</f>
        <v>7.125</v>
      </c>
      <c r="J92" s="2">
        <f>AVERAGE(B92:B99)</f>
        <v>5.5</v>
      </c>
      <c r="K92" s="1">
        <v>0.75</v>
      </c>
      <c r="S92" s="4">
        <f t="shared" si="2"/>
        <v>75</v>
      </c>
    </row>
    <row r="93" spans="1:19" s="2" customFormat="1" ht="14.15" customHeight="1" x14ac:dyDescent="0.35">
      <c r="A93" s="2">
        <v>5</v>
      </c>
      <c r="B93" s="2">
        <v>4</v>
      </c>
      <c r="C93" s="2">
        <v>55</v>
      </c>
      <c r="D93" s="2" t="s">
        <v>11</v>
      </c>
      <c r="F93" s="2">
        <v>12</v>
      </c>
      <c r="I93" s="2" t="e">
        <f ca="1">_xludf.STDEV.S(A92:A99)</f>
        <v>#NAME?</v>
      </c>
      <c r="J93" s="2" t="e">
        <f ca="1">_xludf.STDEV.S(B92:B99)</f>
        <v>#NAME?</v>
      </c>
      <c r="K93" s="1">
        <v>0.2</v>
      </c>
      <c r="S93" s="4">
        <f t="shared" si="2"/>
        <v>20</v>
      </c>
    </row>
    <row r="94" spans="1:19" s="2" customFormat="1" ht="14.15" customHeight="1" x14ac:dyDescent="0.35">
      <c r="A94" s="2">
        <v>7</v>
      </c>
      <c r="B94" s="2">
        <v>7</v>
      </c>
      <c r="C94" s="2">
        <v>42</v>
      </c>
      <c r="D94" s="2" t="s">
        <v>11</v>
      </c>
      <c r="F94" s="2">
        <v>3</v>
      </c>
      <c r="K94" s="1">
        <v>0</v>
      </c>
      <c r="S94" s="4">
        <f t="shared" si="2"/>
        <v>0</v>
      </c>
    </row>
    <row r="95" spans="1:19" s="2" customFormat="1" ht="14.15" customHeight="1" x14ac:dyDescent="0.35">
      <c r="A95" s="2">
        <v>8</v>
      </c>
      <c r="B95" s="2">
        <v>6</v>
      </c>
      <c r="C95" s="2">
        <v>39</v>
      </c>
      <c r="D95" s="2" t="s">
        <v>7</v>
      </c>
      <c r="F95" s="2">
        <v>3</v>
      </c>
      <c r="K95" s="1">
        <v>0.25</v>
      </c>
      <c r="S95" s="4">
        <f t="shared" si="2"/>
        <v>25</v>
      </c>
    </row>
    <row r="96" spans="1:19" s="2" customFormat="1" ht="14.15" customHeight="1" x14ac:dyDescent="0.35">
      <c r="A96" s="2">
        <v>7</v>
      </c>
      <c r="B96" s="2">
        <v>6</v>
      </c>
      <c r="C96" s="2">
        <v>55</v>
      </c>
      <c r="D96" s="2" t="s">
        <v>7</v>
      </c>
      <c r="F96" s="2">
        <v>34</v>
      </c>
      <c r="K96" s="1">
        <v>0.14285714285714299</v>
      </c>
      <c r="S96" s="4">
        <f t="shared" si="2"/>
        <v>14.285714285714299</v>
      </c>
    </row>
    <row r="97" spans="1:19" s="2" customFormat="1" ht="14.15" customHeight="1" x14ac:dyDescent="0.35">
      <c r="A97" s="2">
        <v>6</v>
      </c>
      <c r="B97" s="2">
        <v>5</v>
      </c>
      <c r="C97" s="2">
        <v>38</v>
      </c>
      <c r="D97" s="2" t="s">
        <v>10</v>
      </c>
      <c r="F97" s="2">
        <v>9</v>
      </c>
      <c r="K97" s="1">
        <v>0.16666666666666699</v>
      </c>
      <c r="S97" s="4">
        <f t="shared" si="2"/>
        <v>16.6666666666667</v>
      </c>
    </row>
    <row r="98" spans="1:19" s="2" customFormat="1" ht="14.15" customHeight="1" x14ac:dyDescent="0.35">
      <c r="A98" s="2">
        <v>8</v>
      </c>
      <c r="B98" s="2">
        <v>7</v>
      </c>
      <c r="C98" s="2">
        <v>52</v>
      </c>
      <c r="D98" s="2" t="s">
        <v>12</v>
      </c>
      <c r="F98" s="2">
        <v>3</v>
      </c>
      <c r="K98" s="1">
        <v>0.125</v>
      </c>
      <c r="S98" s="4">
        <f t="shared" si="2"/>
        <v>12.5</v>
      </c>
    </row>
    <row r="99" spans="1:19" s="2" customFormat="1" ht="14.15" customHeight="1" x14ac:dyDescent="0.35">
      <c r="A99" s="2">
        <v>8</v>
      </c>
      <c r="B99" s="2">
        <v>7</v>
      </c>
      <c r="C99" s="2">
        <v>54</v>
      </c>
      <c r="D99" s="2" t="s">
        <v>8</v>
      </c>
      <c r="F99" s="2">
        <v>1</v>
      </c>
      <c r="K99" s="1">
        <v>0.125</v>
      </c>
      <c r="L99" s="3">
        <f>AVERAGE(K92:K99)</f>
        <v>0.21994047619047624</v>
      </c>
      <c r="S99" s="4">
        <f t="shared" ref="S99:S130" si="3">K99*100</f>
        <v>12.5</v>
      </c>
    </row>
    <row r="100" spans="1:19" x14ac:dyDescent="0.35">
      <c r="A100" t="s">
        <v>19</v>
      </c>
      <c r="K100" s="1" t="e">
        <v>#VALUE!</v>
      </c>
      <c r="S100" s="4" t="e">
        <f t="shared" si="3"/>
        <v>#VALUE!</v>
      </c>
    </row>
    <row r="101" spans="1:19" s="4" customFormat="1" ht="14.15" customHeight="1" x14ac:dyDescent="0.35">
      <c r="A101" s="4">
        <v>8</v>
      </c>
      <c r="B101" s="4">
        <v>1</v>
      </c>
      <c r="C101" s="4">
        <v>53</v>
      </c>
      <c r="D101" s="4" t="s">
        <v>10</v>
      </c>
      <c r="E101" s="4">
        <v>24</v>
      </c>
      <c r="F101" s="4">
        <v>152</v>
      </c>
      <c r="G101" s="4">
        <f>AVERAGE(E101:E116)</f>
        <v>153</v>
      </c>
      <c r="H101" s="4">
        <f>AVERAGE(F101:F113,F115,F116)</f>
        <v>103.13333333333334</v>
      </c>
      <c r="I101" s="4">
        <f>AVERAGE(A101:A104)</f>
        <v>8.75</v>
      </c>
      <c r="J101" s="4">
        <f>AVERAGE(B101:B104)</f>
        <v>1</v>
      </c>
      <c r="K101" s="1">
        <v>0.875</v>
      </c>
      <c r="M101" s="4">
        <f>AVERAGE(A101:A116)</f>
        <v>8.75</v>
      </c>
      <c r="N101" s="4">
        <f>AVERAGE(B101:B116)</f>
        <v>1.625</v>
      </c>
      <c r="O101" s="5">
        <f>AVERAGE(K101:K116)</f>
        <v>0.81701388888888915</v>
      </c>
      <c r="S101" s="4">
        <f t="shared" si="3"/>
        <v>87.5</v>
      </c>
    </row>
    <row r="102" spans="1:19" s="4" customFormat="1" ht="14.15" customHeight="1" x14ac:dyDescent="0.35">
      <c r="A102" s="4">
        <v>9</v>
      </c>
      <c r="B102" s="4">
        <v>1</v>
      </c>
      <c r="C102" s="4">
        <v>88</v>
      </c>
      <c r="D102" s="4" t="s">
        <v>10</v>
      </c>
      <c r="E102" s="4">
        <v>12</v>
      </c>
      <c r="F102" s="4">
        <v>134</v>
      </c>
      <c r="G102" s="4" t="e">
        <f ca="1">_xludf.STDEV.S(E101:E116)</f>
        <v>#NAME?</v>
      </c>
      <c r="H102" s="4" t="e">
        <f ca="1">_xludf.STDEV.S(F101:F113,F115,F116)</f>
        <v>#NAME?</v>
      </c>
      <c r="I102" s="4" t="e">
        <f ca="1">_xludf.STDEV.S(A101:A104)</f>
        <v>#NAME?</v>
      </c>
      <c r="J102" s="4" t="e">
        <f ca="1">_xludf.STDEV.S(B101:B104)</f>
        <v>#NAME?</v>
      </c>
      <c r="K102" s="1">
        <v>0.88888888888888895</v>
      </c>
      <c r="M102" s="4" t="e">
        <f ca="1">_xludf.STDEV.S(A101:A116)</f>
        <v>#NAME?</v>
      </c>
      <c r="N102" s="4" t="e">
        <f ca="1">_xludf.STDEV.S(B101:B116)</f>
        <v>#NAME?</v>
      </c>
      <c r="S102" s="4">
        <f t="shared" si="3"/>
        <v>88.8888888888889</v>
      </c>
    </row>
    <row r="103" spans="1:19" s="4" customFormat="1" ht="14.15" customHeight="1" x14ac:dyDescent="0.35">
      <c r="A103" s="4">
        <v>8</v>
      </c>
      <c r="B103" s="4">
        <v>0</v>
      </c>
      <c r="C103" s="4">
        <v>37</v>
      </c>
      <c r="D103" s="4" t="s">
        <v>10</v>
      </c>
      <c r="E103" s="4">
        <v>120</v>
      </c>
      <c r="F103" s="4">
        <v>60</v>
      </c>
      <c r="K103" s="1">
        <v>1</v>
      </c>
      <c r="S103" s="4">
        <f t="shared" si="3"/>
        <v>100</v>
      </c>
    </row>
    <row r="104" spans="1:19" s="4" customFormat="1" ht="14.15" customHeight="1" x14ac:dyDescent="0.35">
      <c r="A104" s="4">
        <v>10</v>
      </c>
      <c r="B104" s="4">
        <v>2</v>
      </c>
      <c r="C104" s="4">
        <v>53</v>
      </c>
      <c r="D104" s="4" t="s">
        <v>10</v>
      </c>
      <c r="E104" s="4">
        <v>12</v>
      </c>
      <c r="F104" s="4">
        <v>4</v>
      </c>
      <c r="K104" s="1">
        <v>0.8</v>
      </c>
      <c r="L104" s="5">
        <f>AVERAGE(K101:K104)</f>
        <v>0.89097222222222228</v>
      </c>
      <c r="S104" s="4">
        <f t="shared" si="3"/>
        <v>80</v>
      </c>
    </row>
    <row r="105" spans="1:19" s="2" customFormat="1" ht="14.15" customHeight="1" x14ac:dyDescent="0.35">
      <c r="A105" s="2">
        <v>8</v>
      </c>
      <c r="B105" s="2">
        <v>1</v>
      </c>
      <c r="C105" s="2">
        <v>79</v>
      </c>
      <c r="D105" s="2" t="s">
        <v>10</v>
      </c>
      <c r="E105" s="2">
        <v>240</v>
      </c>
      <c r="F105" s="2">
        <v>160</v>
      </c>
      <c r="I105" s="2">
        <f>AVERAGE(A105:A116)</f>
        <v>8.75</v>
      </c>
      <c r="J105" s="2">
        <f>AVERAGE(B105:B116)</f>
        <v>1.8333333333333333</v>
      </c>
      <c r="K105" s="1">
        <v>0.875</v>
      </c>
      <c r="S105" s="4">
        <f t="shared" si="3"/>
        <v>87.5</v>
      </c>
    </row>
    <row r="106" spans="1:19" s="2" customFormat="1" ht="14.15" customHeight="1" x14ac:dyDescent="0.35">
      <c r="A106" s="2">
        <v>9</v>
      </c>
      <c r="B106" s="2">
        <v>1</v>
      </c>
      <c r="C106" s="2">
        <v>53</v>
      </c>
      <c r="D106" s="2" t="s">
        <v>12</v>
      </c>
      <c r="E106" s="2">
        <v>480</v>
      </c>
      <c r="F106" s="2">
        <v>156</v>
      </c>
      <c r="I106" s="2" t="e">
        <f ca="1">_xludf.STDEV.S(A105:A116)</f>
        <v>#NAME?</v>
      </c>
      <c r="J106" s="2" t="e">
        <f ca="1">_xludf.STDEV.S(B105:B116)</f>
        <v>#NAME?</v>
      </c>
      <c r="K106" s="1">
        <v>0.88888888888888895</v>
      </c>
      <c r="S106" s="4">
        <f t="shared" si="3"/>
        <v>88.8888888888889</v>
      </c>
    </row>
    <row r="107" spans="1:19" s="2" customFormat="1" ht="14.15" customHeight="1" x14ac:dyDescent="0.35">
      <c r="A107" s="2">
        <v>9</v>
      </c>
      <c r="B107" s="2">
        <v>4</v>
      </c>
      <c r="C107" s="2">
        <v>66</v>
      </c>
      <c r="D107" s="2" t="s">
        <v>11</v>
      </c>
      <c r="E107" s="2">
        <v>192</v>
      </c>
      <c r="F107" s="2">
        <v>151</v>
      </c>
      <c r="K107" s="1">
        <v>0.55555555555555602</v>
      </c>
      <c r="S107" s="4">
        <f t="shared" si="3"/>
        <v>55.5555555555556</v>
      </c>
    </row>
    <row r="108" spans="1:19" s="2" customFormat="1" ht="14.15" customHeight="1" x14ac:dyDescent="0.35">
      <c r="A108" s="2">
        <v>9</v>
      </c>
      <c r="B108" s="2">
        <v>0</v>
      </c>
      <c r="C108" s="2">
        <v>69</v>
      </c>
      <c r="D108" s="2" t="s">
        <v>20</v>
      </c>
      <c r="E108" s="2">
        <v>300</v>
      </c>
      <c r="F108" s="2">
        <v>134</v>
      </c>
      <c r="K108" s="1">
        <v>1</v>
      </c>
      <c r="S108" s="4">
        <f t="shared" si="3"/>
        <v>100</v>
      </c>
    </row>
    <row r="109" spans="1:19" s="2" customFormat="1" ht="14.15" customHeight="1" x14ac:dyDescent="0.35">
      <c r="A109" s="2">
        <v>8</v>
      </c>
      <c r="B109" s="2">
        <v>1</v>
      </c>
      <c r="C109" s="2">
        <v>54</v>
      </c>
      <c r="D109" s="2" t="s">
        <v>7</v>
      </c>
      <c r="E109" s="2">
        <v>108</v>
      </c>
      <c r="F109" s="2">
        <v>115</v>
      </c>
      <c r="K109" s="1">
        <v>0.875</v>
      </c>
      <c r="S109" s="4">
        <f t="shared" si="3"/>
        <v>87.5</v>
      </c>
    </row>
    <row r="110" spans="1:19" s="2" customFormat="1" ht="14.15" customHeight="1" x14ac:dyDescent="0.35">
      <c r="A110" s="2">
        <v>9</v>
      </c>
      <c r="B110" s="2">
        <v>1</v>
      </c>
      <c r="C110" s="2">
        <v>53</v>
      </c>
      <c r="D110" s="2" t="s">
        <v>11</v>
      </c>
      <c r="E110" s="2">
        <v>192</v>
      </c>
      <c r="F110" s="2">
        <v>89</v>
      </c>
      <c r="K110" s="1">
        <v>0.88888888888888895</v>
      </c>
      <c r="S110" s="4">
        <f t="shared" si="3"/>
        <v>88.8888888888889</v>
      </c>
    </row>
    <row r="111" spans="1:19" s="2" customFormat="1" ht="14.15" customHeight="1" x14ac:dyDescent="0.35">
      <c r="A111" s="2">
        <v>9</v>
      </c>
      <c r="B111" s="2">
        <v>4</v>
      </c>
      <c r="C111" s="2">
        <v>78</v>
      </c>
      <c r="D111" s="2" t="s">
        <v>8</v>
      </c>
      <c r="E111" s="2">
        <v>360</v>
      </c>
      <c r="F111" s="2">
        <v>85</v>
      </c>
      <c r="K111" s="1">
        <v>0.55555555555555602</v>
      </c>
      <c r="S111" s="4">
        <f t="shared" si="3"/>
        <v>55.5555555555556</v>
      </c>
    </row>
    <row r="112" spans="1:19" s="2" customFormat="1" ht="14.15" customHeight="1" x14ac:dyDescent="0.35">
      <c r="A112" s="2">
        <v>10</v>
      </c>
      <c r="B112" s="2">
        <v>2</v>
      </c>
      <c r="C112" s="2">
        <v>62</v>
      </c>
      <c r="D112" s="2" t="s">
        <v>7</v>
      </c>
      <c r="E112" s="2">
        <v>12</v>
      </c>
      <c r="F112" s="2">
        <v>84</v>
      </c>
      <c r="K112" s="1">
        <v>0.8</v>
      </c>
      <c r="S112" s="4">
        <f t="shared" si="3"/>
        <v>80</v>
      </c>
    </row>
    <row r="113" spans="1:19" s="2" customFormat="1" ht="14.15" customHeight="1" x14ac:dyDescent="0.35">
      <c r="A113" s="2">
        <v>8</v>
      </c>
      <c r="B113" s="2">
        <v>2</v>
      </c>
      <c r="C113" s="2">
        <v>71</v>
      </c>
      <c r="D113" s="2" t="s">
        <v>21</v>
      </c>
      <c r="E113" s="2">
        <v>72</v>
      </c>
      <c r="F113" s="2">
        <v>79</v>
      </c>
      <c r="K113" s="1">
        <v>0.75</v>
      </c>
      <c r="S113" s="4">
        <f t="shared" si="3"/>
        <v>75</v>
      </c>
    </row>
    <row r="114" spans="1:19" s="2" customFormat="1" ht="14.15" customHeight="1" x14ac:dyDescent="0.35">
      <c r="A114" s="2">
        <v>9</v>
      </c>
      <c r="B114" s="2">
        <v>2</v>
      </c>
      <c r="C114" s="2">
        <v>41</v>
      </c>
      <c r="D114" s="2" t="s">
        <v>7</v>
      </c>
      <c r="E114" s="2">
        <v>12</v>
      </c>
      <c r="F114" s="2" t="s">
        <v>22</v>
      </c>
      <c r="K114" s="1">
        <v>0.77777777777777801</v>
      </c>
      <c r="S114" s="4">
        <f t="shared" si="3"/>
        <v>77.7777777777778</v>
      </c>
    </row>
    <row r="115" spans="1:19" s="2" customFormat="1" ht="14.15" customHeight="1" x14ac:dyDescent="0.35">
      <c r="A115" s="2">
        <v>8</v>
      </c>
      <c r="B115" s="2">
        <v>1</v>
      </c>
      <c r="C115" s="2">
        <v>69</v>
      </c>
      <c r="D115" s="2" t="s">
        <v>11</v>
      </c>
      <c r="E115" s="2">
        <v>144</v>
      </c>
      <c r="F115" s="2">
        <v>73</v>
      </c>
      <c r="K115" s="1">
        <v>0.875</v>
      </c>
      <c r="S115" s="4">
        <f t="shared" si="3"/>
        <v>87.5</v>
      </c>
    </row>
    <row r="116" spans="1:19" s="2" customFormat="1" ht="14.15" customHeight="1" x14ac:dyDescent="0.35">
      <c r="A116" s="2">
        <v>9</v>
      </c>
      <c r="B116" s="2">
        <v>3</v>
      </c>
      <c r="C116" s="2">
        <v>71</v>
      </c>
      <c r="D116" s="2" t="s">
        <v>7</v>
      </c>
      <c r="E116" s="2">
        <v>168</v>
      </c>
      <c r="F116" s="2">
        <v>71</v>
      </c>
      <c r="K116" s="1">
        <v>0.66666666666666696</v>
      </c>
      <c r="L116" s="3">
        <f>AVERAGE(K105:K116)</f>
        <v>0.7923611111111114</v>
      </c>
      <c r="S116" s="4">
        <f t="shared" si="3"/>
        <v>66.6666666666667</v>
      </c>
    </row>
    <row r="117" spans="1:19" x14ac:dyDescent="0.35">
      <c r="A117" t="s">
        <v>23</v>
      </c>
      <c r="K117" s="1" t="e">
        <v>#VALUE!</v>
      </c>
      <c r="S117" s="4" t="e">
        <f t="shared" si="3"/>
        <v>#VALUE!</v>
      </c>
    </row>
    <row r="118" spans="1:19" s="4" customFormat="1" ht="14.15" customHeight="1" x14ac:dyDescent="0.35">
      <c r="A118" s="4">
        <v>10</v>
      </c>
      <c r="B118" s="4">
        <v>7</v>
      </c>
      <c r="C118" s="4">
        <v>65</v>
      </c>
      <c r="D118" s="4" t="s">
        <v>24</v>
      </c>
      <c r="I118" s="4">
        <f>AVERAGE(A118:A120)</f>
        <v>9</v>
      </c>
      <c r="J118" s="4">
        <v>7</v>
      </c>
      <c r="K118" s="1">
        <v>0.3</v>
      </c>
      <c r="M118" s="4">
        <f>AVERAGE(A118:A125)</f>
        <v>9.5</v>
      </c>
      <c r="N118" s="4">
        <f>AVERAGE(B118:B125)</f>
        <v>5.5</v>
      </c>
      <c r="O118" s="5">
        <f>AVERAGE(K118:K125)</f>
        <v>0.41284722222222231</v>
      </c>
      <c r="S118" s="4">
        <f t="shared" si="3"/>
        <v>30</v>
      </c>
    </row>
    <row r="119" spans="1:19" s="4" customFormat="1" ht="14.15" customHeight="1" x14ac:dyDescent="0.35">
      <c r="A119" s="4">
        <v>8</v>
      </c>
      <c r="B119" s="4">
        <v>7</v>
      </c>
      <c r="C119" s="4">
        <v>76</v>
      </c>
      <c r="D119" s="4" t="s">
        <v>11</v>
      </c>
      <c r="I119" s="4" t="e">
        <f ca="1">_xludf.STDEV.S(A118:A120)</f>
        <v>#NAME?</v>
      </c>
      <c r="J119" s="4" t="e">
        <f ca="1">_xludf.STDEV.S(B118:B120)</f>
        <v>#NAME?</v>
      </c>
      <c r="K119" s="1">
        <v>0.125</v>
      </c>
      <c r="M119" s="4" t="e">
        <f ca="1">_xludf.STDEV.S(A118:A125)</f>
        <v>#NAME?</v>
      </c>
      <c r="N119" s="4" t="e">
        <f ca="1">_xludf.STDEV.S(B118:B125)</f>
        <v>#NAME?</v>
      </c>
      <c r="S119" s="4">
        <f t="shared" si="3"/>
        <v>12.5</v>
      </c>
    </row>
    <row r="120" spans="1:19" s="4" customFormat="1" ht="14.15" customHeight="1" x14ac:dyDescent="0.35">
      <c r="A120" s="4">
        <v>9</v>
      </c>
      <c r="B120" s="4">
        <v>7</v>
      </c>
      <c r="C120" s="4">
        <v>56</v>
      </c>
      <c r="D120" s="4" t="s">
        <v>21</v>
      </c>
      <c r="K120" s="1">
        <v>0.22222222222222199</v>
      </c>
      <c r="L120" s="5">
        <f>AVERAGE(K118:K120)</f>
        <v>0.21574074074074065</v>
      </c>
      <c r="S120" s="4">
        <f t="shared" si="3"/>
        <v>22.2222222222222</v>
      </c>
    </row>
    <row r="121" spans="1:19" s="2" customFormat="1" ht="14.15" customHeight="1" x14ac:dyDescent="0.35">
      <c r="A121" s="2">
        <v>9</v>
      </c>
      <c r="B121" s="2">
        <v>4</v>
      </c>
      <c r="C121" s="2">
        <v>41</v>
      </c>
      <c r="D121" s="2" t="s">
        <v>8</v>
      </c>
      <c r="I121" s="2">
        <f>AVERAGE(A121:A125)</f>
        <v>9.8000000000000007</v>
      </c>
      <c r="J121" s="2">
        <f>AVERAGE(B121:B125)</f>
        <v>4.5999999999999996</v>
      </c>
      <c r="K121" s="1">
        <v>0.55555555555555602</v>
      </c>
      <c r="S121" s="4">
        <f t="shared" si="3"/>
        <v>55.5555555555556</v>
      </c>
    </row>
    <row r="122" spans="1:19" s="2" customFormat="1" ht="14.15" customHeight="1" x14ac:dyDescent="0.35">
      <c r="A122" s="2">
        <v>10</v>
      </c>
      <c r="B122" s="2">
        <v>2</v>
      </c>
      <c r="C122" s="2">
        <v>56</v>
      </c>
      <c r="D122" s="2" t="s">
        <v>7</v>
      </c>
      <c r="I122" s="2" t="e">
        <f ca="1">_xludf.STDEV.S(A121:A125)</f>
        <v>#NAME?</v>
      </c>
      <c r="J122" s="2" t="e">
        <f ca="1">_xludf.STDEV.S(B121:B125)</f>
        <v>#NAME?</v>
      </c>
      <c r="K122" s="1">
        <v>0.8</v>
      </c>
      <c r="S122" s="4">
        <f t="shared" si="3"/>
        <v>80</v>
      </c>
    </row>
    <row r="123" spans="1:19" s="2" customFormat="1" ht="14.15" customHeight="1" x14ac:dyDescent="0.35">
      <c r="A123" s="2">
        <v>10</v>
      </c>
      <c r="B123" s="2">
        <v>3</v>
      </c>
      <c r="C123" s="2">
        <v>76</v>
      </c>
      <c r="D123" s="2" t="s">
        <v>7</v>
      </c>
      <c r="K123" s="1">
        <v>0.7</v>
      </c>
      <c r="S123" s="4">
        <f t="shared" si="3"/>
        <v>70</v>
      </c>
    </row>
    <row r="124" spans="1:19" s="2" customFormat="1" ht="14.15" customHeight="1" x14ac:dyDescent="0.35">
      <c r="A124" s="2">
        <v>10</v>
      </c>
      <c r="B124" s="2">
        <v>5</v>
      </c>
      <c r="C124" s="2">
        <v>72</v>
      </c>
      <c r="D124" s="2" t="s">
        <v>8</v>
      </c>
      <c r="K124" s="1">
        <v>0.5</v>
      </c>
      <c r="S124" s="4">
        <f t="shared" si="3"/>
        <v>50</v>
      </c>
    </row>
    <row r="125" spans="1:19" s="2" customFormat="1" ht="14.15" customHeight="1" x14ac:dyDescent="0.35">
      <c r="A125" s="2">
        <v>10</v>
      </c>
      <c r="B125" s="2">
        <v>9</v>
      </c>
      <c r="C125" s="2">
        <v>46</v>
      </c>
      <c r="D125" s="2" t="s">
        <v>7</v>
      </c>
      <c r="K125" s="1">
        <v>0.1</v>
      </c>
      <c r="L125" s="3">
        <f>AVERAGE(K121:K125)</f>
        <v>0.53111111111111131</v>
      </c>
      <c r="S125" s="4">
        <f t="shared" si="3"/>
        <v>10</v>
      </c>
    </row>
    <row r="126" spans="1:19" x14ac:dyDescent="0.35">
      <c r="A126" t="s">
        <v>25</v>
      </c>
      <c r="K126" s="1" t="e">
        <v>#VALUE!</v>
      </c>
      <c r="S126" s="4" t="e">
        <f t="shared" si="3"/>
        <v>#VALUE!</v>
      </c>
    </row>
    <row r="127" spans="1:19" s="4" customFormat="1" ht="14.15" customHeight="1" x14ac:dyDescent="0.35">
      <c r="A127" s="4">
        <v>10</v>
      </c>
      <c r="B127" s="4">
        <v>4</v>
      </c>
      <c r="C127" s="4">
        <v>52</v>
      </c>
      <c r="D127" s="4" t="s">
        <v>7</v>
      </c>
      <c r="E127" s="4">
        <v>8</v>
      </c>
      <c r="F127" s="4">
        <v>12</v>
      </c>
      <c r="G127" s="4">
        <f>AVERAGE(E127:E134)</f>
        <v>79.75</v>
      </c>
      <c r="K127" s="1">
        <v>0.6</v>
      </c>
      <c r="S127" s="4">
        <f t="shared" si="3"/>
        <v>60</v>
      </c>
    </row>
    <row r="128" spans="1:19" s="2" customFormat="1" ht="14.15" customHeight="1" x14ac:dyDescent="0.35">
      <c r="A128" s="2">
        <v>9</v>
      </c>
      <c r="B128" s="2">
        <v>4</v>
      </c>
      <c r="C128" s="2">
        <v>74</v>
      </c>
      <c r="D128" s="2" t="s">
        <v>8</v>
      </c>
      <c r="E128" s="2">
        <v>48</v>
      </c>
      <c r="F128" s="2">
        <v>12</v>
      </c>
      <c r="G128" s="2" t="e">
        <f ca="1">_xludf.STDEV.S(E127:E134)</f>
        <v>#NAME?</v>
      </c>
      <c r="I128" s="2">
        <f>AVERAGE(A128:A134)</f>
        <v>9.4285714285714288</v>
      </c>
      <c r="J128" s="2">
        <f>AVERAGE(B128:B134)</f>
        <v>3.5714285714285716</v>
      </c>
      <c r="K128" s="1">
        <v>0.55555555555555602</v>
      </c>
      <c r="M128" s="2">
        <f>AVERAGE(A127:A134)</f>
        <v>9.5</v>
      </c>
      <c r="N128" s="2">
        <f>AVERAGE(B127:B134)</f>
        <v>3.625</v>
      </c>
      <c r="O128" s="3">
        <f>AVERAGE(K127,K134)</f>
        <v>0.7</v>
      </c>
      <c r="S128" s="4">
        <f t="shared" si="3"/>
        <v>55.5555555555556</v>
      </c>
    </row>
    <row r="129" spans="1:19" s="2" customFormat="1" ht="14.15" customHeight="1" x14ac:dyDescent="0.35">
      <c r="A129" s="2">
        <v>8</v>
      </c>
      <c r="B129" s="2">
        <v>2</v>
      </c>
      <c r="C129" s="2">
        <v>68</v>
      </c>
      <c r="D129" s="2" t="s">
        <v>10</v>
      </c>
      <c r="E129" s="2">
        <v>60</v>
      </c>
      <c r="F129" s="2">
        <v>12</v>
      </c>
      <c r="I129" s="2" t="e">
        <f ca="1">_xludf.STDEV.S(A128:A134)</f>
        <v>#NAME?</v>
      </c>
      <c r="J129" s="2" t="e">
        <f ca="1">_xludf.STDEV.S(B128:B134)</f>
        <v>#NAME?</v>
      </c>
      <c r="K129" s="1">
        <v>0.75</v>
      </c>
      <c r="M129" s="2" t="e">
        <f ca="1">_xludf.STDEV.S(A127:A134)</f>
        <v>#NAME?</v>
      </c>
      <c r="N129" s="2" t="e">
        <f ca="1">_xludf.STDEV.S(B127:B134)</f>
        <v>#NAME?</v>
      </c>
      <c r="S129" s="4">
        <f t="shared" si="3"/>
        <v>75</v>
      </c>
    </row>
    <row r="130" spans="1:19" s="2" customFormat="1" ht="14.15" customHeight="1" x14ac:dyDescent="0.35">
      <c r="A130" s="2">
        <v>10</v>
      </c>
      <c r="B130" s="2">
        <v>6</v>
      </c>
      <c r="C130" s="2">
        <v>29</v>
      </c>
      <c r="D130" s="2" t="s">
        <v>26</v>
      </c>
      <c r="E130" s="2">
        <v>168</v>
      </c>
      <c r="F130" s="2">
        <v>12</v>
      </c>
      <c r="K130" s="1">
        <v>0.4</v>
      </c>
      <c r="S130" s="4">
        <f t="shared" si="3"/>
        <v>40</v>
      </c>
    </row>
    <row r="131" spans="1:19" s="2" customFormat="1" ht="14.15" customHeight="1" x14ac:dyDescent="0.35">
      <c r="A131" s="2">
        <v>10</v>
      </c>
      <c r="B131" s="2">
        <v>4</v>
      </c>
      <c r="C131" s="2">
        <v>33</v>
      </c>
      <c r="D131" s="2" t="s">
        <v>8</v>
      </c>
      <c r="E131" s="2">
        <v>72</v>
      </c>
      <c r="F131" s="2">
        <v>12</v>
      </c>
      <c r="K131" s="1">
        <v>0.6</v>
      </c>
      <c r="S131" s="4">
        <f t="shared" ref="S131:S162" si="4">K131*100</f>
        <v>60</v>
      </c>
    </row>
    <row r="132" spans="1:19" s="2" customFormat="1" ht="14.15" customHeight="1" x14ac:dyDescent="0.35">
      <c r="A132" s="2">
        <v>9</v>
      </c>
      <c r="B132" s="2">
        <v>5</v>
      </c>
      <c r="C132" s="2">
        <v>42</v>
      </c>
      <c r="D132" s="2" t="s">
        <v>10</v>
      </c>
      <c r="E132" s="2">
        <v>18</v>
      </c>
      <c r="F132" s="2">
        <v>12</v>
      </c>
      <c r="K132" s="1">
        <v>0.44444444444444398</v>
      </c>
      <c r="S132" s="4">
        <f t="shared" si="4"/>
        <v>44.4444444444444</v>
      </c>
    </row>
    <row r="133" spans="1:19" s="2" customFormat="1" ht="14.15" customHeight="1" x14ac:dyDescent="0.35">
      <c r="A133" s="2">
        <v>10</v>
      </c>
      <c r="B133" s="2">
        <v>2</v>
      </c>
      <c r="C133" s="2">
        <v>43</v>
      </c>
      <c r="D133" s="2" t="s">
        <v>10</v>
      </c>
      <c r="E133" s="2">
        <v>84</v>
      </c>
      <c r="F133" s="2">
        <v>12</v>
      </c>
      <c r="K133" s="1">
        <v>0.8</v>
      </c>
      <c r="S133" s="4">
        <f t="shared" si="4"/>
        <v>80</v>
      </c>
    </row>
    <row r="134" spans="1:19" s="2" customFormat="1" ht="14.15" customHeight="1" x14ac:dyDescent="0.35">
      <c r="A134" s="2">
        <v>10</v>
      </c>
      <c r="B134" s="2">
        <v>2</v>
      </c>
      <c r="C134" s="2">
        <v>80</v>
      </c>
      <c r="D134" s="2" t="s">
        <v>8</v>
      </c>
      <c r="E134" s="2">
        <v>180</v>
      </c>
      <c r="F134" s="2">
        <v>12</v>
      </c>
      <c r="K134" s="1">
        <v>0.8</v>
      </c>
      <c r="L134" s="3">
        <f>AVERAGE(K128:K134)</f>
        <v>0.62142857142857133</v>
      </c>
      <c r="S134" s="4">
        <f t="shared" si="4"/>
        <v>80</v>
      </c>
    </row>
    <row r="135" spans="1:19" x14ac:dyDescent="0.35">
      <c r="A135" t="s">
        <v>27</v>
      </c>
      <c r="K135" s="1" t="e">
        <v>#VALUE!</v>
      </c>
      <c r="S135" s="4" t="e">
        <f t="shared" si="4"/>
        <v>#VALUE!</v>
      </c>
    </row>
    <row r="136" spans="1:19" s="4" customFormat="1" ht="14.15" customHeight="1" x14ac:dyDescent="0.35">
      <c r="A136" s="4">
        <v>9</v>
      </c>
      <c r="B136" s="4">
        <v>6</v>
      </c>
      <c r="C136" s="4">
        <v>66</v>
      </c>
      <c r="D136" s="4" t="s">
        <v>7</v>
      </c>
      <c r="E136" s="4">
        <v>60</v>
      </c>
      <c r="F136" s="4" t="s">
        <v>22</v>
      </c>
      <c r="G136" s="4">
        <f>AVERAGE(E136:E143)</f>
        <v>177</v>
      </c>
      <c r="I136" s="4">
        <f>AVERAGE(A136:A139)</f>
        <v>8.75</v>
      </c>
      <c r="J136" s="4">
        <f>AVERAGE(B136:B139)</f>
        <v>3.75</v>
      </c>
      <c r="K136" s="1">
        <v>0.33333333333333298</v>
      </c>
      <c r="M136" s="4">
        <f>AVERAGE(A136:A143)</f>
        <v>8.625</v>
      </c>
      <c r="N136" s="4">
        <f>AVERAGE(B136:B143)</f>
        <v>3</v>
      </c>
      <c r="O136" s="5">
        <f>AVERAGE(K136:K143)</f>
        <v>0.65625</v>
      </c>
      <c r="S136" s="4">
        <f t="shared" si="4"/>
        <v>33.3333333333333</v>
      </c>
    </row>
    <row r="137" spans="1:19" s="4" customFormat="1" ht="14.15" customHeight="1" x14ac:dyDescent="0.35">
      <c r="A137" s="4">
        <v>9</v>
      </c>
      <c r="B137" s="4">
        <v>7</v>
      </c>
      <c r="C137" s="4">
        <v>45</v>
      </c>
      <c r="D137" s="4" t="s">
        <v>10</v>
      </c>
      <c r="E137" s="4">
        <v>480</v>
      </c>
      <c r="F137" s="4" t="s">
        <v>22</v>
      </c>
      <c r="G137" s="4" t="e">
        <f ca="1">_xludf.STDEV.S(E136:E143)</f>
        <v>#NAME?</v>
      </c>
      <c r="I137" s="4" t="e">
        <f ca="1">_xludf.STDEV.S(A136:A139)</f>
        <v>#NAME?</v>
      </c>
      <c r="J137" s="4" t="e">
        <f ca="1">_xludf.STDEV.S(B136:B139)</f>
        <v>#NAME?</v>
      </c>
      <c r="K137" s="1">
        <v>0.22222222222222199</v>
      </c>
      <c r="M137" s="4" t="e">
        <f ca="1">_xludf.STDEV.S(A136:A143)</f>
        <v>#NAME?</v>
      </c>
      <c r="N137" s="4" t="e">
        <f ca="1">_xludf.STDEV.S(B136:B143)</f>
        <v>#NAME?</v>
      </c>
      <c r="S137" s="4">
        <f t="shared" si="4"/>
        <v>22.2222222222222</v>
      </c>
    </row>
    <row r="138" spans="1:19" s="4" customFormat="1" ht="14.15" customHeight="1" x14ac:dyDescent="0.35">
      <c r="A138" s="4">
        <v>8</v>
      </c>
      <c r="B138" s="4">
        <v>1</v>
      </c>
      <c r="C138" s="4">
        <v>45</v>
      </c>
      <c r="D138" s="4" t="s">
        <v>28</v>
      </c>
      <c r="E138" s="4">
        <v>24</v>
      </c>
      <c r="F138" s="4" t="s">
        <v>29</v>
      </c>
      <c r="K138" s="1">
        <v>0.875</v>
      </c>
      <c r="S138" s="4">
        <f t="shared" si="4"/>
        <v>87.5</v>
      </c>
    </row>
    <row r="139" spans="1:19" s="4" customFormat="1" ht="14.15" customHeight="1" x14ac:dyDescent="0.35">
      <c r="A139" s="4">
        <v>9</v>
      </c>
      <c r="B139" s="4">
        <v>1</v>
      </c>
      <c r="C139" s="4">
        <v>81</v>
      </c>
      <c r="D139" s="4" t="s">
        <v>7</v>
      </c>
      <c r="E139" s="4">
        <v>12</v>
      </c>
      <c r="F139" s="4" t="s">
        <v>22</v>
      </c>
      <c r="K139" s="1">
        <v>0.88888888888888895</v>
      </c>
      <c r="L139" s="5">
        <f>AVERAGE(K136:K139)</f>
        <v>0.57986111111111094</v>
      </c>
      <c r="S139" s="4">
        <f t="shared" si="4"/>
        <v>88.8888888888889</v>
      </c>
    </row>
    <row r="140" spans="1:19" s="2" customFormat="1" ht="14.15" customHeight="1" x14ac:dyDescent="0.35">
      <c r="A140" s="2">
        <v>8</v>
      </c>
      <c r="B140" s="2">
        <v>4</v>
      </c>
      <c r="C140" s="2">
        <v>71</v>
      </c>
      <c r="D140" s="2" t="s">
        <v>10</v>
      </c>
      <c r="E140" s="2">
        <v>240</v>
      </c>
      <c r="F140" s="2" t="s">
        <v>29</v>
      </c>
      <c r="I140" s="2">
        <f>AVERAGE(A140:A143)</f>
        <v>8.5</v>
      </c>
      <c r="J140" s="2">
        <f>AVERAGE(B140:B143)</f>
        <v>2.25</v>
      </c>
      <c r="K140" s="1">
        <v>0.5</v>
      </c>
      <c r="S140" s="4">
        <f t="shared" si="4"/>
        <v>50</v>
      </c>
    </row>
    <row r="141" spans="1:19" s="2" customFormat="1" ht="14.15" customHeight="1" x14ac:dyDescent="0.35">
      <c r="A141" s="2">
        <v>9</v>
      </c>
      <c r="B141" s="2">
        <v>4</v>
      </c>
      <c r="C141" s="2">
        <v>48</v>
      </c>
      <c r="D141" s="2" t="s">
        <v>10</v>
      </c>
      <c r="E141" s="2">
        <v>192</v>
      </c>
      <c r="F141" s="2" t="s">
        <v>29</v>
      </c>
      <c r="I141" s="2" t="e">
        <f ca="1">_xludf.STDEV.S(A140:A143)</f>
        <v>#NAME?</v>
      </c>
      <c r="J141" s="2" t="e">
        <f ca="1">_xludf.STDEV.S(B140:B143)</f>
        <v>#NAME?</v>
      </c>
      <c r="K141" s="1">
        <v>0.55555555555555602</v>
      </c>
      <c r="S141" s="4">
        <f t="shared" si="4"/>
        <v>55.5555555555556</v>
      </c>
    </row>
    <row r="142" spans="1:19" s="2" customFormat="1" ht="14.15" customHeight="1" x14ac:dyDescent="0.35">
      <c r="A142" s="2">
        <v>9</v>
      </c>
      <c r="B142" s="2">
        <v>0</v>
      </c>
      <c r="C142" s="2">
        <v>62</v>
      </c>
      <c r="D142" s="2" t="s">
        <v>10</v>
      </c>
      <c r="E142" s="2">
        <v>300</v>
      </c>
      <c r="F142" s="2" t="s">
        <v>29</v>
      </c>
      <c r="K142" s="1">
        <v>1</v>
      </c>
      <c r="S142" s="4">
        <f t="shared" si="4"/>
        <v>100</v>
      </c>
    </row>
    <row r="143" spans="1:19" s="2" customFormat="1" ht="14.15" customHeight="1" x14ac:dyDescent="0.35">
      <c r="A143" s="2">
        <v>8</v>
      </c>
      <c r="B143" s="2">
        <v>1</v>
      </c>
      <c r="C143" s="2">
        <v>54</v>
      </c>
      <c r="D143" s="2" t="s">
        <v>7</v>
      </c>
      <c r="E143" s="2">
        <v>108</v>
      </c>
      <c r="F143" s="2" t="s">
        <v>29</v>
      </c>
      <c r="K143" s="1">
        <v>0.875</v>
      </c>
      <c r="L143" s="3">
        <f>AVERAGE(K140:K143)</f>
        <v>0.73263888888888906</v>
      </c>
      <c r="S143" s="4">
        <f t="shared" si="4"/>
        <v>87.5</v>
      </c>
    </row>
    <row r="144" spans="1:19" x14ac:dyDescent="0.35">
      <c r="A144" t="s">
        <v>30</v>
      </c>
      <c r="K144" s="1" t="e">
        <v>#VALUE!</v>
      </c>
      <c r="S144" s="4" t="e">
        <f t="shared" si="4"/>
        <v>#VALUE!</v>
      </c>
    </row>
    <row r="145" spans="1:19" s="4" customFormat="1" ht="14.15" customHeight="1" x14ac:dyDescent="0.35">
      <c r="A145" s="4">
        <v>9</v>
      </c>
      <c r="B145" s="4">
        <v>6</v>
      </c>
      <c r="C145" s="4">
        <v>73</v>
      </c>
      <c r="D145" s="4" t="s">
        <v>31</v>
      </c>
      <c r="E145" s="4">
        <v>54</v>
      </c>
      <c r="F145" s="4">
        <v>120</v>
      </c>
      <c r="G145" s="4">
        <f>AVERAGE(E145:E161)</f>
        <v>66.705882352941174</v>
      </c>
      <c r="I145" s="4">
        <f>AVERAGE(A145:A151)</f>
        <v>8.8571428571428577</v>
      </c>
      <c r="J145" s="4">
        <f>AVERAGE(B145:B151)</f>
        <v>7.4285714285714288</v>
      </c>
      <c r="K145" s="1">
        <v>0.33333333333333298</v>
      </c>
      <c r="M145" s="4">
        <f>AVERAGE(A145:A161)</f>
        <v>8.6470588235294112</v>
      </c>
      <c r="N145" s="4">
        <f>AVERAGE(B145:B161)</f>
        <v>6.7058823529411766</v>
      </c>
      <c r="O145" s="5">
        <f>AVERAGE(K145:K161)</f>
        <v>0.23452380952380955</v>
      </c>
      <c r="S145" s="4">
        <f t="shared" si="4"/>
        <v>33.3333333333333</v>
      </c>
    </row>
    <row r="146" spans="1:19" s="4" customFormat="1" ht="14.15" customHeight="1" x14ac:dyDescent="0.35">
      <c r="A146" s="4">
        <v>9</v>
      </c>
      <c r="B146" s="4">
        <v>4</v>
      </c>
      <c r="C146" s="4">
        <v>73</v>
      </c>
      <c r="D146" s="4" t="s">
        <v>7</v>
      </c>
      <c r="E146" s="4">
        <v>36</v>
      </c>
      <c r="F146" s="4">
        <v>120</v>
      </c>
      <c r="G146" s="4" t="e">
        <f ca="1">_xludf.STDEV.S(E145:E161)</f>
        <v>#NAME?</v>
      </c>
      <c r="I146" s="4" t="e">
        <f ca="1">_xludf.STDEV.S(A145:A151)</f>
        <v>#NAME?</v>
      </c>
      <c r="J146" s="4" t="e">
        <f ca="1">_xludf.STDEV.S(B145:B151)</f>
        <v>#NAME?</v>
      </c>
      <c r="K146" s="1">
        <v>0.55555555555555602</v>
      </c>
      <c r="M146" s="4" t="e">
        <f ca="1">_xludf.STDEV.S(A145:A161)</f>
        <v>#NAME?</v>
      </c>
      <c r="N146" s="4" t="e">
        <f ca="1">_xludf.STDEV.S(B145:B161)</f>
        <v>#NAME?</v>
      </c>
      <c r="S146" s="4">
        <f t="shared" si="4"/>
        <v>55.5555555555556</v>
      </c>
    </row>
    <row r="147" spans="1:19" s="4" customFormat="1" ht="14.15" customHeight="1" x14ac:dyDescent="0.35">
      <c r="A147" s="4">
        <v>8</v>
      </c>
      <c r="B147" s="4">
        <v>6</v>
      </c>
      <c r="C147" s="4">
        <v>65</v>
      </c>
      <c r="D147" s="4" t="s">
        <v>7</v>
      </c>
      <c r="E147" s="4">
        <v>36</v>
      </c>
      <c r="F147" s="4">
        <v>120</v>
      </c>
      <c r="K147" s="1">
        <v>0.25</v>
      </c>
      <c r="S147" s="4">
        <f t="shared" si="4"/>
        <v>25</v>
      </c>
    </row>
    <row r="148" spans="1:19" s="4" customFormat="1" ht="14.15" customHeight="1" x14ac:dyDescent="0.35">
      <c r="A148" s="4">
        <v>10</v>
      </c>
      <c r="B148" s="4">
        <v>10</v>
      </c>
      <c r="C148" s="4">
        <v>60</v>
      </c>
      <c r="D148" s="4" t="s">
        <v>32</v>
      </c>
      <c r="E148" s="4">
        <v>24</v>
      </c>
      <c r="F148" s="4">
        <v>120</v>
      </c>
      <c r="K148" s="1">
        <v>0</v>
      </c>
      <c r="S148" s="4">
        <f t="shared" si="4"/>
        <v>0</v>
      </c>
    </row>
    <row r="149" spans="1:19" s="4" customFormat="1" ht="14.15" customHeight="1" x14ac:dyDescent="0.35">
      <c r="A149" s="4">
        <v>8</v>
      </c>
      <c r="B149" s="4">
        <v>8</v>
      </c>
      <c r="C149" s="4">
        <v>63</v>
      </c>
      <c r="D149" s="4" t="s">
        <v>31</v>
      </c>
      <c r="E149" s="4">
        <v>72</v>
      </c>
      <c r="F149" s="4">
        <v>120</v>
      </c>
      <c r="K149" s="1">
        <v>0</v>
      </c>
      <c r="S149" s="4">
        <f t="shared" si="4"/>
        <v>0</v>
      </c>
    </row>
    <row r="150" spans="1:19" s="4" customFormat="1" ht="14.15" customHeight="1" x14ac:dyDescent="0.35">
      <c r="A150" s="4">
        <v>9</v>
      </c>
      <c r="B150" s="4">
        <v>9</v>
      </c>
      <c r="C150" s="4">
        <v>70</v>
      </c>
      <c r="D150" s="4" t="s">
        <v>10</v>
      </c>
      <c r="E150" s="4">
        <v>108</v>
      </c>
      <c r="F150" s="4">
        <v>120</v>
      </c>
      <c r="K150" s="1">
        <v>0</v>
      </c>
      <c r="S150" s="4">
        <f t="shared" si="4"/>
        <v>0</v>
      </c>
    </row>
    <row r="151" spans="1:19" s="4" customFormat="1" ht="14.15" customHeight="1" x14ac:dyDescent="0.35">
      <c r="A151" s="4">
        <v>9</v>
      </c>
      <c r="B151" s="4">
        <v>9</v>
      </c>
      <c r="C151" s="4">
        <v>61</v>
      </c>
      <c r="D151" s="4" t="s">
        <v>33</v>
      </c>
      <c r="E151" s="4">
        <v>36</v>
      </c>
      <c r="F151" s="4">
        <v>120</v>
      </c>
      <c r="K151" s="1">
        <v>0</v>
      </c>
      <c r="L151" s="5">
        <f>AVERAGE(K145:K151)</f>
        <v>0.16269841269841273</v>
      </c>
      <c r="S151" s="4">
        <f t="shared" si="4"/>
        <v>0</v>
      </c>
    </row>
    <row r="152" spans="1:19" s="2" customFormat="1" ht="14.15" customHeight="1" x14ac:dyDescent="0.35">
      <c r="A152" s="2">
        <v>9</v>
      </c>
      <c r="B152" s="2">
        <v>6</v>
      </c>
      <c r="C152" s="2">
        <v>63</v>
      </c>
      <c r="D152" s="2" t="s">
        <v>7</v>
      </c>
      <c r="E152" s="2">
        <v>60</v>
      </c>
      <c r="F152" s="2">
        <v>120</v>
      </c>
      <c r="I152" s="2">
        <f>AVERAGE(A152:A161)</f>
        <v>8.5</v>
      </c>
      <c r="J152" s="2">
        <f>AVERAGE(B152:B161)</f>
        <v>6.2</v>
      </c>
      <c r="K152" s="1">
        <v>0.33333333333333298</v>
      </c>
      <c r="S152" s="4">
        <f t="shared" si="4"/>
        <v>33.3333333333333</v>
      </c>
    </row>
    <row r="153" spans="1:19" s="2" customFormat="1" ht="14.15" customHeight="1" x14ac:dyDescent="0.35">
      <c r="A153" s="2">
        <v>8</v>
      </c>
      <c r="B153" s="2">
        <v>3</v>
      </c>
      <c r="C153" s="2">
        <v>82</v>
      </c>
      <c r="D153" s="2" t="s">
        <v>34</v>
      </c>
      <c r="E153" s="2">
        <v>144</v>
      </c>
      <c r="F153" s="2">
        <v>120</v>
      </c>
      <c r="I153" s="2" t="e">
        <f ca="1">_xludf.STDEV.S(A152:A161)</f>
        <v>#NAME?</v>
      </c>
      <c r="J153" s="2" t="e">
        <f ca="1">_xludf.STDEV.S(B152:B161)</f>
        <v>#NAME?</v>
      </c>
      <c r="K153" s="1">
        <v>0.625</v>
      </c>
      <c r="S153" s="4">
        <f t="shared" si="4"/>
        <v>62.5</v>
      </c>
    </row>
    <row r="154" spans="1:19" s="2" customFormat="1" ht="14.15" customHeight="1" x14ac:dyDescent="0.35">
      <c r="A154" s="2">
        <v>7</v>
      </c>
      <c r="B154" s="2">
        <v>4</v>
      </c>
      <c r="C154" s="2">
        <v>64</v>
      </c>
      <c r="D154" s="2" t="s">
        <v>7</v>
      </c>
      <c r="E154" s="2">
        <v>60</v>
      </c>
      <c r="F154" s="2">
        <v>120</v>
      </c>
      <c r="K154" s="1">
        <v>0.42857142857142899</v>
      </c>
      <c r="S154" s="4">
        <f t="shared" si="4"/>
        <v>42.857142857142897</v>
      </c>
    </row>
    <row r="155" spans="1:19" s="2" customFormat="1" ht="14.15" customHeight="1" x14ac:dyDescent="0.35">
      <c r="A155" s="2">
        <v>8</v>
      </c>
      <c r="B155" s="2">
        <v>4</v>
      </c>
      <c r="C155" s="2">
        <v>66</v>
      </c>
      <c r="D155" s="2" t="s">
        <v>32</v>
      </c>
      <c r="E155" s="2">
        <v>72</v>
      </c>
      <c r="F155" s="2">
        <v>120</v>
      </c>
      <c r="K155" s="1">
        <v>0.5</v>
      </c>
      <c r="S155" s="4">
        <f t="shared" si="4"/>
        <v>50</v>
      </c>
    </row>
    <row r="156" spans="1:19" s="2" customFormat="1" ht="14.15" customHeight="1" x14ac:dyDescent="0.35">
      <c r="A156" s="2">
        <v>8</v>
      </c>
      <c r="B156" s="2">
        <v>2</v>
      </c>
      <c r="C156" s="2">
        <v>54</v>
      </c>
      <c r="D156" s="2" t="s">
        <v>7</v>
      </c>
      <c r="E156" s="2">
        <v>144</v>
      </c>
      <c r="F156" s="2">
        <v>120</v>
      </c>
      <c r="K156" s="1">
        <v>0.75</v>
      </c>
      <c r="S156" s="4">
        <f t="shared" si="4"/>
        <v>75</v>
      </c>
    </row>
    <row r="157" spans="1:19" s="2" customFormat="1" ht="14.15" customHeight="1" x14ac:dyDescent="0.35">
      <c r="A157" s="2">
        <v>10</v>
      </c>
      <c r="B157" s="2">
        <v>9</v>
      </c>
      <c r="C157" s="2">
        <v>63</v>
      </c>
      <c r="D157" s="2" t="s">
        <v>7</v>
      </c>
      <c r="E157" s="2">
        <v>72</v>
      </c>
      <c r="F157" s="2">
        <v>120</v>
      </c>
      <c r="K157" s="1">
        <v>0.1</v>
      </c>
      <c r="S157" s="4">
        <f t="shared" si="4"/>
        <v>10</v>
      </c>
    </row>
    <row r="158" spans="1:19" s="2" customFormat="1" ht="14.15" customHeight="1" x14ac:dyDescent="0.35">
      <c r="A158" s="2">
        <v>8</v>
      </c>
      <c r="B158" s="2">
        <v>8</v>
      </c>
      <c r="C158" s="2">
        <v>65</v>
      </c>
      <c r="D158" s="2" t="s">
        <v>34</v>
      </c>
      <c r="E158" s="2">
        <v>84</v>
      </c>
      <c r="F158" s="2">
        <v>120</v>
      </c>
      <c r="K158" s="1">
        <v>0</v>
      </c>
      <c r="S158" s="4">
        <f t="shared" si="4"/>
        <v>0</v>
      </c>
    </row>
    <row r="159" spans="1:19" s="2" customFormat="1" ht="14.15" customHeight="1" x14ac:dyDescent="0.35">
      <c r="A159" s="2">
        <v>9</v>
      </c>
      <c r="B159" s="2">
        <v>8</v>
      </c>
      <c r="C159" s="2">
        <v>67</v>
      </c>
      <c r="D159" s="2" t="s">
        <v>7</v>
      </c>
      <c r="E159" s="2">
        <v>72</v>
      </c>
      <c r="F159" s="2">
        <v>120</v>
      </c>
      <c r="K159" s="1">
        <v>0.11111111111111099</v>
      </c>
      <c r="S159" s="4">
        <f t="shared" si="4"/>
        <v>11.1111111111111</v>
      </c>
    </row>
    <row r="160" spans="1:19" s="2" customFormat="1" ht="14.15" customHeight="1" x14ac:dyDescent="0.35">
      <c r="A160" s="2">
        <v>10</v>
      </c>
      <c r="B160" s="2">
        <v>10</v>
      </c>
      <c r="C160" s="2">
        <v>73</v>
      </c>
      <c r="D160" s="2" t="s">
        <v>32</v>
      </c>
      <c r="E160" s="2">
        <v>24</v>
      </c>
      <c r="F160" s="2">
        <v>120</v>
      </c>
      <c r="K160" s="1">
        <v>0</v>
      </c>
      <c r="S160" s="4">
        <f t="shared" si="4"/>
        <v>0</v>
      </c>
    </row>
    <row r="161" spans="1:19" s="2" customFormat="1" ht="14.15" customHeight="1" x14ac:dyDescent="0.35">
      <c r="A161" s="2">
        <v>8</v>
      </c>
      <c r="B161" s="2">
        <v>8</v>
      </c>
      <c r="C161" s="2">
        <v>44</v>
      </c>
      <c r="D161" s="2" t="s">
        <v>7</v>
      </c>
      <c r="E161" s="2">
        <v>36</v>
      </c>
      <c r="F161" s="2">
        <v>120</v>
      </c>
      <c r="K161" s="1">
        <v>0</v>
      </c>
      <c r="L161" s="3">
        <f>AVERAGE(K152:K161)</f>
        <v>0.28480158730158733</v>
      </c>
      <c r="S161" s="4">
        <f t="shared" si="4"/>
        <v>0</v>
      </c>
    </row>
    <row r="162" spans="1:19" x14ac:dyDescent="0.35">
      <c r="A162" t="s">
        <v>37</v>
      </c>
      <c r="K162" s="1" t="e">
        <v>#VALUE!</v>
      </c>
      <c r="S162" s="4" t="e">
        <f t="shared" si="4"/>
        <v>#VALUE!</v>
      </c>
    </row>
    <row r="163" spans="1:19" s="4" customFormat="1" ht="14.15" customHeight="1" x14ac:dyDescent="0.35">
      <c r="A163" s="4">
        <v>6</v>
      </c>
      <c r="B163" s="4">
        <v>1</v>
      </c>
      <c r="C163" s="4">
        <v>62</v>
      </c>
      <c r="D163" s="4" t="s">
        <v>10</v>
      </c>
      <c r="F163" s="4">
        <v>54</v>
      </c>
      <c r="H163" s="4">
        <f>AVERAGE(F163:F180)</f>
        <v>29.777777777777779</v>
      </c>
      <c r="I163" s="4">
        <f>AVERAGE(A163:A170)</f>
        <v>7.5</v>
      </c>
      <c r="J163" s="4">
        <f>AVERAGE(B163:B170)</f>
        <v>2.375</v>
      </c>
      <c r="K163" s="1">
        <v>0.83333333333333304</v>
      </c>
      <c r="M163" s="4">
        <f>AVERAGE(A163:A180)</f>
        <v>7.5</v>
      </c>
      <c r="N163" s="4">
        <f>AVERAGE(B163:B180)</f>
        <v>3.7222222222222223</v>
      </c>
      <c r="O163" s="5">
        <f>AVERAGE(K163:K180)</f>
        <v>0.50562169312169303</v>
      </c>
      <c r="S163" s="4">
        <f t="shared" ref="S163:S188" si="5">K163*100</f>
        <v>83.3333333333333</v>
      </c>
    </row>
    <row r="164" spans="1:19" s="4" customFormat="1" ht="14.15" customHeight="1" x14ac:dyDescent="0.35">
      <c r="A164" s="4">
        <v>7</v>
      </c>
      <c r="B164" s="4">
        <v>6</v>
      </c>
      <c r="C164" s="4">
        <v>65</v>
      </c>
      <c r="D164" s="4" t="s">
        <v>35</v>
      </c>
      <c r="F164" s="4">
        <v>51</v>
      </c>
      <c r="H164" s="4" t="e">
        <f ca="1">_xludf.STDEV.S(F163:F180)</f>
        <v>#NAME?</v>
      </c>
      <c r="I164" s="4" t="e">
        <f ca="1">_xludf.STDEV.S(A163:A170)</f>
        <v>#NAME?</v>
      </c>
      <c r="J164" s="4" t="e">
        <f ca="1">_xludf.STDEV.S(B163:B170)</f>
        <v>#NAME?</v>
      </c>
      <c r="K164" s="1">
        <v>0.14285714285714299</v>
      </c>
      <c r="M164" s="4" t="e">
        <f ca="1">_xludf.STDEV.S(A163:A180)</f>
        <v>#NAME?</v>
      </c>
      <c r="N164" s="4" t="e">
        <f ca="1">_xludf.STDEV.S(B163:B180)</f>
        <v>#NAME?</v>
      </c>
      <c r="S164" s="4">
        <f t="shared" si="5"/>
        <v>14.285714285714299</v>
      </c>
    </row>
    <row r="165" spans="1:19" s="4" customFormat="1" ht="14.15" customHeight="1" x14ac:dyDescent="0.35">
      <c r="A165" s="4">
        <v>8</v>
      </c>
      <c r="B165" s="4">
        <v>7</v>
      </c>
      <c r="C165" s="4">
        <v>44</v>
      </c>
      <c r="D165" s="4" t="s">
        <v>10</v>
      </c>
      <c r="F165" s="4">
        <v>45</v>
      </c>
      <c r="K165" s="1">
        <v>0.125</v>
      </c>
      <c r="S165" s="4">
        <f t="shared" si="5"/>
        <v>12.5</v>
      </c>
    </row>
    <row r="166" spans="1:19" s="4" customFormat="1" ht="14.15" customHeight="1" x14ac:dyDescent="0.35">
      <c r="A166" s="4">
        <v>8</v>
      </c>
      <c r="B166" s="4">
        <v>1</v>
      </c>
      <c r="C166" s="4">
        <v>33</v>
      </c>
      <c r="D166" s="4" t="s">
        <v>7</v>
      </c>
      <c r="F166" s="4">
        <v>42</v>
      </c>
      <c r="K166" s="1">
        <v>0.875</v>
      </c>
      <c r="S166" s="4">
        <f t="shared" si="5"/>
        <v>87.5</v>
      </c>
    </row>
    <row r="167" spans="1:19" s="4" customFormat="1" ht="14.15" customHeight="1" x14ac:dyDescent="0.35">
      <c r="A167" s="4">
        <v>7</v>
      </c>
      <c r="B167" s="4">
        <v>0</v>
      </c>
      <c r="C167" s="4">
        <v>66</v>
      </c>
      <c r="D167" s="4" t="s">
        <v>7</v>
      </c>
      <c r="F167" s="4">
        <v>39</v>
      </c>
      <c r="K167" s="1">
        <v>1</v>
      </c>
      <c r="S167" s="4">
        <f t="shared" si="5"/>
        <v>100</v>
      </c>
    </row>
    <row r="168" spans="1:19" s="4" customFormat="1" ht="14.15" customHeight="1" x14ac:dyDescent="0.35">
      <c r="A168" s="4">
        <v>8</v>
      </c>
      <c r="B168" s="4">
        <v>0</v>
      </c>
      <c r="C168" s="4">
        <v>50</v>
      </c>
      <c r="D168" s="4" t="s">
        <v>7</v>
      </c>
      <c r="F168" s="4">
        <v>25</v>
      </c>
      <c r="K168" s="1">
        <v>1</v>
      </c>
      <c r="S168" s="4">
        <f t="shared" si="5"/>
        <v>100</v>
      </c>
    </row>
    <row r="169" spans="1:19" s="4" customFormat="1" ht="14.15" customHeight="1" x14ac:dyDescent="0.35">
      <c r="A169" s="4">
        <v>8</v>
      </c>
      <c r="B169" s="4">
        <v>2</v>
      </c>
      <c r="C169" s="4">
        <v>56</v>
      </c>
      <c r="D169" s="4" t="s">
        <v>7</v>
      </c>
      <c r="F169" s="4">
        <v>10</v>
      </c>
      <c r="K169" s="1">
        <v>0.75</v>
      </c>
      <c r="S169" s="4">
        <f t="shared" si="5"/>
        <v>75</v>
      </c>
    </row>
    <row r="170" spans="1:19" s="4" customFormat="1" ht="14.15" customHeight="1" x14ac:dyDescent="0.35">
      <c r="A170" s="4">
        <v>8</v>
      </c>
      <c r="B170" s="4">
        <v>2</v>
      </c>
      <c r="C170" s="4">
        <v>45</v>
      </c>
      <c r="D170" s="4" t="s">
        <v>36</v>
      </c>
      <c r="F170" s="4">
        <v>6</v>
      </c>
      <c r="K170" s="1">
        <v>0.75</v>
      </c>
      <c r="L170" s="5">
        <f>AVERAGE(K163:K170)</f>
        <v>0.68452380952380953</v>
      </c>
      <c r="S170" s="4">
        <f t="shared" si="5"/>
        <v>75</v>
      </c>
    </row>
    <row r="171" spans="1:19" s="2" customFormat="1" ht="14.15" customHeight="1" x14ac:dyDescent="0.35">
      <c r="A171" s="2">
        <v>7</v>
      </c>
      <c r="B171" s="2">
        <v>2</v>
      </c>
      <c r="C171" s="2">
        <v>40</v>
      </c>
      <c r="D171" s="2" t="s">
        <v>7</v>
      </c>
      <c r="F171" s="2">
        <v>60</v>
      </c>
      <c r="I171" s="2">
        <f>AVERAGE(A171:A180)</f>
        <v>7.5</v>
      </c>
      <c r="J171" s="2">
        <f>AVERAGE(B171:B180)</f>
        <v>4.8</v>
      </c>
      <c r="K171" s="1">
        <v>0.71428571428571397</v>
      </c>
      <c r="S171" s="4">
        <f t="shared" si="5"/>
        <v>71.428571428571402</v>
      </c>
    </row>
    <row r="172" spans="1:19" s="2" customFormat="1" ht="14.15" customHeight="1" x14ac:dyDescent="0.35">
      <c r="A172" s="2">
        <v>8</v>
      </c>
      <c r="B172" s="2">
        <v>8</v>
      </c>
      <c r="C172" s="2">
        <v>34</v>
      </c>
      <c r="D172" s="2" t="s">
        <v>10</v>
      </c>
      <c r="F172" s="2">
        <v>36</v>
      </c>
      <c r="I172" s="2" t="e">
        <f ca="1">_xludf.STDEV.S(A171:A180)</f>
        <v>#NAME?</v>
      </c>
      <c r="J172" s="2" t="e">
        <f ca="1">_xludf.STDEV.S(B171:B180)</f>
        <v>#NAME?</v>
      </c>
      <c r="K172" s="1">
        <v>0</v>
      </c>
      <c r="S172" s="4">
        <f t="shared" si="5"/>
        <v>0</v>
      </c>
    </row>
    <row r="173" spans="1:19" s="2" customFormat="1" ht="14.15" customHeight="1" x14ac:dyDescent="0.35">
      <c r="A173" s="2">
        <v>8</v>
      </c>
      <c r="B173" s="2">
        <v>7</v>
      </c>
      <c r="C173" s="2">
        <v>38</v>
      </c>
      <c r="D173" s="2" t="s">
        <v>34</v>
      </c>
      <c r="F173" s="2">
        <v>33</v>
      </c>
      <c r="K173" s="1">
        <v>0.125</v>
      </c>
      <c r="S173" s="4">
        <f t="shared" si="5"/>
        <v>12.5</v>
      </c>
    </row>
    <row r="174" spans="1:19" s="2" customFormat="1" ht="14.15" customHeight="1" x14ac:dyDescent="0.35">
      <c r="A174" s="2">
        <v>7</v>
      </c>
      <c r="B174" s="2">
        <v>2</v>
      </c>
      <c r="C174" s="2">
        <v>70</v>
      </c>
      <c r="D174" s="2" t="s">
        <v>10</v>
      </c>
      <c r="F174" s="2">
        <v>32</v>
      </c>
      <c r="K174" s="1">
        <v>0.71428571428571397</v>
      </c>
      <c r="S174" s="4">
        <f t="shared" si="5"/>
        <v>71.428571428571402</v>
      </c>
    </row>
    <row r="175" spans="1:19" s="2" customFormat="1" ht="14.15" customHeight="1" x14ac:dyDescent="0.35">
      <c r="A175" s="2">
        <v>7</v>
      </c>
      <c r="B175" s="2">
        <v>7</v>
      </c>
      <c r="C175" s="2">
        <v>65</v>
      </c>
      <c r="D175" s="2" t="s">
        <v>34</v>
      </c>
      <c r="F175" s="2">
        <v>31</v>
      </c>
      <c r="K175" s="1">
        <v>0</v>
      </c>
      <c r="S175" s="4">
        <f t="shared" si="5"/>
        <v>0</v>
      </c>
    </row>
    <row r="176" spans="1:19" s="2" customFormat="1" ht="14.15" customHeight="1" x14ac:dyDescent="0.35">
      <c r="A176" s="2">
        <v>8</v>
      </c>
      <c r="B176" s="2">
        <v>1</v>
      </c>
      <c r="C176" s="2">
        <v>73</v>
      </c>
      <c r="D176" s="2" t="s">
        <v>10</v>
      </c>
      <c r="F176" s="2">
        <v>22</v>
      </c>
      <c r="K176" s="1">
        <v>0.875</v>
      </c>
      <c r="S176" s="4">
        <f t="shared" si="5"/>
        <v>87.5</v>
      </c>
    </row>
    <row r="177" spans="1:19" s="2" customFormat="1" ht="14.15" customHeight="1" x14ac:dyDescent="0.35">
      <c r="A177" s="2">
        <v>7</v>
      </c>
      <c r="B177" s="2">
        <v>1</v>
      </c>
      <c r="C177" s="2">
        <v>70</v>
      </c>
      <c r="D177" s="2" t="s">
        <v>10</v>
      </c>
      <c r="F177" s="2">
        <v>19</v>
      </c>
      <c r="K177" s="1">
        <v>0.85714285714285698</v>
      </c>
      <c r="S177" s="4">
        <f t="shared" si="5"/>
        <v>85.714285714285694</v>
      </c>
    </row>
    <row r="178" spans="1:19" s="2" customFormat="1" ht="14.15" customHeight="1" x14ac:dyDescent="0.35">
      <c r="A178" s="2">
        <v>8</v>
      </c>
      <c r="B178" s="2">
        <v>7</v>
      </c>
      <c r="C178" s="2">
        <v>40</v>
      </c>
      <c r="D178" s="2" t="s">
        <v>33</v>
      </c>
      <c r="F178" s="2">
        <v>15</v>
      </c>
      <c r="K178" s="1">
        <v>0.125</v>
      </c>
      <c r="S178" s="4">
        <f t="shared" si="5"/>
        <v>12.5</v>
      </c>
    </row>
    <row r="179" spans="1:19" s="2" customFormat="1" ht="14.15" customHeight="1" x14ac:dyDescent="0.35">
      <c r="A179" s="2">
        <v>7</v>
      </c>
      <c r="B179" s="2">
        <v>9</v>
      </c>
      <c r="C179" s="2">
        <v>54</v>
      </c>
      <c r="D179" s="2" t="s">
        <v>34</v>
      </c>
      <c r="F179" s="2">
        <v>12</v>
      </c>
      <c r="K179" s="1">
        <v>-0.28571428571428598</v>
      </c>
      <c r="S179" s="4">
        <f t="shared" si="5"/>
        <v>-28.571428571428598</v>
      </c>
    </row>
    <row r="180" spans="1:19" s="2" customFormat="1" ht="14.15" customHeight="1" x14ac:dyDescent="0.35">
      <c r="A180" s="2">
        <v>8</v>
      </c>
      <c r="B180" s="2">
        <v>4</v>
      </c>
      <c r="C180" s="2">
        <v>66</v>
      </c>
      <c r="D180" s="2" t="s">
        <v>7</v>
      </c>
      <c r="F180" s="2">
        <v>4</v>
      </c>
      <c r="K180" s="1">
        <v>0.5</v>
      </c>
      <c r="L180" s="3">
        <f>AVERAGE(K171:K180)</f>
        <v>0.36249999999999988</v>
      </c>
      <c r="S180" s="4">
        <f t="shared" si="5"/>
        <v>50</v>
      </c>
    </row>
    <row r="181" spans="1:19" x14ac:dyDescent="0.35">
      <c r="A181" t="s">
        <v>38</v>
      </c>
      <c r="K181" s="1" t="e">
        <v>#VALUE!</v>
      </c>
      <c r="S181" s="4" t="e">
        <f t="shared" si="5"/>
        <v>#VALUE!</v>
      </c>
    </row>
    <row r="182" spans="1:19" s="4" customFormat="1" ht="14.15" customHeight="1" x14ac:dyDescent="0.35">
      <c r="A182" s="4">
        <v>10</v>
      </c>
      <c r="B182" s="4">
        <v>8</v>
      </c>
      <c r="C182" s="4">
        <v>37</v>
      </c>
      <c r="D182" s="4" t="s">
        <v>10</v>
      </c>
      <c r="K182" s="1">
        <v>0.2</v>
      </c>
      <c r="M182" s="4">
        <f>AVERAGE(A182:A188)</f>
        <v>9</v>
      </c>
      <c r="N182" s="4">
        <f>AVERAGE(B182:B188)</f>
        <v>3.8571428571428572</v>
      </c>
      <c r="O182" s="5">
        <f>AVERAGE(K182:K188)</f>
        <v>0.5892857142857143</v>
      </c>
      <c r="S182" s="4">
        <f t="shared" si="5"/>
        <v>20</v>
      </c>
    </row>
    <row r="183" spans="1:19" s="2" customFormat="1" x14ac:dyDescent="0.35">
      <c r="A183" s="2">
        <v>10</v>
      </c>
      <c r="B183" s="2">
        <v>3</v>
      </c>
      <c r="C183" s="2">
        <v>51</v>
      </c>
      <c r="D183" s="2" t="s">
        <v>39</v>
      </c>
      <c r="I183" s="2">
        <f>AVERAGE(A183:A188)</f>
        <v>8.8333333333333339</v>
      </c>
      <c r="J183" s="2">
        <f>AVERAGE(B183:B188)</f>
        <v>3.1666666666666665</v>
      </c>
      <c r="K183" s="1">
        <v>0.7</v>
      </c>
      <c r="M183" s="2" t="e">
        <f ca="1">_xludf.STDEV.S(A182:A188)</f>
        <v>#NAME?</v>
      </c>
      <c r="N183" s="2" t="e">
        <f ca="1">_xludf.STDEV.S(B182:B188)</f>
        <v>#NAME?</v>
      </c>
      <c r="S183" s="4">
        <f t="shared" si="5"/>
        <v>70</v>
      </c>
    </row>
    <row r="184" spans="1:19" s="2" customFormat="1" x14ac:dyDescent="0.35">
      <c r="A184" s="2">
        <v>10</v>
      </c>
      <c r="B184" s="2">
        <v>5</v>
      </c>
      <c r="C184" s="2">
        <v>76</v>
      </c>
      <c r="D184" s="2" t="s">
        <v>7</v>
      </c>
      <c r="I184" s="2" t="e">
        <f ca="1">_xludf.STDEV.S(A183:A188)</f>
        <v>#NAME?</v>
      </c>
      <c r="J184" s="2" t="e">
        <f ca="1">_xludf.STDEV.S(B183:B188)</f>
        <v>#NAME?</v>
      </c>
      <c r="K184" s="1">
        <v>0.5</v>
      </c>
      <c r="S184" s="4">
        <f t="shared" si="5"/>
        <v>50</v>
      </c>
    </row>
    <row r="185" spans="1:19" s="2" customFormat="1" x14ac:dyDescent="0.35">
      <c r="A185" s="2">
        <v>10</v>
      </c>
      <c r="B185" s="2">
        <v>2</v>
      </c>
      <c r="C185" s="2">
        <v>51</v>
      </c>
      <c r="D185" s="2" t="s">
        <v>40</v>
      </c>
      <c r="K185" s="1">
        <v>0.8</v>
      </c>
      <c r="S185" s="4">
        <f t="shared" si="5"/>
        <v>80</v>
      </c>
    </row>
    <row r="186" spans="1:19" s="2" customFormat="1" x14ac:dyDescent="0.35">
      <c r="A186" s="2">
        <v>10</v>
      </c>
      <c r="B186" s="2">
        <v>2</v>
      </c>
      <c r="C186" s="2">
        <v>54</v>
      </c>
      <c r="D186" s="2" t="s">
        <v>7</v>
      </c>
      <c r="K186" s="1">
        <v>0.8</v>
      </c>
      <c r="S186" s="4">
        <f t="shared" si="5"/>
        <v>80</v>
      </c>
    </row>
    <row r="187" spans="1:19" s="2" customFormat="1" x14ac:dyDescent="0.35">
      <c r="A187" s="2">
        <v>8</v>
      </c>
      <c r="B187" s="2">
        <v>7</v>
      </c>
      <c r="C187" s="2">
        <v>49</v>
      </c>
      <c r="D187" s="2" t="s">
        <v>10</v>
      </c>
      <c r="K187" s="1">
        <v>0.125</v>
      </c>
      <c r="S187" s="4">
        <f t="shared" si="5"/>
        <v>12.5</v>
      </c>
    </row>
    <row r="188" spans="1:19" s="2" customFormat="1" x14ac:dyDescent="0.35">
      <c r="A188" s="2">
        <v>5</v>
      </c>
      <c r="B188" s="2">
        <v>0</v>
      </c>
      <c r="C188" s="2">
        <v>59</v>
      </c>
      <c r="D188" s="2" t="s">
        <v>39</v>
      </c>
      <c r="K188" s="1">
        <v>1</v>
      </c>
      <c r="L188" s="3">
        <f>AVERAGE(K183:K188)</f>
        <v>0.65416666666666667</v>
      </c>
      <c r="S188" s="4">
        <f t="shared" si="5"/>
        <v>100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7</Pages>
  <Words>0</Words>
  <Characters>0</Characters>
  <Application>Microsoft Excel</Application>
  <DocSecurity>0</DocSecurity>
  <Lines>0</Lines>
  <Paragraphs>0</Paragraph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total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livem</cp:lastModifiedBy>
  <cp:revision>3</cp:revision>
  <dcterms:modified xsi:type="dcterms:W3CDTF">2019-03-07T12:49:53Z</dcterms:modified>
</cp:coreProperties>
</file>