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E-521\Desktop\Miso sep18\26 sep 2018\"/>
    </mc:Choice>
  </mc:AlternateContent>
  <bookViews>
    <workbookView xWindow="0" yWindow="0" windowWidth="19440" windowHeight="7755" tabRatio="911" firstSheet="6" activeTab="18"/>
  </bookViews>
  <sheets>
    <sheet name="First" sheetId="20" state="hidden" r:id="rId1"/>
    <sheet name="Apr_16" sheetId="17" state="hidden" r:id="rId2"/>
    <sheet name="May_16" sheetId="18" r:id="rId3"/>
    <sheet name="Jun_16" sheetId="19" r:id="rId4"/>
    <sheet name="Jul_16" sheetId="16" r:id="rId5"/>
    <sheet name="Aug_16" sheetId="15" r:id="rId6"/>
    <sheet name="Sep_16" sheetId="1" r:id="rId7"/>
    <sheet name="Oct_16" sheetId="2" r:id="rId8"/>
    <sheet name="Nov_16" sheetId="3" r:id="rId9"/>
    <sheet name="Dec_16" sheetId="4" r:id="rId10"/>
    <sheet name="Jan_17" sheetId="5" r:id="rId11"/>
    <sheet name="Feb_17" sheetId="6" r:id="rId12"/>
    <sheet name="Mar_17" sheetId="13" r:id="rId13"/>
    <sheet name="Apr_17" sheetId="23" r:id="rId14"/>
    <sheet name="May_17" sheetId="24" r:id="rId15"/>
    <sheet name="Last_Month" sheetId="11" state="hidden" r:id="rId16"/>
    <sheet name="Cumulative data" sheetId="9" r:id="rId17"/>
    <sheet name="Subcentre Wise" sheetId="12" r:id="rId18"/>
    <sheet name="Program Indicators Cumulative" sheetId="22" r:id="rId19"/>
    <sheet name="Charts" sheetId="21" r:id="rId20"/>
    <sheet name="SOP" sheetId="7" state="hidden" r:id="rId21"/>
    <sheet name="Dropdowns" sheetId="8" state="hidden" r:id="rId22"/>
  </sheets>
  <definedNames>
    <definedName name="_xlnm.Print_Area" localSheetId="1">Apr_16!$A$1:$Y$45</definedName>
    <definedName name="_xlnm.Print_Area" localSheetId="13">Apr_17!$A$1:$Y$45</definedName>
    <definedName name="_xlnm.Print_Area" localSheetId="5">Aug_16!$A$1:$Y$45</definedName>
    <definedName name="_xlnm.Print_Area" localSheetId="16">'Cumulative data'!$A$1:$Y$45</definedName>
    <definedName name="_xlnm.Print_Area" localSheetId="9">Dec_16!$A$1:$Y$45</definedName>
    <definedName name="_xlnm.Print_Area" localSheetId="11">Feb_17!$A$1:$Y$45</definedName>
    <definedName name="_xlnm.Print_Area" localSheetId="0">First!$A$1:$R$45</definedName>
    <definedName name="_xlnm.Print_Area" localSheetId="10">Jan_17!$A$1:$Y$45</definedName>
    <definedName name="_xlnm.Print_Area" localSheetId="4">Jul_16!$A$1:$Y$45</definedName>
    <definedName name="_xlnm.Print_Area" localSheetId="3">Jun_16!$A$1:$Y$45</definedName>
    <definedName name="_xlnm.Print_Area" localSheetId="15">Last_Month!$A$1:$R$45</definedName>
    <definedName name="_xlnm.Print_Area" localSheetId="12">Mar_17!$A$1:$Y$45</definedName>
    <definedName name="_xlnm.Print_Area" localSheetId="2">May_16!$A$1:$Y$45</definedName>
    <definedName name="_xlnm.Print_Area" localSheetId="14">May_17!$A$1:$Y$45</definedName>
    <definedName name="_xlnm.Print_Area" localSheetId="8">Nov_16!$A$1:$Y$45</definedName>
    <definedName name="_xlnm.Print_Area" localSheetId="7">Oct_16!$A$1:$Y$45</definedName>
    <definedName name="_xlnm.Print_Area" localSheetId="6">Sep_16!$A$1:$Y$45</definedName>
    <definedName name="_xlnm.Print_Area" localSheetId="17">'Subcentre Wise'!$A$1:$Y$32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22" l="1"/>
  <c r="J6" i="22"/>
  <c r="H7" i="22"/>
  <c r="F7" i="22"/>
  <c r="H6" i="22"/>
  <c r="F6" i="22"/>
  <c r="D7" i="22"/>
  <c r="D6" i="22"/>
  <c r="H30" i="24" l="1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H10" i="24"/>
  <c r="H9" i="24"/>
  <c r="H8" i="24"/>
  <c r="H7" i="24"/>
  <c r="H6" i="24"/>
  <c r="H5" i="24"/>
  <c r="H30" i="23"/>
  <c r="H29" i="23"/>
  <c r="H28" i="23"/>
  <c r="H27" i="23"/>
  <c r="H26" i="23"/>
  <c r="H25" i="23"/>
  <c r="H24" i="23"/>
  <c r="H23" i="23"/>
  <c r="H22" i="23"/>
  <c r="H21" i="23"/>
  <c r="H20" i="23"/>
  <c r="H19" i="23"/>
  <c r="H18" i="23"/>
  <c r="H17" i="23"/>
  <c r="H16" i="23"/>
  <c r="H15" i="23"/>
  <c r="H14" i="23"/>
  <c r="H13" i="23"/>
  <c r="H12" i="23"/>
  <c r="H11" i="23"/>
  <c r="H10" i="23"/>
  <c r="H9" i="23"/>
  <c r="H8" i="23"/>
  <c r="H7" i="23"/>
  <c r="H6" i="23"/>
  <c r="H5" i="2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H5" i="15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H7" i="16"/>
  <c r="H6" i="16"/>
  <c r="H5" i="16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H5" i="19"/>
  <c r="H6" i="18"/>
  <c r="H7" i="18"/>
  <c r="H8" i="18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5" i="18"/>
  <c r="Q45" i="24" l="1"/>
  <c r="P19" i="1"/>
  <c r="Y45" i="24" l="1"/>
  <c r="X45" i="24"/>
  <c r="W45" i="24"/>
  <c r="M45" i="24"/>
  <c r="J45" i="24"/>
  <c r="I45" i="24"/>
  <c r="F45" i="24"/>
  <c r="E45" i="24"/>
  <c r="D45" i="24"/>
  <c r="P44" i="24"/>
  <c r="L44" i="24"/>
  <c r="H44" i="24"/>
  <c r="P43" i="24"/>
  <c r="L43" i="24"/>
  <c r="H43" i="24"/>
  <c r="P42" i="24"/>
  <c r="L42" i="24"/>
  <c r="H42" i="24"/>
  <c r="P41" i="24"/>
  <c r="L41" i="24"/>
  <c r="H41" i="24"/>
  <c r="P40" i="24"/>
  <c r="L40" i="24"/>
  <c r="H40" i="24"/>
  <c r="P39" i="24"/>
  <c r="L39" i="24"/>
  <c r="H39" i="24"/>
  <c r="P38" i="24"/>
  <c r="L38" i="24"/>
  <c r="H38" i="24"/>
  <c r="P37" i="24"/>
  <c r="L37" i="24"/>
  <c r="H37" i="24"/>
  <c r="P36" i="24"/>
  <c r="L36" i="24"/>
  <c r="H36" i="24"/>
  <c r="P35" i="24"/>
  <c r="L35" i="24"/>
  <c r="H35" i="24"/>
  <c r="P34" i="24"/>
  <c r="L34" i="24"/>
  <c r="H34" i="24"/>
  <c r="P33" i="24"/>
  <c r="L33" i="24"/>
  <c r="H33" i="24"/>
  <c r="P32" i="24"/>
  <c r="L32" i="24"/>
  <c r="H32" i="24"/>
  <c r="P31" i="24"/>
  <c r="L31" i="24"/>
  <c r="H31" i="24"/>
  <c r="P30" i="24"/>
  <c r="L30" i="24"/>
  <c r="P29" i="24"/>
  <c r="L29" i="24"/>
  <c r="P28" i="24"/>
  <c r="L28" i="24"/>
  <c r="P27" i="24"/>
  <c r="L27" i="24"/>
  <c r="P26" i="24"/>
  <c r="L26" i="24"/>
  <c r="P25" i="24"/>
  <c r="L25" i="24"/>
  <c r="P24" i="24"/>
  <c r="L24" i="24"/>
  <c r="P23" i="24"/>
  <c r="L23" i="24"/>
  <c r="P22" i="24"/>
  <c r="L22" i="24"/>
  <c r="P21" i="24"/>
  <c r="L21" i="24"/>
  <c r="P20" i="24"/>
  <c r="L20" i="24"/>
  <c r="P19" i="24"/>
  <c r="L19" i="24"/>
  <c r="P18" i="24"/>
  <c r="L18" i="24"/>
  <c r="P17" i="24"/>
  <c r="L17" i="24"/>
  <c r="P16" i="24"/>
  <c r="L16" i="24"/>
  <c r="P15" i="24"/>
  <c r="L15" i="24"/>
  <c r="P14" i="24"/>
  <c r="L14" i="24"/>
  <c r="P13" i="24"/>
  <c r="L13" i="24"/>
  <c r="P12" i="24"/>
  <c r="L12" i="24"/>
  <c r="P11" i="24"/>
  <c r="L11" i="24"/>
  <c r="P10" i="24"/>
  <c r="L10" i="24"/>
  <c r="P9" i="24"/>
  <c r="L9" i="24"/>
  <c r="P8" i="24"/>
  <c r="L8" i="24"/>
  <c r="P7" i="24"/>
  <c r="P45" i="24" s="1"/>
  <c r="L7" i="24"/>
  <c r="P6" i="24"/>
  <c r="L6" i="24"/>
  <c r="P5" i="24"/>
  <c r="L5" i="24"/>
  <c r="L45" i="24" s="1"/>
  <c r="H45" i="24"/>
  <c r="Y45" i="23"/>
  <c r="X45" i="23"/>
  <c r="W45" i="23"/>
  <c r="V45" i="23"/>
  <c r="U45" i="23"/>
  <c r="T45" i="23"/>
  <c r="S45" i="23"/>
  <c r="R45" i="23"/>
  <c r="Q45" i="23"/>
  <c r="O45" i="23"/>
  <c r="N45" i="23"/>
  <c r="M45" i="23"/>
  <c r="K45" i="23"/>
  <c r="J45" i="23"/>
  <c r="I45" i="23"/>
  <c r="G45" i="23"/>
  <c r="F45" i="23"/>
  <c r="E45" i="23"/>
  <c r="D45" i="23"/>
  <c r="P44" i="23"/>
  <c r="L44" i="23"/>
  <c r="H44" i="23"/>
  <c r="P43" i="23"/>
  <c r="L43" i="23"/>
  <c r="H43" i="23"/>
  <c r="P42" i="23"/>
  <c r="L42" i="23"/>
  <c r="H42" i="23"/>
  <c r="P41" i="23"/>
  <c r="L41" i="23"/>
  <c r="H41" i="23"/>
  <c r="P40" i="23"/>
  <c r="L40" i="23"/>
  <c r="H40" i="23"/>
  <c r="P39" i="23"/>
  <c r="L39" i="23"/>
  <c r="H39" i="23"/>
  <c r="P38" i="23"/>
  <c r="L38" i="23"/>
  <c r="H38" i="23"/>
  <c r="P37" i="23"/>
  <c r="L37" i="23"/>
  <c r="H37" i="23"/>
  <c r="P36" i="23"/>
  <c r="L36" i="23"/>
  <c r="H36" i="23"/>
  <c r="P35" i="23"/>
  <c r="L35" i="23"/>
  <c r="H35" i="23"/>
  <c r="P34" i="23"/>
  <c r="L34" i="23"/>
  <c r="H34" i="23"/>
  <c r="P33" i="23"/>
  <c r="L33" i="23"/>
  <c r="H33" i="23"/>
  <c r="P32" i="23"/>
  <c r="L32" i="23"/>
  <c r="H32" i="23"/>
  <c r="P31" i="23"/>
  <c r="L31" i="23"/>
  <c r="H31" i="23"/>
  <c r="P30" i="23"/>
  <c r="L30" i="23"/>
  <c r="P29" i="23"/>
  <c r="L29" i="23"/>
  <c r="P28" i="23"/>
  <c r="L28" i="23"/>
  <c r="P27" i="23"/>
  <c r="L27" i="23"/>
  <c r="P26" i="23"/>
  <c r="L26" i="23"/>
  <c r="P25" i="23"/>
  <c r="L25" i="23"/>
  <c r="P24" i="23"/>
  <c r="L24" i="23"/>
  <c r="P23" i="23"/>
  <c r="L23" i="23"/>
  <c r="P22" i="23"/>
  <c r="L22" i="23"/>
  <c r="P21" i="23"/>
  <c r="L21" i="23"/>
  <c r="P20" i="23"/>
  <c r="L20" i="23"/>
  <c r="P19" i="23"/>
  <c r="L19" i="23"/>
  <c r="P18" i="23"/>
  <c r="L18" i="23"/>
  <c r="P17" i="23"/>
  <c r="L17" i="23"/>
  <c r="P16" i="23"/>
  <c r="L16" i="23"/>
  <c r="P15" i="23"/>
  <c r="L15" i="23"/>
  <c r="P14" i="23"/>
  <c r="L14" i="23"/>
  <c r="P13" i="23"/>
  <c r="L13" i="23"/>
  <c r="P12" i="23"/>
  <c r="L12" i="23"/>
  <c r="P11" i="23"/>
  <c r="L11" i="23"/>
  <c r="P10" i="23"/>
  <c r="L10" i="23"/>
  <c r="P9" i="23"/>
  <c r="L9" i="23"/>
  <c r="P8" i="23"/>
  <c r="L8" i="23"/>
  <c r="P7" i="23"/>
  <c r="L7" i="23"/>
  <c r="P6" i="23"/>
  <c r="L6" i="23"/>
  <c r="P5" i="23"/>
  <c r="P45" i="23" s="1"/>
  <c r="L5" i="23"/>
  <c r="L45" i="23" s="1"/>
  <c r="H45" i="23"/>
  <c r="T18" i="12"/>
  <c r="V18" i="12"/>
  <c r="D18" i="12"/>
  <c r="M17" i="12"/>
  <c r="G18" i="12"/>
  <c r="S17" i="12"/>
  <c r="F18" i="12"/>
  <c r="U17" i="12"/>
  <c r="V17" i="12"/>
  <c r="E17" i="12"/>
  <c r="W17" i="12"/>
  <c r="T17" i="12"/>
  <c r="Y18" i="12"/>
  <c r="N17" i="12"/>
  <c r="N18" i="12"/>
  <c r="R18" i="12"/>
  <c r="Y17" i="12"/>
  <c r="D17" i="12"/>
  <c r="E18" i="12"/>
  <c r="H17" i="12"/>
  <c r="U18" i="12"/>
  <c r="J17" i="12"/>
  <c r="L18" i="12"/>
  <c r="G17" i="12"/>
  <c r="O18" i="12"/>
  <c r="I18" i="12"/>
  <c r="O17" i="12"/>
  <c r="Q18" i="12"/>
  <c r="L17" i="12"/>
  <c r="P18" i="12"/>
  <c r="X17" i="12"/>
  <c r="R17" i="12"/>
  <c r="M18" i="12"/>
  <c r="K18" i="12"/>
  <c r="J18" i="12"/>
  <c r="W18" i="12"/>
  <c r="F17" i="12"/>
  <c r="H18" i="12"/>
  <c r="X18" i="12"/>
  <c r="Q17" i="12"/>
  <c r="P17" i="12"/>
  <c r="I17" i="12"/>
  <c r="K17" i="12"/>
  <c r="S18" i="12"/>
  <c r="L10" i="2" l="1"/>
  <c r="L12" i="2"/>
  <c r="L18" i="2"/>
  <c r="L25" i="2"/>
  <c r="L21" i="2"/>
  <c r="D45" i="16" l="1"/>
  <c r="D45" i="17"/>
  <c r="L5" i="18" l="1"/>
  <c r="L6" i="18"/>
  <c r="L7" i="18"/>
  <c r="L8" i="18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Y45" i="17"/>
  <c r="X45" i="17"/>
  <c r="W45" i="17"/>
  <c r="V45" i="17"/>
  <c r="U45" i="17"/>
  <c r="T45" i="17"/>
  <c r="S45" i="17"/>
  <c r="R45" i="17"/>
  <c r="Q45" i="17"/>
  <c r="O45" i="17"/>
  <c r="N45" i="17"/>
  <c r="M45" i="17"/>
  <c r="K45" i="17"/>
  <c r="J45" i="17"/>
  <c r="I45" i="17"/>
  <c r="G45" i="17"/>
  <c r="F45" i="17"/>
  <c r="E45" i="17"/>
  <c r="Y45" i="18"/>
  <c r="X45" i="18"/>
  <c r="W45" i="18"/>
  <c r="V45" i="18"/>
  <c r="U45" i="18"/>
  <c r="T45" i="18"/>
  <c r="S45" i="18"/>
  <c r="R45" i="18"/>
  <c r="Q45" i="18"/>
  <c r="O45" i="18"/>
  <c r="N45" i="18"/>
  <c r="M45" i="18"/>
  <c r="K45" i="18"/>
  <c r="J45" i="18"/>
  <c r="I45" i="18"/>
  <c r="G45" i="18"/>
  <c r="F45" i="18"/>
  <c r="E45" i="18"/>
  <c r="Y45" i="19"/>
  <c r="X45" i="19"/>
  <c r="W45" i="19"/>
  <c r="V45" i="19"/>
  <c r="U45" i="19"/>
  <c r="T45" i="19"/>
  <c r="S45" i="19"/>
  <c r="R45" i="19"/>
  <c r="Q45" i="19"/>
  <c r="O45" i="19"/>
  <c r="N45" i="19"/>
  <c r="M45" i="19"/>
  <c r="K45" i="19"/>
  <c r="J45" i="19"/>
  <c r="I45" i="19"/>
  <c r="G45" i="19"/>
  <c r="F45" i="19"/>
  <c r="E45" i="19"/>
  <c r="Y45" i="16"/>
  <c r="X45" i="16"/>
  <c r="W45" i="16"/>
  <c r="V45" i="16"/>
  <c r="U45" i="16"/>
  <c r="T45" i="16"/>
  <c r="S45" i="16"/>
  <c r="R45" i="16"/>
  <c r="Q45" i="16"/>
  <c r="O45" i="16"/>
  <c r="N45" i="16"/>
  <c r="M45" i="16"/>
  <c r="K45" i="16"/>
  <c r="J45" i="16"/>
  <c r="I45" i="16"/>
  <c r="G45" i="16"/>
  <c r="F45" i="16"/>
  <c r="E45" i="16"/>
  <c r="Y45" i="15"/>
  <c r="X45" i="15"/>
  <c r="W45" i="15"/>
  <c r="V45" i="15"/>
  <c r="U45" i="15"/>
  <c r="T45" i="15"/>
  <c r="S45" i="15"/>
  <c r="R45" i="15"/>
  <c r="Q45" i="15"/>
  <c r="O45" i="15"/>
  <c r="N45" i="15"/>
  <c r="M45" i="15"/>
  <c r="K45" i="15"/>
  <c r="J45" i="15"/>
  <c r="I45" i="15"/>
  <c r="G45" i="15"/>
  <c r="F45" i="15"/>
  <c r="E45" i="15"/>
  <c r="Y45" i="1"/>
  <c r="X45" i="1"/>
  <c r="W45" i="1"/>
  <c r="V45" i="1"/>
  <c r="U45" i="1"/>
  <c r="T45" i="1"/>
  <c r="S45" i="1"/>
  <c r="R45" i="1"/>
  <c r="Q45" i="1"/>
  <c r="O45" i="1"/>
  <c r="N45" i="1"/>
  <c r="M45" i="1"/>
  <c r="K45" i="1"/>
  <c r="J45" i="1"/>
  <c r="I45" i="1"/>
  <c r="G45" i="1"/>
  <c r="F45" i="1"/>
  <c r="E45" i="1"/>
  <c r="Y45" i="2"/>
  <c r="X45" i="2"/>
  <c r="W45" i="2"/>
  <c r="V45" i="2"/>
  <c r="U45" i="2"/>
  <c r="T45" i="2"/>
  <c r="S45" i="2"/>
  <c r="R45" i="2"/>
  <c r="Q45" i="2"/>
  <c r="O45" i="2"/>
  <c r="N45" i="2"/>
  <c r="M45" i="2"/>
  <c r="K45" i="2"/>
  <c r="J45" i="2"/>
  <c r="I45" i="2"/>
  <c r="G45" i="2"/>
  <c r="F45" i="2"/>
  <c r="E45" i="2"/>
  <c r="Y45" i="3"/>
  <c r="X45" i="3"/>
  <c r="W45" i="3"/>
  <c r="V45" i="3"/>
  <c r="U45" i="3"/>
  <c r="T45" i="3"/>
  <c r="S45" i="3"/>
  <c r="R45" i="3"/>
  <c r="Q45" i="3"/>
  <c r="O45" i="3"/>
  <c r="N45" i="3"/>
  <c r="M45" i="3"/>
  <c r="K45" i="3"/>
  <c r="J45" i="3"/>
  <c r="I45" i="3"/>
  <c r="G45" i="3"/>
  <c r="F45" i="3"/>
  <c r="E45" i="3"/>
  <c r="Y45" i="4"/>
  <c r="X45" i="4"/>
  <c r="W45" i="4"/>
  <c r="V45" i="4"/>
  <c r="U45" i="4"/>
  <c r="T45" i="4"/>
  <c r="S45" i="4"/>
  <c r="R45" i="4"/>
  <c r="Q45" i="4"/>
  <c r="O45" i="4"/>
  <c r="N45" i="4"/>
  <c r="M45" i="4"/>
  <c r="K45" i="4"/>
  <c r="J45" i="4"/>
  <c r="I45" i="4"/>
  <c r="G45" i="4"/>
  <c r="F45" i="4"/>
  <c r="E45" i="4"/>
  <c r="Y45" i="5"/>
  <c r="X45" i="5"/>
  <c r="W45" i="5"/>
  <c r="V45" i="5"/>
  <c r="U45" i="5"/>
  <c r="T45" i="5"/>
  <c r="S45" i="5"/>
  <c r="R45" i="5"/>
  <c r="Q45" i="5"/>
  <c r="O45" i="5"/>
  <c r="N45" i="5"/>
  <c r="M45" i="5"/>
  <c r="K45" i="5"/>
  <c r="J45" i="5"/>
  <c r="I45" i="5"/>
  <c r="G45" i="5"/>
  <c r="F45" i="5"/>
  <c r="E45" i="5"/>
  <c r="Y45" i="6"/>
  <c r="X45" i="6"/>
  <c r="W45" i="6"/>
  <c r="V45" i="6"/>
  <c r="U45" i="6"/>
  <c r="T45" i="6"/>
  <c r="S45" i="6"/>
  <c r="R45" i="6"/>
  <c r="Q45" i="6"/>
  <c r="O45" i="6"/>
  <c r="N45" i="6"/>
  <c r="M45" i="6"/>
  <c r="K45" i="6"/>
  <c r="J45" i="6"/>
  <c r="I45" i="6"/>
  <c r="G45" i="6"/>
  <c r="F45" i="6"/>
  <c r="E45" i="6"/>
  <c r="Y45" i="13"/>
  <c r="X45" i="13"/>
  <c r="W45" i="13"/>
  <c r="V45" i="13"/>
  <c r="U45" i="13"/>
  <c r="T45" i="13"/>
  <c r="S45" i="13"/>
  <c r="R45" i="13"/>
  <c r="Q45" i="13"/>
  <c r="O45" i="13"/>
  <c r="N45" i="13"/>
  <c r="M45" i="13"/>
  <c r="K45" i="13"/>
  <c r="J45" i="13"/>
  <c r="I45" i="13"/>
  <c r="G45" i="13"/>
  <c r="F45" i="13"/>
  <c r="E45" i="13"/>
  <c r="Y30" i="9"/>
  <c r="X30" i="9"/>
  <c r="W30" i="9"/>
  <c r="V30" i="9"/>
  <c r="U30" i="9"/>
  <c r="T30" i="9"/>
  <c r="S30" i="9"/>
  <c r="Y29" i="9"/>
  <c r="X29" i="9"/>
  <c r="W29" i="9"/>
  <c r="V29" i="9"/>
  <c r="U29" i="9"/>
  <c r="T29" i="9"/>
  <c r="S29" i="9"/>
  <c r="Y28" i="9"/>
  <c r="X28" i="9"/>
  <c r="W28" i="9"/>
  <c r="V28" i="9"/>
  <c r="U28" i="9"/>
  <c r="T28" i="9"/>
  <c r="S28" i="9"/>
  <c r="Y27" i="9"/>
  <c r="X27" i="9"/>
  <c r="W27" i="9"/>
  <c r="V27" i="9"/>
  <c r="U27" i="9"/>
  <c r="T27" i="9"/>
  <c r="S27" i="9"/>
  <c r="Y26" i="9"/>
  <c r="X26" i="9"/>
  <c r="W26" i="9"/>
  <c r="V26" i="9"/>
  <c r="U26" i="9"/>
  <c r="T26" i="9"/>
  <c r="S26" i="9"/>
  <c r="Y25" i="9"/>
  <c r="X25" i="9"/>
  <c r="W25" i="9"/>
  <c r="V25" i="9"/>
  <c r="U25" i="9"/>
  <c r="T25" i="9"/>
  <c r="S25" i="9"/>
  <c r="Y24" i="9"/>
  <c r="X24" i="9"/>
  <c r="W24" i="9"/>
  <c r="V24" i="9"/>
  <c r="U24" i="9"/>
  <c r="T24" i="9"/>
  <c r="S24" i="9"/>
  <c r="Y23" i="9"/>
  <c r="X23" i="9"/>
  <c r="W23" i="9"/>
  <c r="V23" i="9"/>
  <c r="U23" i="9"/>
  <c r="T23" i="9"/>
  <c r="S23" i="9"/>
  <c r="Y22" i="9"/>
  <c r="X22" i="9"/>
  <c r="W22" i="9"/>
  <c r="V22" i="9"/>
  <c r="U22" i="9"/>
  <c r="T22" i="9"/>
  <c r="S22" i="9"/>
  <c r="Y21" i="9"/>
  <c r="X21" i="9"/>
  <c r="W21" i="9"/>
  <c r="V21" i="9"/>
  <c r="U21" i="9"/>
  <c r="T21" i="9"/>
  <c r="S21" i="9"/>
  <c r="Y20" i="9"/>
  <c r="X20" i="9"/>
  <c r="W20" i="9"/>
  <c r="V20" i="9"/>
  <c r="U20" i="9"/>
  <c r="T20" i="9"/>
  <c r="S20" i="9"/>
  <c r="Y19" i="9"/>
  <c r="X19" i="9"/>
  <c r="W19" i="9"/>
  <c r="V19" i="9"/>
  <c r="U19" i="9"/>
  <c r="T19" i="9"/>
  <c r="S19" i="9"/>
  <c r="Y18" i="9"/>
  <c r="X18" i="9"/>
  <c r="W18" i="9"/>
  <c r="V18" i="9"/>
  <c r="U18" i="9"/>
  <c r="T18" i="9"/>
  <c r="S18" i="9"/>
  <c r="Y17" i="9"/>
  <c r="X17" i="9"/>
  <c r="W17" i="9"/>
  <c r="V17" i="9"/>
  <c r="U17" i="9"/>
  <c r="T17" i="9"/>
  <c r="S17" i="9"/>
  <c r="Y16" i="9"/>
  <c r="X16" i="9"/>
  <c r="W16" i="9"/>
  <c r="V16" i="9"/>
  <c r="U16" i="9"/>
  <c r="T16" i="9"/>
  <c r="S16" i="9"/>
  <c r="Y15" i="9"/>
  <c r="X15" i="9"/>
  <c r="W15" i="9"/>
  <c r="V15" i="9"/>
  <c r="U15" i="9"/>
  <c r="T15" i="9"/>
  <c r="S15" i="9"/>
  <c r="Y14" i="9"/>
  <c r="X14" i="9"/>
  <c r="W14" i="9"/>
  <c r="V14" i="9"/>
  <c r="U14" i="9"/>
  <c r="T14" i="9"/>
  <c r="S14" i="9"/>
  <c r="Y13" i="9"/>
  <c r="X13" i="9"/>
  <c r="W13" i="9"/>
  <c r="V13" i="9"/>
  <c r="U13" i="9"/>
  <c r="T13" i="9"/>
  <c r="S13" i="9"/>
  <c r="Y12" i="9"/>
  <c r="X12" i="9"/>
  <c r="W12" i="9"/>
  <c r="V12" i="9"/>
  <c r="U12" i="9"/>
  <c r="T12" i="9"/>
  <c r="S12" i="9"/>
  <c r="Y11" i="9"/>
  <c r="X11" i="9"/>
  <c r="W11" i="9"/>
  <c r="V11" i="9"/>
  <c r="U11" i="9"/>
  <c r="T11" i="9"/>
  <c r="S11" i="9"/>
  <c r="Y10" i="9"/>
  <c r="X10" i="9"/>
  <c r="W10" i="9"/>
  <c r="V10" i="9"/>
  <c r="U10" i="9"/>
  <c r="T10" i="9"/>
  <c r="S10" i="9"/>
  <c r="Y9" i="9"/>
  <c r="X9" i="9"/>
  <c r="W9" i="9"/>
  <c r="V9" i="9"/>
  <c r="U9" i="9"/>
  <c r="T9" i="9"/>
  <c r="S9" i="9"/>
  <c r="Y8" i="9"/>
  <c r="X8" i="9"/>
  <c r="W8" i="9"/>
  <c r="V8" i="9"/>
  <c r="U8" i="9"/>
  <c r="T8" i="9"/>
  <c r="S8" i="9"/>
  <c r="Y7" i="9"/>
  <c r="X7" i="9"/>
  <c r="W7" i="9"/>
  <c r="V7" i="9"/>
  <c r="U7" i="9"/>
  <c r="T7" i="9"/>
  <c r="S7" i="9"/>
  <c r="Y6" i="9"/>
  <c r="X6" i="9"/>
  <c r="W6" i="9"/>
  <c r="V6" i="9"/>
  <c r="U6" i="9"/>
  <c r="T6" i="9"/>
  <c r="S6" i="9"/>
  <c r="Y5" i="9"/>
  <c r="X5" i="9"/>
  <c r="W5" i="9"/>
  <c r="V5" i="9"/>
  <c r="U5" i="9"/>
  <c r="T5" i="9"/>
  <c r="S5" i="9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44" i="16"/>
  <c r="H43" i="16"/>
  <c r="H42" i="16"/>
  <c r="H41" i="16"/>
  <c r="H40" i="16"/>
  <c r="H39" i="16"/>
  <c r="H38" i="16"/>
  <c r="H37" i="16"/>
  <c r="H36" i="16"/>
  <c r="H35" i="16"/>
  <c r="H34" i="16"/>
  <c r="H33" i="16"/>
  <c r="H32" i="16"/>
  <c r="H31" i="16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1" i="17"/>
  <c r="H10" i="17"/>
  <c r="H9" i="17"/>
  <c r="H8" i="17"/>
  <c r="H7" i="17"/>
  <c r="H6" i="17"/>
  <c r="H5" i="17"/>
  <c r="D45" i="18"/>
  <c r="D45" i="19"/>
  <c r="D45" i="15"/>
  <c r="D45" i="1"/>
  <c r="D45" i="2"/>
  <c r="D45" i="3"/>
  <c r="D45" i="4"/>
  <c r="D45" i="5"/>
  <c r="D45" i="6"/>
  <c r="D45" i="13"/>
  <c r="V10" i="12"/>
  <c r="W9" i="12"/>
  <c r="U12" i="12"/>
  <c r="S16" i="12"/>
  <c r="S6" i="12"/>
  <c r="Y8" i="12"/>
  <c r="X15" i="12"/>
  <c r="V13" i="12"/>
  <c r="V9" i="12"/>
  <c r="Y6" i="12"/>
  <c r="S5" i="12"/>
  <c r="Y16" i="12"/>
  <c r="U8" i="12"/>
  <c r="S15" i="12"/>
  <c r="W12" i="12"/>
  <c r="Y12" i="12"/>
  <c r="W7" i="12"/>
  <c r="T9" i="12"/>
  <c r="X13" i="12"/>
  <c r="U14" i="12"/>
  <c r="U9" i="12"/>
  <c r="Y11" i="12"/>
  <c r="Y7" i="12"/>
  <c r="V7" i="12"/>
  <c r="S7" i="12"/>
  <c r="S8" i="12"/>
  <c r="V14" i="12"/>
  <c r="S13" i="12"/>
  <c r="W13" i="12"/>
  <c r="X11" i="12"/>
  <c r="X12" i="12"/>
  <c r="Y9" i="12"/>
  <c r="Y15" i="12"/>
  <c r="V11" i="12"/>
  <c r="X7" i="12"/>
  <c r="S14" i="12"/>
  <c r="T12" i="12"/>
  <c r="W8" i="12"/>
  <c r="T15" i="12"/>
  <c r="X8" i="12"/>
  <c r="T8" i="12"/>
  <c r="S9" i="12"/>
  <c r="T11" i="12"/>
  <c r="V8" i="12"/>
  <c r="T5" i="12"/>
  <c r="U15" i="12"/>
  <c r="X16" i="12"/>
  <c r="Y14" i="12"/>
  <c r="V16" i="12"/>
  <c r="X6" i="12"/>
  <c r="W16" i="12"/>
  <c r="W10" i="12"/>
  <c r="X14" i="12"/>
  <c r="W5" i="12"/>
  <c r="U11" i="12"/>
  <c r="U7" i="12"/>
  <c r="T16" i="12"/>
  <c r="V5" i="12"/>
  <c r="Y13" i="12"/>
  <c r="V15" i="12"/>
  <c r="Y5" i="12"/>
  <c r="T13" i="12"/>
  <c r="U5" i="12"/>
  <c r="X10" i="12"/>
  <c r="S11" i="12"/>
  <c r="S12" i="12"/>
  <c r="T7" i="12"/>
  <c r="T14" i="12"/>
  <c r="W11" i="12"/>
  <c r="T10" i="12"/>
  <c r="S10" i="12"/>
  <c r="U13" i="12"/>
  <c r="V6" i="12"/>
  <c r="V12" i="12"/>
  <c r="Y10" i="12"/>
  <c r="T6" i="12"/>
  <c r="X5" i="12"/>
  <c r="W14" i="12"/>
  <c r="U10" i="12"/>
  <c r="W6" i="12"/>
  <c r="X9" i="12"/>
  <c r="U6" i="12"/>
  <c r="U16" i="12"/>
  <c r="W15" i="12"/>
  <c r="H45" i="6" l="1"/>
  <c r="H45" i="1"/>
  <c r="H45" i="15"/>
  <c r="H45" i="17"/>
  <c r="H45" i="13"/>
  <c r="H45" i="5"/>
  <c r="H45" i="4"/>
  <c r="H45" i="3"/>
  <c r="H45" i="2"/>
  <c r="U45" i="9"/>
  <c r="C10" i="22" s="1"/>
  <c r="Y45" i="9"/>
  <c r="H45" i="16"/>
  <c r="H45" i="19"/>
  <c r="H45" i="18"/>
  <c r="W45" i="9"/>
  <c r="T45" i="9"/>
  <c r="C9" i="22" s="1"/>
  <c r="X45" i="9"/>
  <c r="S45" i="9"/>
  <c r="V45" i="9"/>
  <c r="Y32" i="12"/>
  <c r="X32" i="12"/>
  <c r="W32" i="12"/>
  <c r="V32" i="12"/>
  <c r="U32" i="12"/>
  <c r="T32" i="12"/>
  <c r="S32" i="12"/>
  <c r="C1" i="21"/>
  <c r="D10" i="12"/>
  <c r="D6" i="9" l="1"/>
  <c r="E6" i="9"/>
  <c r="F6" i="9"/>
  <c r="G6" i="9"/>
  <c r="J6" i="9"/>
  <c r="N6" i="9"/>
  <c r="Q6" i="9"/>
  <c r="R6" i="9"/>
  <c r="D7" i="9"/>
  <c r="E7" i="9"/>
  <c r="F7" i="9"/>
  <c r="G7" i="9"/>
  <c r="J7" i="9"/>
  <c r="N7" i="9"/>
  <c r="Q7" i="9"/>
  <c r="R7" i="9"/>
  <c r="D8" i="9"/>
  <c r="E8" i="9"/>
  <c r="F8" i="9"/>
  <c r="G8" i="9"/>
  <c r="J8" i="9"/>
  <c r="N8" i="9"/>
  <c r="Q8" i="9"/>
  <c r="R8" i="9"/>
  <c r="D9" i="9"/>
  <c r="E9" i="9"/>
  <c r="F9" i="9"/>
  <c r="G9" i="9"/>
  <c r="J9" i="9"/>
  <c r="N9" i="9"/>
  <c r="Q9" i="9"/>
  <c r="R9" i="9"/>
  <c r="D10" i="9"/>
  <c r="E10" i="9"/>
  <c r="F10" i="9"/>
  <c r="G10" i="9"/>
  <c r="J10" i="9"/>
  <c r="N10" i="9"/>
  <c r="Q10" i="9"/>
  <c r="R10" i="9"/>
  <c r="D11" i="9"/>
  <c r="E11" i="9"/>
  <c r="F11" i="9"/>
  <c r="G11" i="9"/>
  <c r="J11" i="9"/>
  <c r="N11" i="9"/>
  <c r="Q11" i="9"/>
  <c r="R11" i="9"/>
  <c r="D12" i="9"/>
  <c r="E12" i="9"/>
  <c r="F12" i="9"/>
  <c r="G12" i="9"/>
  <c r="J12" i="9"/>
  <c r="N12" i="9"/>
  <c r="Q12" i="9"/>
  <c r="R12" i="9"/>
  <c r="D13" i="9"/>
  <c r="E13" i="9"/>
  <c r="F13" i="9"/>
  <c r="G13" i="9"/>
  <c r="J13" i="9"/>
  <c r="N13" i="9"/>
  <c r="Q13" i="9"/>
  <c r="R13" i="9"/>
  <c r="D14" i="9"/>
  <c r="E14" i="9"/>
  <c r="F14" i="9"/>
  <c r="G14" i="9"/>
  <c r="J14" i="9"/>
  <c r="N14" i="9"/>
  <c r="Q14" i="9"/>
  <c r="R14" i="9"/>
  <c r="D15" i="9"/>
  <c r="E15" i="9"/>
  <c r="F15" i="9"/>
  <c r="G15" i="9"/>
  <c r="J15" i="9"/>
  <c r="N15" i="9"/>
  <c r="Q15" i="9"/>
  <c r="R15" i="9"/>
  <c r="D16" i="9"/>
  <c r="E16" i="9"/>
  <c r="F16" i="9"/>
  <c r="G16" i="9"/>
  <c r="J16" i="9"/>
  <c r="N16" i="9"/>
  <c r="Q16" i="9"/>
  <c r="R16" i="9"/>
  <c r="D17" i="9"/>
  <c r="E17" i="9"/>
  <c r="F17" i="9"/>
  <c r="G17" i="9"/>
  <c r="J17" i="9"/>
  <c r="N17" i="9"/>
  <c r="Q17" i="9"/>
  <c r="R17" i="9"/>
  <c r="D18" i="9"/>
  <c r="E18" i="9"/>
  <c r="F18" i="9"/>
  <c r="G18" i="9"/>
  <c r="J18" i="9"/>
  <c r="N18" i="9"/>
  <c r="Q18" i="9"/>
  <c r="R18" i="9"/>
  <c r="D19" i="9"/>
  <c r="E19" i="9"/>
  <c r="F19" i="9"/>
  <c r="G19" i="9"/>
  <c r="J19" i="9"/>
  <c r="N19" i="9"/>
  <c r="Q19" i="9"/>
  <c r="R19" i="9"/>
  <c r="D20" i="9"/>
  <c r="E20" i="9"/>
  <c r="F20" i="9"/>
  <c r="G20" i="9"/>
  <c r="J20" i="9"/>
  <c r="N20" i="9"/>
  <c r="Q20" i="9"/>
  <c r="R20" i="9"/>
  <c r="D21" i="9"/>
  <c r="E21" i="9"/>
  <c r="F21" i="9"/>
  <c r="G21" i="9"/>
  <c r="J21" i="9"/>
  <c r="N21" i="9"/>
  <c r="Q21" i="9"/>
  <c r="R21" i="9"/>
  <c r="D22" i="9"/>
  <c r="E22" i="9"/>
  <c r="F22" i="9"/>
  <c r="G22" i="9"/>
  <c r="J22" i="9"/>
  <c r="N22" i="9"/>
  <c r="Q22" i="9"/>
  <c r="R22" i="9"/>
  <c r="D23" i="9"/>
  <c r="E23" i="9"/>
  <c r="F23" i="9"/>
  <c r="G23" i="9"/>
  <c r="J23" i="9"/>
  <c r="N23" i="9"/>
  <c r="Q23" i="9"/>
  <c r="R23" i="9"/>
  <c r="D24" i="9"/>
  <c r="E24" i="9"/>
  <c r="F24" i="9"/>
  <c r="G24" i="9"/>
  <c r="J24" i="9"/>
  <c r="N24" i="9"/>
  <c r="Q24" i="9"/>
  <c r="R24" i="9"/>
  <c r="D25" i="9"/>
  <c r="E25" i="9"/>
  <c r="F25" i="9"/>
  <c r="G25" i="9"/>
  <c r="J25" i="9"/>
  <c r="N25" i="9"/>
  <c r="Q25" i="9"/>
  <c r="R25" i="9"/>
  <c r="D26" i="9"/>
  <c r="E26" i="9"/>
  <c r="F26" i="9"/>
  <c r="G26" i="9"/>
  <c r="J26" i="9"/>
  <c r="N26" i="9"/>
  <c r="Q26" i="9"/>
  <c r="R26" i="9"/>
  <c r="D27" i="9"/>
  <c r="E27" i="9"/>
  <c r="F27" i="9"/>
  <c r="G27" i="9"/>
  <c r="J27" i="9"/>
  <c r="N27" i="9"/>
  <c r="Q27" i="9"/>
  <c r="R27" i="9"/>
  <c r="D28" i="9"/>
  <c r="E28" i="9"/>
  <c r="F28" i="9"/>
  <c r="G28" i="9"/>
  <c r="J28" i="9"/>
  <c r="N28" i="9"/>
  <c r="Q28" i="9"/>
  <c r="R28" i="9"/>
  <c r="D29" i="9"/>
  <c r="E29" i="9"/>
  <c r="F29" i="9"/>
  <c r="G29" i="9"/>
  <c r="J29" i="9"/>
  <c r="N29" i="9"/>
  <c r="Q29" i="9"/>
  <c r="R29" i="9"/>
  <c r="D30" i="9"/>
  <c r="E30" i="9"/>
  <c r="F30" i="9"/>
  <c r="G30" i="9"/>
  <c r="J30" i="9"/>
  <c r="N30" i="9"/>
  <c r="Q30" i="9"/>
  <c r="R30" i="9"/>
  <c r="E5" i="9"/>
  <c r="F5" i="9"/>
  <c r="G5" i="9"/>
  <c r="J5" i="9"/>
  <c r="N5" i="9"/>
  <c r="Q5" i="9"/>
  <c r="R5" i="9"/>
  <c r="D5" i="9"/>
  <c r="R45" i="20"/>
  <c r="Q45" i="20"/>
  <c r="P45" i="20"/>
  <c r="O45" i="20"/>
  <c r="N45" i="20"/>
  <c r="L45" i="20"/>
  <c r="K45" i="20"/>
  <c r="J45" i="20"/>
  <c r="H45" i="20"/>
  <c r="G45" i="20"/>
  <c r="F45" i="20"/>
  <c r="E45" i="20"/>
  <c r="D45" i="20"/>
  <c r="M44" i="20"/>
  <c r="I44" i="20"/>
  <c r="M43" i="20"/>
  <c r="I43" i="20"/>
  <c r="M42" i="20"/>
  <c r="I42" i="20"/>
  <c r="M41" i="20"/>
  <c r="I41" i="20"/>
  <c r="M40" i="20"/>
  <c r="I40" i="20"/>
  <c r="M39" i="20"/>
  <c r="I39" i="20"/>
  <c r="M38" i="20"/>
  <c r="I38" i="20"/>
  <c r="M37" i="20"/>
  <c r="I37" i="20"/>
  <c r="M36" i="20"/>
  <c r="I36" i="20"/>
  <c r="M35" i="20"/>
  <c r="I35" i="20"/>
  <c r="M34" i="20"/>
  <c r="I34" i="20"/>
  <c r="M33" i="20"/>
  <c r="I33" i="20"/>
  <c r="M32" i="20"/>
  <c r="I32" i="20"/>
  <c r="M31" i="20"/>
  <c r="I31" i="20"/>
  <c r="M30" i="20"/>
  <c r="I30" i="20"/>
  <c r="M29" i="20"/>
  <c r="I29" i="20"/>
  <c r="M28" i="20"/>
  <c r="I28" i="20"/>
  <c r="M27" i="20"/>
  <c r="I27" i="20"/>
  <c r="M26" i="20"/>
  <c r="I26" i="20"/>
  <c r="M25" i="20"/>
  <c r="I25" i="20"/>
  <c r="M24" i="20"/>
  <c r="I24" i="20"/>
  <c r="M23" i="20"/>
  <c r="I23" i="20"/>
  <c r="M22" i="20"/>
  <c r="I22" i="20"/>
  <c r="M21" i="20"/>
  <c r="I21" i="20"/>
  <c r="M20" i="20"/>
  <c r="I20" i="20"/>
  <c r="M19" i="20"/>
  <c r="I19" i="20"/>
  <c r="M18" i="20"/>
  <c r="I18" i="20"/>
  <c r="M17" i="20"/>
  <c r="I17" i="20"/>
  <c r="M16" i="20"/>
  <c r="I16" i="20"/>
  <c r="M15" i="20"/>
  <c r="I15" i="20"/>
  <c r="M14" i="20"/>
  <c r="I14" i="20"/>
  <c r="M13" i="20"/>
  <c r="I13" i="20"/>
  <c r="M12" i="20"/>
  <c r="I12" i="20"/>
  <c r="M11" i="20"/>
  <c r="I11" i="20"/>
  <c r="M10" i="20"/>
  <c r="I10" i="20"/>
  <c r="M9" i="20"/>
  <c r="I9" i="20"/>
  <c r="M8" i="20"/>
  <c r="I8" i="20"/>
  <c r="M7" i="20"/>
  <c r="I7" i="20"/>
  <c r="M6" i="20"/>
  <c r="I6" i="20"/>
  <c r="M5" i="20"/>
  <c r="I5" i="20"/>
  <c r="I45" i="20" s="1"/>
  <c r="D14" i="12"/>
  <c r="D6" i="12"/>
  <c r="D7" i="12"/>
  <c r="D12" i="12"/>
  <c r="D5" i="12"/>
  <c r="D8" i="12"/>
  <c r="D15" i="12"/>
  <c r="D9" i="12"/>
  <c r="D11" i="12"/>
  <c r="D16" i="12"/>
  <c r="D13" i="12"/>
  <c r="M45" i="20" l="1"/>
  <c r="E45" i="11"/>
  <c r="F45" i="11"/>
  <c r="G45" i="11"/>
  <c r="H45" i="11"/>
  <c r="J45" i="11"/>
  <c r="K45" i="11"/>
  <c r="L45" i="11"/>
  <c r="N45" i="11"/>
  <c r="O45" i="11"/>
  <c r="P45" i="11"/>
  <c r="Q45" i="11"/>
  <c r="R45" i="11"/>
  <c r="D45" i="11"/>
  <c r="P44" i="17"/>
  <c r="L44" i="17"/>
  <c r="P43" i="17"/>
  <c r="L43" i="17"/>
  <c r="P42" i="17"/>
  <c r="L42" i="17"/>
  <c r="P41" i="17"/>
  <c r="L41" i="17"/>
  <c r="P40" i="17"/>
  <c r="L40" i="17"/>
  <c r="P39" i="17"/>
  <c r="L39" i="17"/>
  <c r="P38" i="17"/>
  <c r="L38" i="17"/>
  <c r="P37" i="17"/>
  <c r="L37" i="17"/>
  <c r="P36" i="17"/>
  <c r="L36" i="17"/>
  <c r="P35" i="17"/>
  <c r="L35" i="17"/>
  <c r="P34" i="17"/>
  <c r="L34" i="17"/>
  <c r="P33" i="17"/>
  <c r="L33" i="17"/>
  <c r="P32" i="17"/>
  <c r="L32" i="17"/>
  <c r="P44" i="18"/>
  <c r="L44" i="18"/>
  <c r="P43" i="18"/>
  <c r="L43" i="18"/>
  <c r="P42" i="18"/>
  <c r="L42" i="18"/>
  <c r="P41" i="18"/>
  <c r="L41" i="18"/>
  <c r="P40" i="18"/>
  <c r="L40" i="18"/>
  <c r="P39" i="18"/>
  <c r="L39" i="18"/>
  <c r="P38" i="18"/>
  <c r="L38" i="18"/>
  <c r="P37" i="18"/>
  <c r="L37" i="18"/>
  <c r="P36" i="18"/>
  <c r="L36" i="18"/>
  <c r="P35" i="18"/>
  <c r="L35" i="18"/>
  <c r="P34" i="18"/>
  <c r="L34" i="18"/>
  <c r="P33" i="18"/>
  <c r="L33" i="18"/>
  <c r="P32" i="18"/>
  <c r="L32" i="18"/>
  <c r="P44" i="19"/>
  <c r="L44" i="19"/>
  <c r="P43" i="19"/>
  <c r="L43" i="19"/>
  <c r="P42" i="19"/>
  <c r="L42" i="19"/>
  <c r="P41" i="19"/>
  <c r="L41" i="19"/>
  <c r="P40" i="19"/>
  <c r="L40" i="19"/>
  <c r="P39" i="19"/>
  <c r="L39" i="19"/>
  <c r="P38" i="19"/>
  <c r="L38" i="19"/>
  <c r="P37" i="19"/>
  <c r="L37" i="19"/>
  <c r="P36" i="19"/>
  <c r="L36" i="19"/>
  <c r="P35" i="19"/>
  <c r="L35" i="19"/>
  <c r="P34" i="19"/>
  <c r="L34" i="19"/>
  <c r="P33" i="19"/>
  <c r="L33" i="19"/>
  <c r="P32" i="19"/>
  <c r="L32" i="19"/>
  <c r="P44" i="16"/>
  <c r="L44" i="16"/>
  <c r="P43" i="16"/>
  <c r="L43" i="16"/>
  <c r="P42" i="16"/>
  <c r="L42" i="16"/>
  <c r="P41" i="16"/>
  <c r="L41" i="16"/>
  <c r="P40" i="16"/>
  <c r="L40" i="16"/>
  <c r="P39" i="16"/>
  <c r="L39" i="16"/>
  <c r="P38" i="16"/>
  <c r="L38" i="16"/>
  <c r="P37" i="16"/>
  <c r="L37" i="16"/>
  <c r="P36" i="16"/>
  <c r="L36" i="16"/>
  <c r="P35" i="16"/>
  <c r="L35" i="16"/>
  <c r="P34" i="16"/>
  <c r="L34" i="16"/>
  <c r="P33" i="16"/>
  <c r="L33" i="16"/>
  <c r="P32" i="16"/>
  <c r="L32" i="16"/>
  <c r="P44" i="15"/>
  <c r="L44" i="15"/>
  <c r="P43" i="15"/>
  <c r="L43" i="15"/>
  <c r="P42" i="15"/>
  <c r="L42" i="15"/>
  <c r="P41" i="15"/>
  <c r="L41" i="15"/>
  <c r="P40" i="15"/>
  <c r="L40" i="15"/>
  <c r="P39" i="15"/>
  <c r="L39" i="15"/>
  <c r="P38" i="15"/>
  <c r="L38" i="15"/>
  <c r="P37" i="15"/>
  <c r="L37" i="15"/>
  <c r="P36" i="15"/>
  <c r="L36" i="15"/>
  <c r="P35" i="15"/>
  <c r="L35" i="15"/>
  <c r="P34" i="15"/>
  <c r="L34" i="15"/>
  <c r="P33" i="15"/>
  <c r="L33" i="15"/>
  <c r="P32" i="15"/>
  <c r="L32" i="15"/>
  <c r="P44" i="1"/>
  <c r="L44" i="1"/>
  <c r="P43" i="1"/>
  <c r="L43" i="1"/>
  <c r="P42" i="1"/>
  <c r="L42" i="1"/>
  <c r="P41" i="1"/>
  <c r="L41" i="1"/>
  <c r="P40" i="1"/>
  <c r="L40" i="1"/>
  <c r="P39" i="1"/>
  <c r="L39" i="1"/>
  <c r="P38" i="1"/>
  <c r="L38" i="1"/>
  <c r="P37" i="1"/>
  <c r="L37" i="1"/>
  <c r="P36" i="1"/>
  <c r="L36" i="1"/>
  <c r="P35" i="1"/>
  <c r="L35" i="1"/>
  <c r="P34" i="1"/>
  <c r="L34" i="1"/>
  <c r="P33" i="1"/>
  <c r="L33" i="1"/>
  <c r="P32" i="1"/>
  <c r="L32" i="1"/>
  <c r="P44" i="2"/>
  <c r="L44" i="2"/>
  <c r="P43" i="2"/>
  <c r="L43" i="2"/>
  <c r="P42" i="2"/>
  <c r="L42" i="2"/>
  <c r="P41" i="2"/>
  <c r="L41" i="2"/>
  <c r="P40" i="2"/>
  <c r="L40" i="2"/>
  <c r="P39" i="2"/>
  <c r="L39" i="2"/>
  <c r="P38" i="2"/>
  <c r="L38" i="2"/>
  <c r="P37" i="2"/>
  <c r="L37" i="2"/>
  <c r="P36" i="2"/>
  <c r="L36" i="2"/>
  <c r="P35" i="2"/>
  <c r="L35" i="2"/>
  <c r="P34" i="2"/>
  <c r="L34" i="2"/>
  <c r="P33" i="2"/>
  <c r="L33" i="2"/>
  <c r="P32" i="2"/>
  <c r="L32" i="2"/>
  <c r="P44" i="3"/>
  <c r="L44" i="3"/>
  <c r="P43" i="3"/>
  <c r="L43" i="3"/>
  <c r="P42" i="3"/>
  <c r="L42" i="3"/>
  <c r="P41" i="3"/>
  <c r="L41" i="3"/>
  <c r="P40" i="3"/>
  <c r="L40" i="3"/>
  <c r="P39" i="3"/>
  <c r="L39" i="3"/>
  <c r="P38" i="3"/>
  <c r="L38" i="3"/>
  <c r="P37" i="3"/>
  <c r="L37" i="3"/>
  <c r="P36" i="3"/>
  <c r="L36" i="3"/>
  <c r="P35" i="3"/>
  <c r="L35" i="3"/>
  <c r="P34" i="3"/>
  <c r="L34" i="3"/>
  <c r="P33" i="3"/>
  <c r="L33" i="3"/>
  <c r="P32" i="3"/>
  <c r="L32" i="3"/>
  <c r="P44" i="4"/>
  <c r="L44" i="4"/>
  <c r="P43" i="4"/>
  <c r="L43" i="4"/>
  <c r="P42" i="4"/>
  <c r="L42" i="4"/>
  <c r="P41" i="4"/>
  <c r="L41" i="4"/>
  <c r="P40" i="4"/>
  <c r="L40" i="4"/>
  <c r="P39" i="4"/>
  <c r="L39" i="4"/>
  <c r="P38" i="4"/>
  <c r="L38" i="4"/>
  <c r="P37" i="4"/>
  <c r="L37" i="4"/>
  <c r="P36" i="4"/>
  <c r="L36" i="4"/>
  <c r="P35" i="4"/>
  <c r="L35" i="4"/>
  <c r="P34" i="4"/>
  <c r="L34" i="4"/>
  <c r="P33" i="4"/>
  <c r="L33" i="4"/>
  <c r="P32" i="4"/>
  <c r="L32" i="4"/>
  <c r="P44" i="5"/>
  <c r="L44" i="5"/>
  <c r="P43" i="5"/>
  <c r="L43" i="5"/>
  <c r="P42" i="5"/>
  <c r="L42" i="5"/>
  <c r="P41" i="5"/>
  <c r="L41" i="5"/>
  <c r="P40" i="5"/>
  <c r="L40" i="5"/>
  <c r="P39" i="5"/>
  <c r="L39" i="5"/>
  <c r="P38" i="5"/>
  <c r="L38" i="5"/>
  <c r="P37" i="5"/>
  <c r="L37" i="5"/>
  <c r="P36" i="5"/>
  <c r="L36" i="5"/>
  <c r="P35" i="5"/>
  <c r="L35" i="5"/>
  <c r="P34" i="5"/>
  <c r="L34" i="5"/>
  <c r="P33" i="5"/>
  <c r="L33" i="5"/>
  <c r="P32" i="5"/>
  <c r="L32" i="5"/>
  <c r="P44" i="6"/>
  <c r="L44" i="6"/>
  <c r="P43" i="6"/>
  <c r="L43" i="6"/>
  <c r="P42" i="6"/>
  <c r="L42" i="6"/>
  <c r="P41" i="6"/>
  <c r="L41" i="6"/>
  <c r="P40" i="6"/>
  <c r="L40" i="6"/>
  <c r="P39" i="6"/>
  <c r="L39" i="6"/>
  <c r="P38" i="6"/>
  <c r="L38" i="6"/>
  <c r="P37" i="6"/>
  <c r="L37" i="6"/>
  <c r="P36" i="6"/>
  <c r="L36" i="6"/>
  <c r="P35" i="6"/>
  <c r="L35" i="6"/>
  <c r="P34" i="6"/>
  <c r="L34" i="6"/>
  <c r="P33" i="6"/>
  <c r="L33" i="6"/>
  <c r="P32" i="6"/>
  <c r="L32" i="6"/>
  <c r="P44" i="13"/>
  <c r="L44" i="13"/>
  <c r="P43" i="13"/>
  <c r="L43" i="13"/>
  <c r="P42" i="13"/>
  <c r="L42" i="13"/>
  <c r="P41" i="13"/>
  <c r="L41" i="13"/>
  <c r="P40" i="13"/>
  <c r="L40" i="13"/>
  <c r="P39" i="13"/>
  <c r="L39" i="13"/>
  <c r="P38" i="13"/>
  <c r="L38" i="13"/>
  <c r="P37" i="13"/>
  <c r="L37" i="13"/>
  <c r="P36" i="13"/>
  <c r="L36" i="13"/>
  <c r="P35" i="13"/>
  <c r="L35" i="13"/>
  <c r="P34" i="13"/>
  <c r="L34" i="13"/>
  <c r="P33" i="13"/>
  <c r="L33" i="13"/>
  <c r="P32" i="13"/>
  <c r="L32" i="13"/>
  <c r="M44" i="11"/>
  <c r="I44" i="11"/>
  <c r="M43" i="11"/>
  <c r="I43" i="11"/>
  <c r="M42" i="11"/>
  <c r="I42" i="11"/>
  <c r="M41" i="11"/>
  <c r="I41" i="11"/>
  <c r="M40" i="11"/>
  <c r="I40" i="11"/>
  <c r="M39" i="11"/>
  <c r="I39" i="11"/>
  <c r="M38" i="11"/>
  <c r="I38" i="11"/>
  <c r="M37" i="11"/>
  <c r="I37" i="11"/>
  <c r="M36" i="11"/>
  <c r="I36" i="11"/>
  <c r="M35" i="11"/>
  <c r="I35" i="11"/>
  <c r="M34" i="11"/>
  <c r="I34" i="11"/>
  <c r="M33" i="11"/>
  <c r="I33" i="11"/>
  <c r="M32" i="11"/>
  <c r="I32" i="11"/>
  <c r="R45" i="9"/>
  <c r="N45" i="9"/>
  <c r="G7" i="22" s="1"/>
  <c r="D45" i="9"/>
  <c r="P31" i="19"/>
  <c r="L31" i="19"/>
  <c r="P30" i="19"/>
  <c r="L30" i="19"/>
  <c r="P29" i="19"/>
  <c r="L29" i="19"/>
  <c r="P28" i="19"/>
  <c r="L28" i="19"/>
  <c r="P27" i="19"/>
  <c r="L27" i="19"/>
  <c r="P26" i="19"/>
  <c r="L26" i="19"/>
  <c r="P25" i="19"/>
  <c r="L25" i="19"/>
  <c r="P24" i="19"/>
  <c r="L24" i="19"/>
  <c r="P23" i="19"/>
  <c r="L23" i="19"/>
  <c r="P22" i="19"/>
  <c r="L22" i="19"/>
  <c r="P21" i="19"/>
  <c r="L21" i="19"/>
  <c r="P20" i="19"/>
  <c r="L20" i="19"/>
  <c r="P19" i="19"/>
  <c r="L19" i="19"/>
  <c r="P18" i="19"/>
  <c r="L18" i="19"/>
  <c r="P17" i="19"/>
  <c r="L17" i="19"/>
  <c r="P16" i="19"/>
  <c r="L16" i="19"/>
  <c r="P15" i="19"/>
  <c r="L15" i="19"/>
  <c r="P14" i="19"/>
  <c r="L14" i="19"/>
  <c r="P13" i="19"/>
  <c r="L13" i="19"/>
  <c r="P12" i="19"/>
  <c r="L12" i="19"/>
  <c r="P11" i="19"/>
  <c r="L11" i="19"/>
  <c r="P10" i="19"/>
  <c r="L10" i="19"/>
  <c r="P9" i="19"/>
  <c r="L9" i="19"/>
  <c r="P8" i="19"/>
  <c r="L8" i="19"/>
  <c r="P7" i="19"/>
  <c r="L7" i="19"/>
  <c r="P6" i="19"/>
  <c r="L6" i="19"/>
  <c r="P5" i="19"/>
  <c r="L5" i="19"/>
  <c r="P31" i="18"/>
  <c r="L31" i="18"/>
  <c r="P30" i="18"/>
  <c r="P29" i="18"/>
  <c r="P28" i="18"/>
  <c r="P27" i="18"/>
  <c r="P26" i="18"/>
  <c r="P25" i="18"/>
  <c r="P24" i="18"/>
  <c r="P23" i="18"/>
  <c r="P22" i="18"/>
  <c r="P21" i="18"/>
  <c r="P20" i="18"/>
  <c r="P19" i="18"/>
  <c r="P18" i="18"/>
  <c r="P17" i="18"/>
  <c r="P16" i="18"/>
  <c r="P15" i="18"/>
  <c r="P14" i="18"/>
  <c r="P13" i="18"/>
  <c r="P12" i="18"/>
  <c r="P11" i="18"/>
  <c r="P10" i="18"/>
  <c r="P9" i="18"/>
  <c r="P8" i="18"/>
  <c r="P7" i="18"/>
  <c r="P6" i="18"/>
  <c r="P5" i="18"/>
  <c r="P31" i="17"/>
  <c r="L31" i="17"/>
  <c r="P30" i="17"/>
  <c r="L30" i="17"/>
  <c r="P29" i="17"/>
  <c r="L29" i="17"/>
  <c r="P28" i="17"/>
  <c r="L28" i="17"/>
  <c r="P27" i="17"/>
  <c r="L27" i="17"/>
  <c r="P26" i="17"/>
  <c r="L26" i="17"/>
  <c r="P25" i="17"/>
  <c r="L25" i="17"/>
  <c r="P24" i="17"/>
  <c r="L24" i="17"/>
  <c r="P23" i="17"/>
  <c r="L23" i="17"/>
  <c r="P22" i="17"/>
  <c r="L22" i="17"/>
  <c r="P21" i="17"/>
  <c r="L21" i="17"/>
  <c r="P20" i="17"/>
  <c r="L20" i="17"/>
  <c r="P19" i="17"/>
  <c r="L19" i="17"/>
  <c r="P18" i="17"/>
  <c r="L18" i="17"/>
  <c r="P17" i="17"/>
  <c r="L17" i="17"/>
  <c r="P16" i="17"/>
  <c r="L16" i="17"/>
  <c r="P15" i="17"/>
  <c r="L15" i="17"/>
  <c r="P14" i="17"/>
  <c r="L14" i="17"/>
  <c r="P13" i="17"/>
  <c r="L13" i="17"/>
  <c r="P12" i="17"/>
  <c r="L12" i="17"/>
  <c r="P11" i="17"/>
  <c r="L11" i="17"/>
  <c r="P10" i="17"/>
  <c r="L10" i="17"/>
  <c r="P9" i="17"/>
  <c r="L9" i="17"/>
  <c r="P8" i="17"/>
  <c r="L8" i="17"/>
  <c r="P7" i="17"/>
  <c r="L7" i="17"/>
  <c r="P6" i="17"/>
  <c r="L6" i="17"/>
  <c r="P5" i="17"/>
  <c r="L5" i="17"/>
  <c r="P31" i="16"/>
  <c r="L31" i="16"/>
  <c r="P30" i="16"/>
  <c r="L30" i="16"/>
  <c r="K30" i="9" s="1"/>
  <c r="P29" i="16"/>
  <c r="O29" i="9" s="1"/>
  <c r="L29" i="16"/>
  <c r="P28" i="16"/>
  <c r="L28" i="16"/>
  <c r="K28" i="9" s="1"/>
  <c r="P27" i="16"/>
  <c r="O27" i="9" s="1"/>
  <c r="L27" i="16"/>
  <c r="P26" i="16"/>
  <c r="L26" i="16"/>
  <c r="K26" i="9" s="1"/>
  <c r="P25" i="16"/>
  <c r="O25" i="9" s="1"/>
  <c r="L25" i="16"/>
  <c r="P24" i="16"/>
  <c r="L24" i="16"/>
  <c r="K24" i="9" s="1"/>
  <c r="P23" i="16"/>
  <c r="O23" i="9" s="1"/>
  <c r="L23" i="16"/>
  <c r="P22" i="16"/>
  <c r="L22" i="16"/>
  <c r="K22" i="9" s="1"/>
  <c r="P21" i="16"/>
  <c r="O21" i="9" s="1"/>
  <c r="L21" i="16"/>
  <c r="P20" i="16"/>
  <c r="L20" i="16"/>
  <c r="K20" i="9" s="1"/>
  <c r="P19" i="16"/>
  <c r="O19" i="9" s="1"/>
  <c r="L19" i="16"/>
  <c r="P18" i="16"/>
  <c r="L18" i="16"/>
  <c r="K18" i="9" s="1"/>
  <c r="P17" i="16"/>
  <c r="O17" i="9" s="1"/>
  <c r="L17" i="16"/>
  <c r="P16" i="16"/>
  <c r="L16" i="16"/>
  <c r="K16" i="9" s="1"/>
  <c r="P15" i="16"/>
  <c r="O15" i="9" s="1"/>
  <c r="L15" i="16"/>
  <c r="P14" i="16"/>
  <c r="L14" i="16"/>
  <c r="K14" i="9" s="1"/>
  <c r="P13" i="16"/>
  <c r="O13" i="9" s="1"/>
  <c r="L13" i="16"/>
  <c r="P12" i="16"/>
  <c r="L12" i="16"/>
  <c r="K12" i="9" s="1"/>
  <c r="P11" i="16"/>
  <c r="O11" i="9" s="1"/>
  <c r="L11" i="16"/>
  <c r="P10" i="16"/>
  <c r="L10" i="16"/>
  <c r="K10" i="9" s="1"/>
  <c r="P9" i="16"/>
  <c r="O9" i="9" s="1"/>
  <c r="L9" i="16"/>
  <c r="P8" i="16"/>
  <c r="L8" i="16"/>
  <c r="K8" i="9" s="1"/>
  <c r="P7" i="16"/>
  <c r="O7" i="9" s="1"/>
  <c r="L7" i="16"/>
  <c r="P6" i="16"/>
  <c r="L6" i="16"/>
  <c r="K6" i="9" s="1"/>
  <c r="P5" i="16"/>
  <c r="O5" i="9" s="1"/>
  <c r="L5" i="16"/>
  <c r="P31" i="15"/>
  <c r="L31" i="15"/>
  <c r="P30" i="15"/>
  <c r="L30" i="15"/>
  <c r="P29" i="15"/>
  <c r="L29" i="15"/>
  <c r="P28" i="15"/>
  <c r="L28" i="15"/>
  <c r="P27" i="15"/>
  <c r="L27" i="15"/>
  <c r="P26" i="15"/>
  <c r="L26" i="15"/>
  <c r="P25" i="15"/>
  <c r="L25" i="15"/>
  <c r="P24" i="15"/>
  <c r="L24" i="15"/>
  <c r="P23" i="15"/>
  <c r="L23" i="15"/>
  <c r="P22" i="15"/>
  <c r="L22" i="15"/>
  <c r="P21" i="15"/>
  <c r="L21" i="15"/>
  <c r="P20" i="15"/>
  <c r="L20" i="15"/>
  <c r="P19" i="15"/>
  <c r="L19" i="15"/>
  <c r="P18" i="15"/>
  <c r="L18" i="15"/>
  <c r="P17" i="15"/>
  <c r="L17" i="15"/>
  <c r="P16" i="15"/>
  <c r="L16" i="15"/>
  <c r="P15" i="15"/>
  <c r="L15" i="15"/>
  <c r="P14" i="15"/>
  <c r="L14" i="15"/>
  <c r="P13" i="15"/>
  <c r="L13" i="15"/>
  <c r="P12" i="15"/>
  <c r="L12" i="15"/>
  <c r="P11" i="15"/>
  <c r="L11" i="15"/>
  <c r="P10" i="15"/>
  <c r="L10" i="15"/>
  <c r="P9" i="15"/>
  <c r="L9" i="15"/>
  <c r="P8" i="15"/>
  <c r="L8" i="15"/>
  <c r="P7" i="15"/>
  <c r="L7" i="15"/>
  <c r="P6" i="15"/>
  <c r="L6" i="15"/>
  <c r="P5" i="15"/>
  <c r="L5" i="15"/>
  <c r="P31" i="13"/>
  <c r="L31" i="13"/>
  <c r="P30" i="13"/>
  <c r="L30" i="13"/>
  <c r="P29" i="13"/>
  <c r="L29" i="13"/>
  <c r="P28" i="13"/>
  <c r="L28" i="13"/>
  <c r="P27" i="13"/>
  <c r="L27" i="13"/>
  <c r="P26" i="13"/>
  <c r="L26" i="13"/>
  <c r="P25" i="13"/>
  <c r="L25" i="13"/>
  <c r="P24" i="13"/>
  <c r="L24" i="13"/>
  <c r="P23" i="13"/>
  <c r="L23" i="13"/>
  <c r="P22" i="13"/>
  <c r="L22" i="13"/>
  <c r="P21" i="13"/>
  <c r="L21" i="13"/>
  <c r="P20" i="13"/>
  <c r="L20" i="13"/>
  <c r="P19" i="13"/>
  <c r="L19" i="13"/>
  <c r="P18" i="13"/>
  <c r="L18" i="13"/>
  <c r="P17" i="13"/>
  <c r="L17" i="13"/>
  <c r="P16" i="13"/>
  <c r="L16" i="13"/>
  <c r="P15" i="13"/>
  <c r="L15" i="13"/>
  <c r="P14" i="13"/>
  <c r="L14" i="13"/>
  <c r="P13" i="13"/>
  <c r="L13" i="13"/>
  <c r="P12" i="13"/>
  <c r="L12" i="13"/>
  <c r="P11" i="13"/>
  <c r="L11" i="13"/>
  <c r="P10" i="13"/>
  <c r="L10" i="13"/>
  <c r="P9" i="13"/>
  <c r="L9" i="13"/>
  <c r="P8" i="13"/>
  <c r="L8" i="13"/>
  <c r="P7" i="13"/>
  <c r="L7" i="13"/>
  <c r="P6" i="13"/>
  <c r="L6" i="13"/>
  <c r="P5" i="13"/>
  <c r="L5" i="13"/>
  <c r="M31" i="12"/>
  <c r="I31" i="12"/>
  <c r="O7" i="12"/>
  <c r="Q8" i="12"/>
  <c r="O6" i="12"/>
  <c r="E14" i="12"/>
  <c r="E10" i="12"/>
  <c r="G6" i="12"/>
  <c r="G14" i="12"/>
  <c r="Q15" i="12"/>
  <c r="R6" i="12"/>
  <c r="E6" i="12"/>
  <c r="F14" i="12"/>
  <c r="F10" i="12"/>
  <c r="J10" i="12"/>
  <c r="R5" i="12"/>
  <c r="R14" i="12"/>
  <c r="G10" i="12"/>
  <c r="I13" i="12"/>
  <c r="Q5" i="12"/>
  <c r="K12" i="12"/>
  <c r="N14" i="12"/>
  <c r="Q10" i="12"/>
  <c r="E5" i="12"/>
  <c r="N13" i="12"/>
  <c r="K9" i="12"/>
  <c r="J5" i="12"/>
  <c r="F13" i="12"/>
  <c r="I10" i="12"/>
  <c r="Q7" i="12"/>
  <c r="Q12" i="12"/>
  <c r="Q11" i="12"/>
  <c r="N9" i="12"/>
  <c r="G11" i="12"/>
  <c r="R13" i="12"/>
  <c r="R9" i="12"/>
  <c r="O12" i="12"/>
  <c r="J14" i="12"/>
  <c r="E15" i="12"/>
  <c r="N11" i="12"/>
  <c r="I9" i="12"/>
  <c r="J15" i="12"/>
  <c r="N5" i="12"/>
  <c r="I8" i="12"/>
  <c r="F8" i="12"/>
  <c r="R12" i="12"/>
  <c r="I14" i="12"/>
  <c r="F11" i="12"/>
  <c r="K7" i="12"/>
  <c r="J7" i="12"/>
  <c r="O15" i="12"/>
  <c r="I11" i="12"/>
  <c r="E9" i="12"/>
  <c r="K16" i="12"/>
  <c r="Q9" i="12"/>
  <c r="I16" i="12"/>
  <c r="Q14" i="12"/>
  <c r="G12" i="12"/>
  <c r="K11" i="12"/>
  <c r="G15" i="12"/>
  <c r="O14" i="12"/>
  <c r="E11" i="12"/>
  <c r="G7" i="12"/>
  <c r="K6" i="12"/>
  <c r="Q6" i="12"/>
  <c r="O16" i="12"/>
  <c r="N8" i="12"/>
  <c r="E16" i="12"/>
  <c r="J16" i="12"/>
  <c r="N10" i="12"/>
  <c r="F7" i="12"/>
  <c r="R15" i="12"/>
  <c r="E7" i="12"/>
  <c r="F5" i="12"/>
  <c r="I7" i="12"/>
  <c r="N6" i="12"/>
  <c r="R8" i="12"/>
  <c r="N7" i="12"/>
  <c r="G5" i="12"/>
  <c r="K13" i="12"/>
  <c r="F6" i="12"/>
  <c r="I5" i="12"/>
  <c r="N15" i="12"/>
  <c r="J8" i="12"/>
  <c r="R11" i="12"/>
  <c r="R16" i="12"/>
  <c r="J9" i="12"/>
  <c r="G9" i="12"/>
  <c r="F16" i="12"/>
  <c r="J6" i="12"/>
  <c r="E8" i="12"/>
  <c r="R10" i="12"/>
  <c r="G8" i="12"/>
  <c r="E13" i="12"/>
  <c r="R7" i="12"/>
  <c r="F12" i="12"/>
  <c r="F9" i="12"/>
  <c r="I15" i="12"/>
  <c r="G13" i="12"/>
  <c r="Q16" i="12"/>
  <c r="O9" i="12"/>
  <c r="N16" i="12"/>
  <c r="O10" i="12"/>
  <c r="Q13" i="12"/>
  <c r="K14" i="12"/>
  <c r="O13" i="12"/>
  <c r="N12" i="12"/>
  <c r="K15" i="12"/>
  <c r="I12" i="12"/>
  <c r="O11" i="12"/>
  <c r="J12" i="12"/>
  <c r="J11" i="12"/>
  <c r="K10" i="12"/>
  <c r="J13" i="12"/>
  <c r="I6" i="12"/>
  <c r="G16" i="12"/>
  <c r="E12" i="12"/>
  <c r="F15" i="12"/>
  <c r="O6" i="9" l="1"/>
  <c r="O8" i="9"/>
  <c r="O10" i="9"/>
  <c r="O12" i="9"/>
  <c r="O14" i="9"/>
  <c r="O16" i="9"/>
  <c r="O18" i="9"/>
  <c r="O20" i="9"/>
  <c r="O22" i="9"/>
  <c r="O24" i="9"/>
  <c r="O26" i="9"/>
  <c r="O28" i="9"/>
  <c r="O30" i="9"/>
  <c r="P45" i="17"/>
  <c r="K5" i="9"/>
  <c r="K7" i="9"/>
  <c r="K9" i="9"/>
  <c r="K11" i="9"/>
  <c r="K13" i="9"/>
  <c r="K15" i="9"/>
  <c r="K17" i="9"/>
  <c r="K19" i="9"/>
  <c r="K21" i="9"/>
  <c r="K23" i="9"/>
  <c r="K25" i="9"/>
  <c r="K27" i="9"/>
  <c r="K29" i="9"/>
  <c r="L45" i="13"/>
  <c r="L45" i="16"/>
  <c r="P45" i="13"/>
  <c r="P45" i="16"/>
  <c r="L45" i="17"/>
  <c r="P45" i="15"/>
  <c r="L45" i="15"/>
  <c r="P45" i="19"/>
  <c r="L45" i="19"/>
  <c r="L45" i="18"/>
  <c r="P45" i="18"/>
  <c r="F45" i="9"/>
  <c r="G5" i="22" s="1"/>
  <c r="J45" i="9"/>
  <c r="G6" i="22" s="1"/>
  <c r="G45" i="9"/>
  <c r="I5" i="22" s="1"/>
  <c r="Q45" i="9"/>
  <c r="C8" i="22" s="1"/>
  <c r="E45" i="9"/>
  <c r="E5" i="22" s="1"/>
  <c r="F32" i="12"/>
  <c r="Q32" i="12"/>
  <c r="D32" i="12"/>
  <c r="N32" i="12"/>
  <c r="R32" i="12"/>
  <c r="E32" i="12"/>
  <c r="J32" i="12"/>
  <c r="G32" i="12"/>
  <c r="L9" i="12"/>
  <c r="P8" i="12"/>
  <c r="L6" i="12"/>
  <c r="M7" i="12"/>
  <c r="H8" i="12"/>
  <c r="M5" i="12"/>
  <c r="L16" i="12"/>
  <c r="O5" i="12"/>
  <c r="O8" i="12"/>
  <c r="M6" i="12"/>
  <c r="P5" i="12"/>
  <c r="L5" i="12"/>
  <c r="P7" i="12"/>
  <c r="M9" i="12"/>
  <c r="L7" i="12"/>
  <c r="P9" i="12"/>
  <c r="L8" i="12"/>
  <c r="M16" i="12"/>
  <c r="H7" i="12"/>
  <c r="H5" i="12"/>
  <c r="H9" i="12"/>
  <c r="M8" i="12"/>
  <c r="P16" i="12"/>
  <c r="H16" i="12"/>
  <c r="H6" i="12"/>
  <c r="K5" i="12"/>
  <c r="P6" i="12"/>
  <c r="K8" i="12"/>
  <c r="O45" i="9" l="1"/>
  <c r="I7" i="22" s="1"/>
  <c r="K45" i="9"/>
  <c r="I6" i="22" s="1"/>
  <c r="K32" i="12"/>
  <c r="O32" i="12"/>
  <c r="M31" i="11"/>
  <c r="I31" i="11"/>
  <c r="M30" i="11"/>
  <c r="I30" i="11"/>
  <c r="I30" i="9" s="1"/>
  <c r="M29" i="11"/>
  <c r="I29" i="11"/>
  <c r="I29" i="9" s="1"/>
  <c r="M28" i="11"/>
  <c r="I28" i="11"/>
  <c r="I28" i="9" s="1"/>
  <c r="M27" i="11"/>
  <c r="I27" i="11"/>
  <c r="I27" i="9" s="1"/>
  <c r="M26" i="11"/>
  <c r="I26" i="11"/>
  <c r="I26" i="9" s="1"/>
  <c r="M25" i="11"/>
  <c r="I25" i="11"/>
  <c r="I25" i="9" s="1"/>
  <c r="M24" i="11"/>
  <c r="I24" i="11"/>
  <c r="I24" i="9" s="1"/>
  <c r="M23" i="11"/>
  <c r="I23" i="11"/>
  <c r="I23" i="9" s="1"/>
  <c r="M22" i="11"/>
  <c r="I22" i="11"/>
  <c r="I22" i="9" s="1"/>
  <c r="M21" i="11"/>
  <c r="I21" i="11"/>
  <c r="I21" i="9" s="1"/>
  <c r="M20" i="11"/>
  <c r="I20" i="11"/>
  <c r="I20" i="9" s="1"/>
  <c r="M19" i="11"/>
  <c r="I19" i="11"/>
  <c r="I19" i="9" s="1"/>
  <c r="M18" i="11"/>
  <c r="I18" i="11"/>
  <c r="I18" i="9" s="1"/>
  <c r="M17" i="11"/>
  <c r="I17" i="11"/>
  <c r="I17" i="9" s="1"/>
  <c r="M16" i="11"/>
  <c r="I16" i="11"/>
  <c r="I16" i="9" s="1"/>
  <c r="M15" i="11"/>
  <c r="I15" i="11"/>
  <c r="I15" i="9" s="1"/>
  <c r="M14" i="11"/>
  <c r="I14" i="11"/>
  <c r="I14" i="9" s="1"/>
  <c r="M13" i="11"/>
  <c r="I13" i="11"/>
  <c r="I13" i="9" s="1"/>
  <c r="M12" i="11"/>
  <c r="I12" i="11"/>
  <c r="I12" i="9" s="1"/>
  <c r="M11" i="11"/>
  <c r="I11" i="11"/>
  <c r="I11" i="9" s="1"/>
  <c r="M10" i="11"/>
  <c r="I10" i="11"/>
  <c r="I10" i="9" s="1"/>
  <c r="M9" i="11"/>
  <c r="I9" i="11"/>
  <c r="I9" i="9" s="1"/>
  <c r="M8" i="11"/>
  <c r="I8" i="11"/>
  <c r="I8" i="9" s="1"/>
  <c r="M7" i="11"/>
  <c r="I7" i="11"/>
  <c r="I7" i="9" s="1"/>
  <c r="M6" i="11"/>
  <c r="I6" i="11"/>
  <c r="I6" i="9" s="1"/>
  <c r="M5" i="11"/>
  <c r="I5" i="11"/>
  <c r="P31" i="6"/>
  <c r="L31" i="6"/>
  <c r="P30" i="6"/>
  <c r="L30" i="6"/>
  <c r="P29" i="6"/>
  <c r="L29" i="6"/>
  <c r="P28" i="6"/>
  <c r="L28" i="6"/>
  <c r="P27" i="6"/>
  <c r="L27" i="6"/>
  <c r="P26" i="6"/>
  <c r="L26" i="6"/>
  <c r="P25" i="6"/>
  <c r="L25" i="6"/>
  <c r="P24" i="6"/>
  <c r="L24" i="6"/>
  <c r="P23" i="6"/>
  <c r="L23" i="6"/>
  <c r="P22" i="6"/>
  <c r="L22" i="6"/>
  <c r="P21" i="6"/>
  <c r="L21" i="6"/>
  <c r="P20" i="6"/>
  <c r="L20" i="6"/>
  <c r="P19" i="6"/>
  <c r="L19" i="6"/>
  <c r="P18" i="6"/>
  <c r="L18" i="6"/>
  <c r="P17" i="6"/>
  <c r="L17" i="6"/>
  <c r="P16" i="6"/>
  <c r="L16" i="6"/>
  <c r="P15" i="6"/>
  <c r="L15" i="6"/>
  <c r="P14" i="6"/>
  <c r="L14" i="6"/>
  <c r="P13" i="6"/>
  <c r="L13" i="6"/>
  <c r="P12" i="6"/>
  <c r="L12" i="6"/>
  <c r="P11" i="6"/>
  <c r="L11" i="6"/>
  <c r="P10" i="6"/>
  <c r="L10" i="6"/>
  <c r="P9" i="6"/>
  <c r="L9" i="6"/>
  <c r="P8" i="6"/>
  <c r="L8" i="6"/>
  <c r="P7" i="6"/>
  <c r="L7" i="6"/>
  <c r="P6" i="6"/>
  <c r="L6" i="6"/>
  <c r="P5" i="6"/>
  <c r="L5" i="6"/>
  <c r="P31" i="5"/>
  <c r="L31" i="5"/>
  <c r="P30" i="5"/>
  <c r="L30" i="5"/>
  <c r="P29" i="5"/>
  <c r="L29" i="5"/>
  <c r="P28" i="5"/>
  <c r="L28" i="5"/>
  <c r="P27" i="5"/>
  <c r="L27" i="5"/>
  <c r="P26" i="5"/>
  <c r="L26" i="5"/>
  <c r="P25" i="5"/>
  <c r="L25" i="5"/>
  <c r="P24" i="5"/>
  <c r="L24" i="5"/>
  <c r="P23" i="5"/>
  <c r="L23" i="5"/>
  <c r="P22" i="5"/>
  <c r="L22" i="5"/>
  <c r="P21" i="5"/>
  <c r="L21" i="5"/>
  <c r="P20" i="5"/>
  <c r="L20" i="5"/>
  <c r="P19" i="5"/>
  <c r="L19" i="5"/>
  <c r="P18" i="5"/>
  <c r="L18" i="5"/>
  <c r="P17" i="5"/>
  <c r="L17" i="5"/>
  <c r="P16" i="5"/>
  <c r="L16" i="5"/>
  <c r="P15" i="5"/>
  <c r="L15" i="5"/>
  <c r="P14" i="5"/>
  <c r="L14" i="5"/>
  <c r="P13" i="5"/>
  <c r="L13" i="5"/>
  <c r="P12" i="5"/>
  <c r="L12" i="5"/>
  <c r="P11" i="5"/>
  <c r="L11" i="5"/>
  <c r="P10" i="5"/>
  <c r="L10" i="5"/>
  <c r="P9" i="5"/>
  <c r="L9" i="5"/>
  <c r="P8" i="5"/>
  <c r="L8" i="5"/>
  <c r="P7" i="5"/>
  <c r="L7" i="5"/>
  <c r="P6" i="5"/>
  <c r="L6" i="5"/>
  <c r="P5" i="5"/>
  <c r="L5" i="5"/>
  <c r="P31" i="4"/>
  <c r="L31" i="4"/>
  <c r="P30" i="4"/>
  <c r="L30" i="4"/>
  <c r="P29" i="4"/>
  <c r="L29" i="4"/>
  <c r="P28" i="4"/>
  <c r="L28" i="4"/>
  <c r="P27" i="4"/>
  <c r="L27" i="4"/>
  <c r="P26" i="4"/>
  <c r="L26" i="4"/>
  <c r="P25" i="4"/>
  <c r="L25" i="4"/>
  <c r="L24" i="4"/>
  <c r="P23" i="4"/>
  <c r="L23" i="4"/>
  <c r="P22" i="4"/>
  <c r="L22" i="4"/>
  <c r="P21" i="4"/>
  <c r="L21" i="4"/>
  <c r="P20" i="4"/>
  <c r="L20" i="4"/>
  <c r="P17" i="4"/>
  <c r="L17" i="4"/>
  <c r="P16" i="4"/>
  <c r="L16" i="4"/>
  <c r="P15" i="4"/>
  <c r="L15" i="4"/>
  <c r="P14" i="4"/>
  <c r="L14" i="4"/>
  <c r="P13" i="4"/>
  <c r="L13" i="4"/>
  <c r="P12" i="4"/>
  <c r="L12" i="4"/>
  <c r="P11" i="4"/>
  <c r="L11" i="4"/>
  <c r="P10" i="4"/>
  <c r="L10" i="4"/>
  <c r="P9" i="4"/>
  <c r="L9" i="4"/>
  <c r="P8" i="4"/>
  <c r="L8" i="4"/>
  <c r="P7" i="4"/>
  <c r="L7" i="4"/>
  <c r="P6" i="4"/>
  <c r="L6" i="4"/>
  <c r="P5" i="4"/>
  <c r="L5" i="4"/>
  <c r="P31" i="3"/>
  <c r="L31" i="3"/>
  <c r="P30" i="3"/>
  <c r="L30" i="3"/>
  <c r="P29" i="3"/>
  <c r="L29" i="3"/>
  <c r="P28" i="3"/>
  <c r="L28" i="3"/>
  <c r="P27" i="3"/>
  <c r="L27" i="3"/>
  <c r="P26" i="3"/>
  <c r="L26" i="3"/>
  <c r="P25" i="3"/>
  <c r="L25" i="3"/>
  <c r="P24" i="3"/>
  <c r="L24" i="3"/>
  <c r="P23" i="3"/>
  <c r="L23" i="3"/>
  <c r="P22" i="3"/>
  <c r="L22" i="3"/>
  <c r="P20" i="3"/>
  <c r="P19" i="3"/>
  <c r="L19" i="3"/>
  <c r="P18" i="3"/>
  <c r="L18" i="3"/>
  <c r="P17" i="3"/>
  <c r="L17" i="3"/>
  <c r="P16" i="3"/>
  <c r="L16" i="3"/>
  <c r="P15" i="3"/>
  <c r="L15" i="3"/>
  <c r="P14" i="3"/>
  <c r="L14" i="3"/>
  <c r="P13" i="3"/>
  <c r="L13" i="3"/>
  <c r="P12" i="3"/>
  <c r="L12" i="3"/>
  <c r="P11" i="3"/>
  <c r="L11" i="3"/>
  <c r="P10" i="3"/>
  <c r="L10" i="3"/>
  <c r="P9" i="3"/>
  <c r="L9" i="3"/>
  <c r="P8" i="3"/>
  <c r="L8" i="3"/>
  <c r="P7" i="3"/>
  <c r="L7" i="3"/>
  <c r="P6" i="3"/>
  <c r="L6" i="3"/>
  <c r="P5" i="3"/>
  <c r="L5" i="3"/>
  <c r="P31" i="2"/>
  <c r="L31" i="2"/>
  <c r="P30" i="2"/>
  <c r="L30" i="2"/>
  <c r="P29" i="2"/>
  <c r="L29" i="2"/>
  <c r="P28" i="2"/>
  <c r="L28" i="2"/>
  <c r="L27" i="2"/>
  <c r="P26" i="2"/>
  <c r="L26" i="2"/>
  <c r="P24" i="2"/>
  <c r="L24" i="2"/>
  <c r="P23" i="2"/>
  <c r="L23" i="2"/>
  <c r="P22" i="2"/>
  <c r="L22" i="2"/>
  <c r="P20" i="2"/>
  <c r="L20" i="2"/>
  <c r="P19" i="2"/>
  <c r="L19" i="2"/>
  <c r="P18" i="2"/>
  <c r="P17" i="2"/>
  <c r="L17" i="2"/>
  <c r="L16" i="2"/>
  <c r="P15" i="2"/>
  <c r="L15" i="2"/>
  <c r="P14" i="2"/>
  <c r="L14" i="2"/>
  <c r="P13" i="2"/>
  <c r="L13" i="2"/>
  <c r="P12" i="2"/>
  <c r="P11" i="2"/>
  <c r="L11" i="2"/>
  <c r="P9" i="2"/>
  <c r="L9" i="2"/>
  <c r="P8" i="2"/>
  <c r="L8" i="2"/>
  <c r="P7" i="2"/>
  <c r="L7" i="2"/>
  <c r="P6" i="2"/>
  <c r="L6" i="2"/>
  <c r="P5" i="2"/>
  <c r="L5" i="2"/>
  <c r="P45" i="6" l="1"/>
  <c r="L45" i="6"/>
  <c r="I45" i="11"/>
  <c r="I5" i="9"/>
  <c r="M45" i="11"/>
  <c r="P45" i="5"/>
  <c r="L45" i="5"/>
  <c r="P45" i="4"/>
  <c r="L45" i="4"/>
  <c r="P45" i="3"/>
  <c r="L45" i="3"/>
  <c r="L45" i="2"/>
  <c r="P45" i="2"/>
  <c r="M31" i="9"/>
  <c r="I31" i="9"/>
  <c r="P31" i="1"/>
  <c r="P30" i="1"/>
  <c r="P29" i="1"/>
  <c r="P28" i="1"/>
  <c r="P27" i="1"/>
  <c r="P26" i="1"/>
  <c r="P25" i="1"/>
  <c r="P24" i="1"/>
  <c r="P23" i="1"/>
  <c r="P22" i="1"/>
  <c r="P21" i="1"/>
  <c r="P20" i="1"/>
  <c r="P18" i="1"/>
  <c r="P17" i="1"/>
  <c r="P16" i="1"/>
  <c r="P16" i="9" s="1"/>
  <c r="P15" i="1"/>
  <c r="P15" i="9" s="1"/>
  <c r="P14" i="1"/>
  <c r="P14" i="9" s="1"/>
  <c r="P13" i="1"/>
  <c r="P13" i="9" s="1"/>
  <c r="P12" i="1"/>
  <c r="P12" i="9" s="1"/>
  <c r="P11" i="1"/>
  <c r="P11" i="9" s="1"/>
  <c r="P10" i="1"/>
  <c r="P10" i="9" s="1"/>
  <c r="P9" i="1"/>
  <c r="P9" i="9" s="1"/>
  <c r="P8" i="1"/>
  <c r="P8" i="9" s="1"/>
  <c r="P7" i="1"/>
  <c r="P7" i="9" s="1"/>
  <c r="P6" i="1"/>
  <c r="P6" i="9" s="1"/>
  <c r="P5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H16" i="9" s="1"/>
  <c r="L15" i="1"/>
  <c r="H15" i="9" s="1"/>
  <c r="L14" i="1"/>
  <c r="H14" i="9" s="1"/>
  <c r="L13" i="1"/>
  <c r="H13" i="9" s="1"/>
  <c r="L12" i="1"/>
  <c r="H12" i="9" s="1"/>
  <c r="L11" i="1"/>
  <c r="H11" i="9" s="1"/>
  <c r="L10" i="1"/>
  <c r="H10" i="9" s="1"/>
  <c r="L9" i="1"/>
  <c r="H9" i="9" s="1"/>
  <c r="L8" i="1"/>
  <c r="H8" i="9" s="1"/>
  <c r="L7" i="1"/>
  <c r="H7" i="9" s="1"/>
  <c r="L6" i="1"/>
  <c r="H6" i="9" s="1"/>
  <c r="L5" i="1"/>
  <c r="P15" i="12"/>
  <c r="L13" i="12"/>
  <c r="P13" i="12"/>
  <c r="M11" i="12"/>
  <c r="M12" i="12"/>
  <c r="P14" i="12"/>
  <c r="H14" i="12"/>
  <c r="H11" i="12"/>
  <c r="H12" i="12"/>
  <c r="P12" i="12"/>
  <c r="H15" i="12"/>
  <c r="L12" i="12"/>
  <c r="P11" i="12"/>
  <c r="M14" i="12"/>
  <c r="L11" i="12"/>
  <c r="L15" i="12"/>
  <c r="M13" i="12"/>
  <c r="H13" i="12"/>
  <c r="L14" i="12"/>
  <c r="M15" i="12"/>
  <c r="P5" i="9" l="1"/>
  <c r="P45" i="1"/>
  <c r="H5" i="9"/>
  <c r="L45" i="1"/>
  <c r="P24" i="9"/>
  <c r="P25" i="9"/>
  <c r="P18" i="9"/>
  <c r="P22" i="9"/>
  <c r="P26" i="9"/>
  <c r="P30" i="9"/>
  <c r="P20" i="9"/>
  <c r="P28" i="9"/>
  <c r="P17" i="9"/>
  <c r="P21" i="9"/>
  <c r="P29" i="9"/>
  <c r="P19" i="9"/>
  <c r="P23" i="9"/>
  <c r="P27" i="9"/>
  <c r="M8" i="9"/>
  <c r="L8" i="9"/>
  <c r="M12" i="9"/>
  <c r="L12" i="9"/>
  <c r="M16" i="9"/>
  <c r="L16" i="9"/>
  <c r="M20" i="9"/>
  <c r="L20" i="9"/>
  <c r="M24" i="9"/>
  <c r="L24" i="9"/>
  <c r="M28" i="9"/>
  <c r="L28" i="9"/>
  <c r="M5" i="9"/>
  <c r="L5" i="9"/>
  <c r="M9" i="9"/>
  <c r="L9" i="9"/>
  <c r="M17" i="9"/>
  <c r="L17" i="9"/>
  <c r="M25" i="9"/>
  <c r="L25" i="9"/>
  <c r="M6" i="9"/>
  <c r="L6" i="9"/>
  <c r="M10" i="9"/>
  <c r="L10" i="9"/>
  <c r="M14" i="9"/>
  <c r="L14" i="9"/>
  <c r="M18" i="9"/>
  <c r="L18" i="9"/>
  <c r="M22" i="9"/>
  <c r="L22" i="9"/>
  <c r="M26" i="9"/>
  <c r="L26" i="9"/>
  <c r="M30" i="9"/>
  <c r="L30" i="9"/>
  <c r="M13" i="9"/>
  <c r="L13" i="9"/>
  <c r="M21" i="9"/>
  <c r="L21" i="9"/>
  <c r="M29" i="9"/>
  <c r="L29" i="9"/>
  <c r="M7" i="9"/>
  <c r="L7" i="9"/>
  <c r="M11" i="9"/>
  <c r="L11" i="9"/>
  <c r="M15" i="9"/>
  <c r="L15" i="9"/>
  <c r="M19" i="9"/>
  <c r="L19" i="9"/>
  <c r="M23" i="9"/>
  <c r="L23" i="9"/>
  <c r="M27" i="9"/>
  <c r="L27" i="9"/>
  <c r="H19" i="9"/>
  <c r="H20" i="9"/>
  <c r="H24" i="9"/>
  <c r="H28" i="9"/>
  <c r="H23" i="9"/>
  <c r="H27" i="9"/>
  <c r="H17" i="9"/>
  <c r="H21" i="9"/>
  <c r="H25" i="9"/>
  <c r="H29" i="9"/>
  <c r="H18" i="9"/>
  <c r="H22" i="9"/>
  <c r="H26" i="9"/>
  <c r="H30" i="9"/>
  <c r="I45" i="9"/>
  <c r="E6" i="22" s="1"/>
  <c r="L10" i="12"/>
  <c r="P10" i="12"/>
  <c r="H10" i="12"/>
  <c r="M10" i="12"/>
  <c r="P45" i="9" l="1"/>
  <c r="C7" i="22" s="1"/>
  <c r="P32" i="12"/>
  <c r="M45" i="9"/>
  <c r="E7" i="22" s="1"/>
  <c r="L32" i="12"/>
  <c r="H45" i="9"/>
  <c r="C5" i="22" s="1"/>
  <c r="L45" i="9"/>
  <c r="C6" i="22" s="1"/>
  <c r="M32" i="12"/>
  <c r="H32" i="12"/>
  <c r="I32" i="12"/>
  <c r="D10" i="22" l="1"/>
  <c r="D9" i="22"/>
  <c r="D8" i="22"/>
  <c r="D5" i="22"/>
  <c r="J5" i="22"/>
  <c r="H5" i="22"/>
  <c r="F5" i="22"/>
</calcChain>
</file>

<file path=xl/sharedStrings.xml><?xml version="1.0" encoding="utf-8"?>
<sst xmlns="http://schemas.openxmlformats.org/spreadsheetml/2006/main" count="1868" uniqueCount="181">
  <si>
    <r>
      <t>Monthly Block Report (</t>
    </r>
    <r>
      <rPr>
        <b/>
        <i/>
        <sz val="11"/>
        <color theme="0"/>
        <rFont val="Calibri"/>
        <family val="2"/>
        <scheme val="minor"/>
      </rPr>
      <t>Suraksha)</t>
    </r>
  </si>
  <si>
    <t>S.No.</t>
  </si>
  <si>
    <t>Subcentre Name</t>
  </si>
  <si>
    <t>ANM Name</t>
  </si>
  <si>
    <t xml:space="preserve">Number of Expected  Deliveries </t>
  </si>
  <si>
    <t>Nmber of PW deliveried</t>
  </si>
  <si>
    <t>No. of PW consumed this tablet</t>
  </si>
  <si>
    <t>No. of tablets taken back from PW</t>
  </si>
  <si>
    <t>No. of PPH Cases reported</t>
  </si>
  <si>
    <t>No. of Others Cases</t>
  </si>
  <si>
    <t xml:space="preserve">No. of Refered Cases </t>
  </si>
  <si>
    <t>Total incentive due for this month</t>
  </si>
  <si>
    <t>Home</t>
  </si>
  <si>
    <t>Institution</t>
  </si>
  <si>
    <t>Transit</t>
  </si>
  <si>
    <t>Total</t>
  </si>
  <si>
    <t>To add the new month sheet</t>
  </si>
  <si>
    <t>Name of Subcentre</t>
  </si>
  <si>
    <t>Bajehal</t>
  </si>
  <si>
    <t>Bhatkidhar</t>
  </si>
  <si>
    <t>Breauggi</t>
  </si>
  <si>
    <t>Devdhar</t>
  </si>
  <si>
    <t>Dharwarthach</t>
  </si>
  <si>
    <t>Didder</t>
  </si>
  <si>
    <t>Gattu</t>
  </si>
  <si>
    <t>Janehar</t>
  </si>
  <si>
    <t>Judass</t>
  </si>
  <si>
    <t>Jughand</t>
  </si>
  <si>
    <t>Kalhani</t>
  </si>
  <si>
    <t>Kandi_Kandool</t>
  </si>
  <si>
    <t>Kelti</t>
  </si>
  <si>
    <t>Khauli</t>
  </si>
  <si>
    <t>Khunachi</t>
  </si>
  <si>
    <t>Lambshaper</t>
  </si>
  <si>
    <t>MCH_Janjehli</t>
  </si>
  <si>
    <t>Panjain</t>
  </si>
  <si>
    <t>Salot</t>
  </si>
  <si>
    <t>Sangalwara</t>
  </si>
  <si>
    <t>Seridhar</t>
  </si>
  <si>
    <t>Shankardehra</t>
  </si>
  <si>
    <t>Shivakuteher</t>
  </si>
  <si>
    <t>Somnachan</t>
  </si>
  <si>
    <t>Suraggi</t>
  </si>
  <si>
    <t>Tikki</t>
  </si>
  <si>
    <t>Sr No.</t>
  </si>
  <si>
    <t>Block Total</t>
  </si>
  <si>
    <t>Name of ANM</t>
  </si>
  <si>
    <t>No. of tablets distributed to PW those who delivered</t>
  </si>
  <si>
    <t>Sep_16</t>
  </si>
  <si>
    <t>Jan_17</t>
  </si>
  <si>
    <t>Oct_16</t>
  </si>
  <si>
    <t>Nov_16</t>
  </si>
  <si>
    <t>Dec_16</t>
  </si>
  <si>
    <t>Feb_17</t>
  </si>
  <si>
    <t>Mar_17</t>
  </si>
  <si>
    <t>Apr_16</t>
  </si>
  <si>
    <t>May_16</t>
  </si>
  <si>
    <t>Jun_16</t>
  </si>
  <si>
    <t>Jul_16</t>
  </si>
  <si>
    <t>Aug_16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</si>
  <si>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</si>
  <si>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</si>
  <si>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</si>
  <si>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</si>
  <si>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</si>
  <si>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</si>
  <si>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</si>
  <si>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</si>
  <si>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</si>
  <si>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</si>
  <si>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</si>
  <si>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</si>
  <si>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</si>
  <si>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</si>
  <si>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</si>
  <si>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</si>
  <si>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</si>
  <si>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</si>
  <si>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r>
      <t>Month wise Subcentre Report (</t>
    </r>
    <r>
      <rPr>
        <b/>
        <i/>
        <sz val="11"/>
        <color theme="0"/>
        <rFont val="Calibri"/>
        <family val="2"/>
        <scheme val="minor"/>
      </rPr>
      <t>Suraksha)</t>
    </r>
  </si>
  <si>
    <t>Pawna</t>
  </si>
  <si>
    <t>Hira Devi</t>
  </si>
  <si>
    <t>Roshani</t>
  </si>
  <si>
    <t>Naina devi</t>
  </si>
  <si>
    <t>Indra</t>
  </si>
  <si>
    <t>Sangeeta</t>
  </si>
  <si>
    <t>Sandeepa</t>
  </si>
  <si>
    <t>Urmila</t>
  </si>
  <si>
    <t>Geeta</t>
  </si>
  <si>
    <t>Babita</t>
  </si>
  <si>
    <t>Leeladevi</t>
  </si>
  <si>
    <t>Chitra Devi</t>
  </si>
  <si>
    <t>Indicators</t>
  </si>
  <si>
    <t>Home Deliveries</t>
  </si>
  <si>
    <t>Institution deliveries</t>
  </si>
  <si>
    <t>Transit Deliveries</t>
  </si>
  <si>
    <t>Abortion</t>
  </si>
  <si>
    <t>Number</t>
  </si>
  <si>
    <t>Percentage</t>
  </si>
  <si>
    <t>Expected deliveries (Based on EDD filter)</t>
  </si>
  <si>
    <t xml:space="preserve">Reported Outcomes </t>
  </si>
  <si>
    <t>Tablets distributed  
(Against Deliveries reported)</t>
  </si>
  <si>
    <t>Tablets Comsumed 
(Against Deliveries Reported)</t>
  </si>
  <si>
    <t>PPH cases Reported out of total home deliveries</t>
  </si>
  <si>
    <t>Tablet received back</t>
  </si>
  <si>
    <t>Number of Others Cases</t>
  </si>
  <si>
    <t>Number of deliveries</t>
  </si>
  <si>
    <t>Number of Complications</t>
  </si>
  <si>
    <t>Causes of Refferal</t>
  </si>
  <si>
    <t>Remarks (Description of Outcome)</t>
  </si>
  <si>
    <t>Details of incentive</t>
  </si>
  <si>
    <t>Total Inccentive for this month</t>
  </si>
  <si>
    <t>s</t>
  </si>
  <si>
    <t>t</t>
  </si>
  <si>
    <t>u</t>
  </si>
  <si>
    <t>v</t>
  </si>
  <si>
    <t>y</t>
  </si>
  <si>
    <t>@100</t>
  </si>
  <si>
    <t>@200</t>
  </si>
  <si>
    <t>@100 (x)</t>
  </si>
  <si>
    <t>@200 (y)</t>
  </si>
  <si>
    <t>z</t>
  </si>
  <si>
    <t>Total consumed</t>
  </si>
  <si>
    <t>Total Distribution</t>
  </si>
  <si>
    <t>Number of Adverse Effects</t>
  </si>
  <si>
    <t>Apr_17</t>
  </si>
  <si>
    <t>May_17</t>
  </si>
  <si>
    <t>Number of outcomes reported</t>
  </si>
  <si>
    <t>Subcentre No.</t>
  </si>
  <si>
    <t>Subcentre_1</t>
  </si>
  <si>
    <t>Subcentre_2</t>
  </si>
  <si>
    <t>Subcentre_3</t>
  </si>
  <si>
    <t>Subcentre_4</t>
  </si>
  <si>
    <t>Subcentre_5</t>
  </si>
  <si>
    <t>Subcentre_6</t>
  </si>
  <si>
    <t>Subcentre_7</t>
  </si>
  <si>
    <t>Subcentre_8</t>
  </si>
  <si>
    <t>Subcentre_9</t>
  </si>
  <si>
    <t>Subcentre_10</t>
  </si>
  <si>
    <t>Subcentre_11</t>
  </si>
  <si>
    <t>Subcentre_12</t>
  </si>
  <si>
    <t>Subcentre_13</t>
  </si>
  <si>
    <t>Subcentre_14</t>
  </si>
  <si>
    <t>Subcentre_15</t>
  </si>
  <si>
    <t>Subcentre_16</t>
  </si>
  <si>
    <t>Subcentre_17</t>
  </si>
  <si>
    <t>Subcentre_18</t>
  </si>
  <si>
    <t>Subcentre_19</t>
  </si>
  <si>
    <t>Subcentre_20</t>
  </si>
  <si>
    <t>Subcentre_21</t>
  </si>
  <si>
    <t>Subcentre_22</t>
  </si>
  <si>
    <t>Subcentre_23</t>
  </si>
  <si>
    <t>Subcentre_24</t>
  </si>
  <si>
    <t>Subcentre_25</t>
  </si>
  <si>
    <t>Subcentre_26</t>
  </si>
  <si>
    <t>ANM_1</t>
  </si>
  <si>
    <t>ANM_2</t>
  </si>
  <si>
    <t>ANM_3</t>
  </si>
  <si>
    <t>ANM_4</t>
  </si>
  <si>
    <t>ANM_5</t>
  </si>
  <si>
    <t>ANM_6</t>
  </si>
  <si>
    <t>ANM_7</t>
  </si>
  <si>
    <t>ANM_8</t>
  </si>
  <si>
    <t>ANM_9</t>
  </si>
  <si>
    <t>ANM_10</t>
  </si>
  <si>
    <t>ANM_11</t>
  </si>
  <si>
    <t>ANM_12</t>
  </si>
  <si>
    <t>ANM_13</t>
  </si>
  <si>
    <t>ANM_14</t>
  </si>
  <si>
    <t>ANM_15</t>
  </si>
  <si>
    <t>ANM_16</t>
  </si>
  <si>
    <t>ANM_17</t>
  </si>
  <si>
    <t>ANM_18</t>
  </si>
  <si>
    <t>ANM_19</t>
  </si>
  <si>
    <t>ANM_20</t>
  </si>
  <si>
    <t>ANM_21</t>
  </si>
  <si>
    <t>ANM_22</t>
  </si>
  <si>
    <t>ANM_23</t>
  </si>
  <si>
    <t>ANM_24</t>
  </si>
  <si>
    <t>ANM_25</t>
  </si>
  <si>
    <t>ANM_26</t>
  </si>
  <si>
    <t>ANM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</si>
</sst>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4" xfId="0" applyBorder="1"/>
    <xf numFmtId="0" fontId="1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/>
    <xf numFmtId="0" fontId="2" fillId="0" borderId="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0" fillId="0" borderId="4" xfId="0" applyFill="1" applyBorder="1" applyProtection="1">
      <protection locked="0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17" fontId="0" fillId="0" borderId="0" xfId="0" applyNumberFormat="1"/>
    <xf numFmtId="0" fontId="2" fillId="5" borderId="7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20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17" fontId="0" fillId="0" borderId="4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2" fillId="2" borderId="26" xfId="0" applyFont="1" applyFill="1" applyBorder="1" applyAlignment="1"/>
    <xf numFmtId="0" fontId="4" fillId="4" borderId="10" xfId="0" applyFont="1" applyFill="1" applyBorder="1" applyAlignment="1" applyProtection="1">
      <alignment horizontal="center"/>
      <protection locked="0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0" fillId="0" borderId="16" xfId="0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4" fillId="6" borderId="33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7" fillId="7" borderId="2" xfId="0" applyFont="1" applyFill="1" applyBorder="1" applyAlignment="1" applyProtection="1">
      <alignment horizontal="center" vertical="center" wrapText="1"/>
      <protection hidden="1"/>
    </xf>
    <xf numFmtId="0" fontId="7" fillId="7" borderId="30" xfId="0" applyFont="1" applyFill="1" applyBorder="1" applyAlignment="1" applyProtection="1">
      <alignment horizontal="center" vertical="center" wrapText="1"/>
      <protection hidden="1"/>
    </xf>
    <xf numFmtId="0" fontId="7" fillId="7" borderId="25" xfId="0" applyFont="1" applyFill="1" applyBorder="1" applyAlignment="1" applyProtection="1">
      <alignment horizontal="center" vertical="center" wrapText="1"/>
      <protection hidden="1"/>
    </xf>
    <xf numFmtId="0" fontId="4" fillId="0" borderId="38" xfId="0" applyFont="1" applyFill="1" applyBorder="1" applyAlignment="1" applyProtection="1">
      <alignment horizontal="center" vertical="center" wrapText="1"/>
      <protection hidden="1"/>
    </xf>
    <xf numFmtId="9" fontId="4" fillId="0" borderId="5" xfId="1" applyFont="1" applyFill="1" applyBorder="1" applyAlignment="1" applyProtection="1">
      <alignment horizontal="center" vertical="center" wrapText="1"/>
      <protection hidden="1"/>
    </xf>
    <xf numFmtId="9" fontId="4" fillId="0" borderId="39" xfId="1" applyFont="1" applyFill="1" applyBorder="1" applyAlignment="1" applyProtection="1">
      <alignment horizontal="center" vertical="center" wrapText="1"/>
      <protection hidden="1"/>
    </xf>
    <xf numFmtId="0" fontId="7" fillId="0" borderId="5" xfId="0" applyFont="1" applyFill="1" applyBorder="1" applyAlignment="1" applyProtection="1">
      <alignment horizontal="center" vertical="center" wrapText="1"/>
      <protection hidden="1"/>
    </xf>
    <xf numFmtId="0" fontId="7" fillId="7" borderId="40" xfId="0" applyFont="1" applyFill="1" applyBorder="1" applyAlignment="1" applyProtection="1">
      <alignment horizontal="center" vertical="center" wrapText="1"/>
      <protection hidden="1"/>
    </xf>
    <xf numFmtId="0" fontId="7" fillId="7" borderId="39" xfId="0" applyFont="1" applyFill="1" applyBorder="1" applyAlignment="1" applyProtection="1">
      <alignment horizontal="center" vertical="center" wrapText="1"/>
      <protection hidden="1"/>
    </xf>
    <xf numFmtId="0" fontId="4" fillId="0" borderId="42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9" fontId="12" fillId="7" borderId="5" xfId="1" applyFont="1" applyFill="1" applyBorder="1" applyAlignment="1" applyProtection="1">
      <alignment horizontal="center" vertical="center" wrapText="1"/>
      <protection hidden="1"/>
    </xf>
    <xf numFmtId="9" fontId="12" fillId="7" borderId="39" xfId="1" applyFont="1" applyFill="1" applyBorder="1" applyAlignment="1" applyProtection="1">
      <alignment horizontal="center" vertical="center" wrapText="1"/>
      <protection hidden="1"/>
    </xf>
    <xf numFmtId="0" fontId="11" fillId="7" borderId="40" xfId="0" applyFont="1" applyFill="1" applyBorder="1" applyAlignment="1" applyProtection="1">
      <alignment horizontal="center" vertical="center" wrapText="1"/>
      <protection hidden="1"/>
    </xf>
    <xf numFmtId="9" fontId="4" fillId="7" borderId="5" xfId="1" applyFont="1" applyFill="1" applyBorder="1" applyAlignment="1" applyProtection="1">
      <alignment horizontal="center" vertical="center" wrapText="1"/>
      <protection hidden="1"/>
    </xf>
    <xf numFmtId="0" fontId="2" fillId="5" borderId="14" xfId="0" applyFont="1" applyFill="1" applyBorder="1" applyAlignment="1">
      <alignment horizontal="center" vertical="center" wrapText="1"/>
    </xf>
    <xf numFmtId="49" fontId="2" fillId="5" borderId="46" xfId="0" applyNumberFormat="1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3" borderId="20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9" fontId="4" fillId="0" borderId="13" xfId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8" fillId="8" borderId="20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 wrapText="1"/>
    </xf>
    <xf numFmtId="9" fontId="4" fillId="9" borderId="5" xfId="1" applyFont="1" applyFill="1" applyBorder="1" applyAlignment="1" applyProtection="1">
      <alignment horizontal="center" vertical="center" wrapText="1"/>
      <protection hidden="1"/>
    </xf>
    <xf numFmtId="164" fontId="4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5" fillId="3" borderId="19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1" fillId="2" borderId="48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7" fillId="7" borderId="36" xfId="0" applyFont="1" applyFill="1" applyBorder="1" applyAlignment="1" applyProtection="1">
      <alignment horizontal="center" vertical="center" wrapText="1"/>
      <protection hidden="1"/>
    </xf>
    <xf numFmtId="0" fontId="7" fillId="7" borderId="37" xfId="0" applyFont="1" applyFill="1" applyBorder="1" applyAlignment="1" applyProtection="1">
      <alignment horizontal="center" vertical="center" wrapText="1"/>
      <protection hidden="1"/>
    </xf>
    <xf numFmtId="0" fontId="10" fillId="6" borderId="24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4" borderId="23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Percent" xfId="1" builtinId="5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Delivery Outcome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'Subcentre Wise'!$E$3</c:f>
              <c:strCache>
                <c:ptCount val="1"/>
                <c:pt idx="0">
                  <c:v>Home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'Subcentre Wise'!$B$5:$B$16</c:f>
              <c:strCache>
                <c:ptCount val="12"/>
                <c:pt idx="0">
                  <c:v>Apr_16</c:v>
                </c:pt>
                <c:pt idx="1">
                  <c:v>May_16</c:v>
                </c:pt>
                <c:pt idx="2">
                  <c:v>Jun_16</c:v>
                </c:pt>
                <c:pt idx="3">
                  <c:v>Jul_16</c:v>
                </c:pt>
                <c:pt idx="4">
                  <c:v>Aug_16</c:v>
                </c:pt>
                <c:pt idx="5">
                  <c:v>Sep_16</c:v>
                </c:pt>
                <c:pt idx="6">
                  <c:v>Oct_16</c:v>
                </c:pt>
                <c:pt idx="7">
                  <c:v>Nov_16</c:v>
                </c:pt>
                <c:pt idx="8">
                  <c:v>Dec_16</c:v>
                </c:pt>
                <c:pt idx="9">
                  <c:v>Jan_17</c:v>
                </c:pt>
                <c:pt idx="10">
                  <c:v>Feb_17</c:v>
                </c:pt>
                <c:pt idx="11">
                  <c:v>Mar_17</c:v>
                </c:pt>
              </c:strCache>
            </c:strRef>
          </c:cat>
          <c:val>
            <c:numRef>
              <c:f>'Subcentre Wise'!$E$5:$E$16</c:f>
              <c:numCache>
                <c:formatCode>General</c:formatCode>
                <c:ptCount val="12"/>
                <c:pt idx="0">
                  <c:v>0</c:v>
                </c:pt>
                <c:pt idx="1">
                  <c:v>21</c:v>
                </c:pt>
                <c:pt idx="2">
                  <c:v>31</c:v>
                </c:pt>
                <c:pt idx="3">
                  <c:v>53</c:v>
                </c:pt>
                <c:pt idx="4">
                  <c:v>59</c:v>
                </c:pt>
                <c:pt idx="5">
                  <c:v>50</c:v>
                </c:pt>
                <c:pt idx="6">
                  <c:v>35</c:v>
                </c:pt>
                <c:pt idx="7">
                  <c:v>30</c:v>
                </c:pt>
                <c:pt idx="8">
                  <c:v>47</c:v>
                </c:pt>
                <c:pt idx="9">
                  <c:v>42</c:v>
                </c:pt>
                <c:pt idx="10">
                  <c:v>37</c:v>
                </c:pt>
                <c:pt idx="11">
                  <c:v>38</c:v>
                </c:pt>
              </c:numCache>
            </c:numRef>
          </c:val>
        </c:ser>
        <c:ser>
          <c:idx val="1"/>
          <c:order val="1"/>
          <c:tx>
            <c:strRef>
              <c:f>'Subcentre Wise'!$F$3</c:f>
              <c:strCache>
                <c:ptCount val="1"/>
                <c:pt idx="0">
                  <c:v>Institution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'Subcentre Wise'!$B$5:$B$16</c:f>
              <c:strCache>
                <c:ptCount val="12"/>
                <c:pt idx="0">
                  <c:v>Apr_16</c:v>
                </c:pt>
                <c:pt idx="1">
                  <c:v>May_16</c:v>
                </c:pt>
                <c:pt idx="2">
                  <c:v>Jun_16</c:v>
                </c:pt>
                <c:pt idx="3">
                  <c:v>Jul_16</c:v>
                </c:pt>
                <c:pt idx="4">
                  <c:v>Aug_16</c:v>
                </c:pt>
                <c:pt idx="5">
                  <c:v>Sep_16</c:v>
                </c:pt>
                <c:pt idx="6">
                  <c:v>Oct_16</c:v>
                </c:pt>
                <c:pt idx="7">
                  <c:v>Nov_16</c:v>
                </c:pt>
                <c:pt idx="8">
                  <c:v>Dec_16</c:v>
                </c:pt>
                <c:pt idx="9">
                  <c:v>Jan_17</c:v>
                </c:pt>
                <c:pt idx="10">
                  <c:v>Feb_17</c:v>
                </c:pt>
                <c:pt idx="11">
                  <c:v>Mar_17</c:v>
                </c:pt>
              </c:strCache>
            </c:strRef>
          </c:cat>
          <c:val>
            <c:numRef>
              <c:f>'Subcentre Wise'!$F$5:$F$16</c:f>
              <c:numCache>
                <c:formatCode>General</c:formatCode>
                <c:ptCount val="12"/>
                <c:pt idx="0">
                  <c:v>0</c:v>
                </c:pt>
                <c:pt idx="1">
                  <c:v>33</c:v>
                </c:pt>
                <c:pt idx="2">
                  <c:v>46</c:v>
                </c:pt>
                <c:pt idx="3">
                  <c:v>61</c:v>
                </c:pt>
                <c:pt idx="4">
                  <c:v>82</c:v>
                </c:pt>
                <c:pt idx="5">
                  <c:v>76</c:v>
                </c:pt>
                <c:pt idx="6">
                  <c:v>52</c:v>
                </c:pt>
                <c:pt idx="7">
                  <c:v>28</c:v>
                </c:pt>
                <c:pt idx="8">
                  <c:v>50</c:v>
                </c:pt>
                <c:pt idx="9">
                  <c:v>54</c:v>
                </c:pt>
                <c:pt idx="10">
                  <c:v>67</c:v>
                </c:pt>
                <c:pt idx="11">
                  <c:v>82</c:v>
                </c:pt>
              </c:numCache>
            </c:numRef>
          </c:val>
        </c:ser>
        <c:ser>
          <c:idx val="2"/>
          <c:order val="2"/>
          <c:tx>
            <c:strRef>
              <c:f>'Subcentre Wise'!$G$3</c:f>
              <c:strCache>
                <c:ptCount val="1"/>
                <c:pt idx="0">
                  <c:v>Transit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'Subcentre Wise'!$B$5:$B$16</c:f>
              <c:strCache>
                <c:ptCount val="12"/>
                <c:pt idx="0">
                  <c:v>Apr_16</c:v>
                </c:pt>
                <c:pt idx="1">
                  <c:v>May_16</c:v>
                </c:pt>
                <c:pt idx="2">
                  <c:v>Jun_16</c:v>
                </c:pt>
                <c:pt idx="3">
                  <c:v>Jul_16</c:v>
                </c:pt>
                <c:pt idx="4">
                  <c:v>Aug_16</c:v>
                </c:pt>
                <c:pt idx="5">
                  <c:v>Sep_16</c:v>
                </c:pt>
                <c:pt idx="6">
                  <c:v>Oct_16</c:v>
                </c:pt>
                <c:pt idx="7">
                  <c:v>Nov_16</c:v>
                </c:pt>
                <c:pt idx="8">
                  <c:v>Dec_16</c:v>
                </c:pt>
                <c:pt idx="9">
                  <c:v>Jan_17</c:v>
                </c:pt>
                <c:pt idx="10">
                  <c:v>Feb_17</c:v>
                </c:pt>
                <c:pt idx="11">
                  <c:v>Mar_17</c:v>
                </c:pt>
              </c:strCache>
            </c:strRef>
          </c:cat>
          <c:val>
            <c:numRef>
              <c:f>'Subcentre Wise'!$G$5:$G$16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5839696"/>
        <c:axId val="375835344"/>
      </c:barChart>
      <c:catAx>
        <c:axId val="37583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835344"/>
        <c:crosses val="autoZero"/>
        <c:auto val="1"/>
        <c:lblAlgn val="ctr"/>
        <c:lblOffset val="100"/>
        <c:noMultiLvlLbl val="0"/>
      </c:catAx>
      <c:valAx>
        <c:axId val="3758353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7583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Tablet distribution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'Subcentre Wise'!$I$3</c:f>
              <c:strCache>
                <c:ptCount val="1"/>
                <c:pt idx="0">
                  <c:v>Home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'Subcentre Wise'!$B$5:$B$16</c:f>
              <c:strCache>
                <c:ptCount val="12"/>
                <c:pt idx="0">
                  <c:v>Apr_16</c:v>
                </c:pt>
                <c:pt idx="1">
                  <c:v>May_16</c:v>
                </c:pt>
                <c:pt idx="2">
                  <c:v>Jun_16</c:v>
                </c:pt>
                <c:pt idx="3">
                  <c:v>Jul_16</c:v>
                </c:pt>
                <c:pt idx="4">
                  <c:v>Aug_16</c:v>
                </c:pt>
                <c:pt idx="5">
                  <c:v>Sep_16</c:v>
                </c:pt>
                <c:pt idx="6">
                  <c:v>Oct_16</c:v>
                </c:pt>
                <c:pt idx="7">
                  <c:v>Nov_16</c:v>
                </c:pt>
                <c:pt idx="8">
                  <c:v>Dec_16</c:v>
                </c:pt>
                <c:pt idx="9">
                  <c:v>Jan_17</c:v>
                </c:pt>
                <c:pt idx="10">
                  <c:v>Feb_17</c:v>
                </c:pt>
                <c:pt idx="11">
                  <c:v>Mar_17</c:v>
                </c:pt>
              </c:strCache>
            </c:strRef>
          </c:cat>
          <c:val>
            <c:numRef>
              <c:f>'Subcentre Wise'!$I$5:$I$16</c:f>
              <c:numCache>
                <c:formatCode>General</c:formatCode>
                <c:ptCount val="12"/>
                <c:pt idx="0">
                  <c:v>0</c:v>
                </c:pt>
                <c:pt idx="1">
                  <c:v>14</c:v>
                </c:pt>
                <c:pt idx="2">
                  <c:v>21</c:v>
                </c:pt>
                <c:pt idx="3">
                  <c:v>39</c:v>
                </c:pt>
                <c:pt idx="4">
                  <c:v>56</c:v>
                </c:pt>
                <c:pt idx="5">
                  <c:v>48</c:v>
                </c:pt>
                <c:pt idx="6">
                  <c:v>32</c:v>
                </c:pt>
                <c:pt idx="7">
                  <c:v>25</c:v>
                </c:pt>
                <c:pt idx="8">
                  <c:v>45</c:v>
                </c:pt>
                <c:pt idx="9">
                  <c:v>40</c:v>
                </c:pt>
                <c:pt idx="10">
                  <c:v>35</c:v>
                </c:pt>
                <c:pt idx="11">
                  <c:v>37</c:v>
                </c:pt>
              </c:numCache>
            </c:numRef>
          </c:val>
        </c:ser>
        <c:ser>
          <c:idx val="1"/>
          <c:order val="1"/>
          <c:tx>
            <c:strRef>
              <c:f>'Subcentre Wise'!$J$3</c:f>
              <c:strCache>
                <c:ptCount val="1"/>
                <c:pt idx="0">
                  <c:v>Institution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'Subcentre Wise'!$B$5:$B$16</c:f>
              <c:strCache>
                <c:ptCount val="12"/>
                <c:pt idx="0">
                  <c:v>Apr_16</c:v>
                </c:pt>
                <c:pt idx="1">
                  <c:v>May_16</c:v>
                </c:pt>
                <c:pt idx="2">
                  <c:v>Jun_16</c:v>
                </c:pt>
                <c:pt idx="3">
                  <c:v>Jul_16</c:v>
                </c:pt>
                <c:pt idx="4">
                  <c:v>Aug_16</c:v>
                </c:pt>
                <c:pt idx="5">
                  <c:v>Sep_16</c:v>
                </c:pt>
                <c:pt idx="6">
                  <c:v>Oct_16</c:v>
                </c:pt>
                <c:pt idx="7">
                  <c:v>Nov_16</c:v>
                </c:pt>
                <c:pt idx="8">
                  <c:v>Dec_16</c:v>
                </c:pt>
                <c:pt idx="9">
                  <c:v>Jan_17</c:v>
                </c:pt>
                <c:pt idx="10">
                  <c:v>Feb_17</c:v>
                </c:pt>
                <c:pt idx="11">
                  <c:v>Mar_17</c:v>
                </c:pt>
              </c:strCache>
            </c:strRef>
          </c:cat>
          <c:val>
            <c:numRef>
              <c:f>'Subcentre Wise'!$J$5:$J$16</c:f>
              <c:numCache>
                <c:formatCode>General</c:formatCode>
                <c:ptCount val="12"/>
                <c:pt idx="0">
                  <c:v>0</c:v>
                </c:pt>
                <c:pt idx="1">
                  <c:v>20</c:v>
                </c:pt>
                <c:pt idx="2">
                  <c:v>27</c:v>
                </c:pt>
                <c:pt idx="3">
                  <c:v>38</c:v>
                </c:pt>
                <c:pt idx="4">
                  <c:v>61</c:v>
                </c:pt>
                <c:pt idx="5">
                  <c:v>47</c:v>
                </c:pt>
                <c:pt idx="6">
                  <c:v>43</c:v>
                </c:pt>
                <c:pt idx="7">
                  <c:v>24</c:v>
                </c:pt>
                <c:pt idx="8">
                  <c:v>36</c:v>
                </c:pt>
                <c:pt idx="9">
                  <c:v>39</c:v>
                </c:pt>
                <c:pt idx="10">
                  <c:v>58</c:v>
                </c:pt>
                <c:pt idx="11">
                  <c:v>46</c:v>
                </c:pt>
              </c:numCache>
            </c:numRef>
          </c:val>
        </c:ser>
        <c:ser>
          <c:idx val="2"/>
          <c:order val="2"/>
          <c:tx>
            <c:strRef>
              <c:f>'Subcentre Wise'!$K$3</c:f>
              <c:strCache>
                <c:ptCount val="1"/>
                <c:pt idx="0">
                  <c:v>Transit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'Subcentre Wise'!$B$5:$B$16</c:f>
              <c:strCache>
                <c:ptCount val="12"/>
                <c:pt idx="0">
                  <c:v>Apr_16</c:v>
                </c:pt>
                <c:pt idx="1">
                  <c:v>May_16</c:v>
                </c:pt>
                <c:pt idx="2">
                  <c:v>Jun_16</c:v>
                </c:pt>
                <c:pt idx="3">
                  <c:v>Jul_16</c:v>
                </c:pt>
                <c:pt idx="4">
                  <c:v>Aug_16</c:v>
                </c:pt>
                <c:pt idx="5">
                  <c:v>Sep_16</c:v>
                </c:pt>
                <c:pt idx="6">
                  <c:v>Oct_16</c:v>
                </c:pt>
                <c:pt idx="7">
                  <c:v>Nov_16</c:v>
                </c:pt>
                <c:pt idx="8">
                  <c:v>Dec_16</c:v>
                </c:pt>
                <c:pt idx="9">
                  <c:v>Jan_17</c:v>
                </c:pt>
                <c:pt idx="10">
                  <c:v>Feb_17</c:v>
                </c:pt>
                <c:pt idx="11">
                  <c:v>Mar_17</c:v>
                </c:pt>
              </c:strCache>
            </c:strRef>
          </c:cat>
          <c:val>
            <c:numRef>
              <c:f>'Subcentre Wise'!$K$5:$K$16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5836976"/>
        <c:axId val="375837520"/>
      </c:barChart>
      <c:catAx>
        <c:axId val="37583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837520"/>
        <c:crosses val="autoZero"/>
        <c:auto val="1"/>
        <c:lblAlgn val="ctr"/>
        <c:lblOffset val="100"/>
        <c:noMultiLvlLbl val="0"/>
      </c:catAx>
      <c:valAx>
        <c:axId val="3758375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7583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Total-Delivery</a:t>
            </a:r>
            <a:r>
              <a:rPr lang="en-US" sz="1800" baseline="0"/>
              <a:t> &amp; </a:t>
            </a:r>
            <a:r>
              <a:rPr lang="en-US" sz="1800"/>
              <a:t>Tablet Distribution &amp; Tablet Consumed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'Subcentre Wise'!$H$3:$H$4</c:f>
              <c:strCache>
                <c:ptCount val="2"/>
                <c:pt idx="0">
                  <c:v>Total</c:v>
                </c:pt>
              </c:strCache>
            </c:strRef>
          </c:tx>
          <c:spPr>
            <a:gradFill flip="none" rotWithShape="1">
              <a:gsLst>
                <a:gs pos="0">
                  <a:schemeClr val="bg1">
                    <a:lumMod val="85000"/>
                    <a:shade val="30000"/>
                    <a:satMod val="115000"/>
                  </a:schemeClr>
                </a:gs>
                <a:gs pos="50000">
                  <a:schemeClr val="bg1">
                    <a:lumMod val="85000"/>
                    <a:shade val="67500"/>
                    <a:satMod val="115000"/>
                  </a:schemeClr>
                </a:gs>
                <a:gs pos="100000">
                  <a:schemeClr val="bg1">
                    <a:lumMod val="85000"/>
                    <a:shade val="100000"/>
                    <a:satMod val="115000"/>
                  </a:schemeClr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'Subcentre Wise'!$B$5:$B$16</c:f>
              <c:strCache>
                <c:ptCount val="12"/>
                <c:pt idx="0">
                  <c:v>Apr_16</c:v>
                </c:pt>
                <c:pt idx="1">
                  <c:v>May_16</c:v>
                </c:pt>
                <c:pt idx="2">
                  <c:v>Jun_16</c:v>
                </c:pt>
                <c:pt idx="3">
                  <c:v>Jul_16</c:v>
                </c:pt>
                <c:pt idx="4">
                  <c:v>Aug_16</c:v>
                </c:pt>
                <c:pt idx="5">
                  <c:v>Sep_16</c:v>
                </c:pt>
                <c:pt idx="6">
                  <c:v>Oct_16</c:v>
                </c:pt>
                <c:pt idx="7">
                  <c:v>Nov_16</c:v>
                </c:pt>
                <c:pt idx="8">
                  <c:v>Dec_16</c:v>
                </c:pt>
                <c:pt idx="9">
                  <c:v>Jan_17</c:v>
                </c:pt>
                <c:pt idx="10">
                  <c:v>Feb_17</c:v>
                </c:pt>
                <c:pt idx="11">
                  <c:v>Mar_17</c:v>
                </c:pt>
              </c:strCache>
            </c:strRef>
          </c:cat>
          <c:val>
            <c:numRef>
              <c:f>'Subcentre Wise'!$H$5:$H$16</c:f>
              <c:numCache>
                <c:formatCode>General</c:formatCode>
                <c:ptCount val="12"/>
                <c:pt idx="0">
                  <c:v>0</c:v>
                </c:pt>
                <c:pt idx="1">
                  <c:v>56</c:v>
                </c:pt>
                <c:pt idx="2">
                  <c:v>81</c:v>
                </c:pt>
                <c:pt idx="3">
                  <c:v>118</c:v>
                </c:pt>
                <c:pt idx="4">
                  <c:v>144</c:v>
                </c:pt>
                <c:pt idx="5">
                  <c:v>127</c:v>
                </c:pt>
                <c:pt idx="6">
                  <c:v>90</c:v>
                </c:pt>
                <c:pt idx="7">
                  <c:v>59</c:v>
                </c:pt>
                <c:pt idx="8">
                  <c:v>97</c:v>
                </c:pt>
                <c:pt idx="9">
                  <c:v>99</c:v>
                </c:pt>
                <c:pt idx="10">
                  <c:v>108</c:v>
                </c:pt>
                <c:pt idx="11">
                  <c:v>121</c:v>
                </c:pt>
              </c:numCache>
            </c:numRef>
          </c:val>
        </c:ser>
        <c:ser>
          <c:idx val="1"/>
          <c:order val="1"/>
          <c:tx>
            <c:strRef>
              <c:f>'Subcentre Wise'!$L$3:$L$4</c:f>
              <c:strCache>
                <c:ptCount val="2"/>
                <c:pt idx="0">
                  <c:v>Total Distribution</c:v>
                </c:pt>
              </c:strCache>
            </c:strRef>
          </c:tx>
          <c:spPr>
            <a:gradFill flip="none" rotWithShape="1">
              <a:gsLst>
                <a:gs pos="0">
                  <a:schemeClr val="accent2">
                    <a:shade val="30000"/>
                    <a:satMod val="115000"/>
                  </a:schemeClr>
                </a:gs>
                <a:gs pos="50000">
                  <a:schemeClr val="accent2">
                    <a:shade val="67500"/>
                    <a:satMod val="115000"/>
                  </a:schemeClr>
                </a:gs>
                <a:gs pos="100000">
                  <a:schemeClr val="accent2">
                    <a:shade val="100000"/>
                    <a:satMod val="115000"/>
                  </a:schemeClr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'Subcentre Wise'!$B$5:$B$16</c:f>
              <c:strCache>
                <c:ptCount val="12"/>
                <c:pt idx="0">
                  <c:v>Apr_16</c:v>
                </c:pt>
                <c:pt idx="1">
                  <c:v>May_16</c:v>
                </c:pt>
                <c:pt idx="2">
                  <c:v>Jun_16</c:v>
                </c:pt>
                <c:pt idx="3">
                  <c:v>Jul_16</c:v>
                </c:pt>
                <c:pt idx="4">
                  <c:v>Aug_16</c:v>
                </c:pt>
                <c:pt idx="5">
                  <c:v>Sep_16</c:v>
                </c:pt>
                <c:pt idx="6">
                  <c:v>Oct_16</c:v>
                </c:pt>
                <c:pt idx="7">
                  <c:v>Nov_16</c:v>
                </c:pt>
                <c:pt idx="8">
                  <c:v>Dec_16</c:v>
                </c:pt>
                <c:pt idx="9">
                  <c:v>Jan_17</c:v>
                </c:pt>
                <c:pt idx="10">
                  <c:v>Feb_17</c:v>
                </c:pt>
                <c:pt idx="11">
                  <c:v>Mar_17</c:v>
                </c:pt>
              </c:strCache>
            </c:strRef>
          </c:cat>
          <c:val>
            <c:numRef>
              <c:f>'Subcentre Wise'!$L$5:$L$16</c:f>
              <c:numCache>
                <c:formatCode>General</c:formatCode>
                <c:ptCount val="12"/>
                <c:pt idx="0">
                  <c:v>0</c:v>
                </c:pt>
                <c:pt idx="1">
                  <c:v>34</c:v>
                </c:pt>
                <c:pt idx="2">
                  <c:v>49</c:v>
                </c:pt>
                <c:pt idx="3">
                  <c:v>78</c:v>
                </c:pt>
                <c:pt idx="4">
                  <c:v>117</c:v>
                </c:pt>
                <c:pt idx="5">
                  <c:v>96</c:v>
                </c:pt>
                <c:pt idx="6">
                  <c:v>78</c:v>
                </c:pt>
                <c:pt idx="7">
                  <c:v>49</c:v>
                </c:pt>
                <c:pt idx="8">
                  <c:v>81</c:v>
                </c:pt>
                <c:pt idx="9">
                  <c:v>80</c:v>
                </c:pt>
                <c:pt idx="10">
                  <c:v>96</c:v>
                </c:pt>
                <c:pt idx="11">
                  <c:v>84</c:v>
                </c:pt>
              </c:numCache>
            </c:numRef>
          </c:val>
        </c:ser>
        <c:ser>
          <c:idx val="2"/>
          <c:order val="2"/>
          <c:tx>
            <c:strRef>
              <c:f>'Subcentre Wise'!$P$3:$P$4</c:f>
              <c:strCache>
                <c:ptCount val="2"/>
                <c:pt idx="0">
                  <c:v>Total consumed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100000">
                  <a:schemeClr val="accent1">
                    <a:shade val="100000"/>
                    <a:satMod val="115000"/>
                  </a:schemeClr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'Subcentre Wise'!$B$5:$B$16</c:f>
              <c:strCache>
                <c:ptCount val="12"/>
                <c:pt idx="0">
                  <c:v>Apr_16</c:v>
                </c:pt>
                <c:pt idx="1">
                  <c:v>May_16</c:v>
                </c:pt>
                <c:pt idx="2">
                  <c:v>Jun_16</c:v>
                </c:pt>
                <c:pt idx="3">
                  <c:v>Jul_16</c:v>
                </c:pt>
                <c:pt idx="4">
                  <c:v>Aug_16</c:v>
                </c:pt>
                <c:pt idx="5">
                  <c:v>Sep_16</c:v>
                </c:pt>
                <c:pt idx="6">
                  <c:v>Oct_16</c:v>
                </c:pt>
                <c:pt idx="7">
                  <c:v>Nov_16</c:v>
                </c:pt>
                <c:pt idx="8">
                  <c:v>Dec_16</c:v>
                </c:pt>
                <c:pt idx="9">
                  <c:v>Jan_17</c:v>
                </c:pt>
                <c:pt idx="10">
                  <c:v>Feb_17</c:v>
                </c:pt>
                <c:pt idx="11">
                  <c:v>Mar_17</c:v>
                </c:pt>
              </c:strCache>
            </c:strRef>
          </c:cat>
          <c:val>
            <c:numRef>
              <c:f>'Subcentre Wise'!$P$5:$P$16</c:f>
              <c:numCache>
                <c:formatCode>General</c:formatCode>
                <c:ptCount val="12"/>
                <c:pt idx="0">
                  <c:v>0</c:v>
                </c:pt>
                <c:pt idx="1">
                  <c:v>13</c:v>
                </c:pt>
                <c:pt idx="2">
                  <c:v>21</c:v>
                </c:pt>
                <c:pt idx="3">
                  <c:v>37</c:v>
                </c:pt>
                <c:pt idx="4">
                  <c:v>53</c:v>
                </c:pt>
                <c:pt idx="5">
                  <c:v>47</c:v>
                </c:pt>
                <c:pt idx="6">
                  <c:v>34</c:v>
                </c:pt>
                <c:pt idx="7">
                  <c:v>25</c:v>
                </c:pt>
                <c:pt idx="8">
                  <c:v>45</c:v>
                </c:pt>
                <c:pt idx="9">
                  <c:v>41</c:v>
                </c:pt>
                <c:pt idx="10">
                  <c:v>36</c:v>
                </c:pt>
                <c:pt idx="11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-3"/>
        <c:axId val="375840240"/>
        <c:axId val="375835888"/>
      </c:barChart>
      <c:catAx>
        <c:axId val="37584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835888"/>
        <c:crosses val="autoZero"/>
        <c:auto val="1"/>
        <c:lblAlgn val="ctr"/>
        <c:lblOffset val="100"/>
        <c:noMultiLvlLbl val="0"/>
      </c:catAx>
      <c:valAx>
        <c:axId val="3758358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75840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Home-Delivery &amp; Tablet Distribution &amp; Tablet Consumed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11806627514565227"/>
          <c:y val="1.268230852211435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'Subcentre Wise'!$E$3</c:f>
              <c:strCache>
                <c:ptCount val="1"/>
                <c:pt idx="0">
                  <c:v>Home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'Subcentre Wise'!$B$4:$B$16</c:f>
              <c:strCache>
                <c:ptCount val="13"/>
                <c:pt idx="1">
                  <c:v>Apr_16</c:v>
                </c:pt>
                <c:pt idx="2">
                  <c:v>May_16</c:v>
                </c:pt>
                <c:pt idx="3">
                  <c:v>Jun_16</c:v>
                </c:pt>
                <c:pt idx="4">
                  <c:v>Jul_16</c:v>
                </c:pt>
                <c:pt idx="5">
                  <c:v>Aug_16</c:v>
                </c:pt>
                <c:pt idx="6">
                  <c:v>Sep_16</c:v>
                </c:pt>
                <c:pt idx="7">
                  <c:v>Oct_16</c:v>
                </c:pt>
                <c:pt idx="8">
                  <c:v>Nov_16</c:v>
                </c:pt>
                <c:pt idx="9">
                  <c:v>Dec_16</c:v>
                </c:pt>
                <c:pt idx="10">
                  <c:v>Jan_17</c:v>
                </c:pt>
                <c:pt idx="11">
                  <c:v>Feb_17</c:v>
                </c:pt>
                <c:pt idx="12">
                  <c:v>Mar_17</c:v>
                </c:pt>
              </c:strCache>
            </c:strRef>
          </c:cat>
          <c:val>
            <c:numRef>
              <c:f>'Subcentre Wise'!$E$4:$E$16</c:f>
              <c:numCache>
                <c:formatCode>General</c:formatCode>
                <c:ptCount val="13"/>
                <c:pt idx="1">
                  <c:v>0</c:v>
                </c:pt>
                <c:pt idx="2">
                  <c:v>21</c:v>
                </c:pt>
                <c:pt idx="3">
                  <c:v>31</c:v>
                </c:pt>
                <c:pt idx="4">
                  <c:v>53</c:v>
                </c:pt>
                <c:pt idx="5">
                  <c:v>59</c:v>
                </c:pt>
                <c:pt idx="6">
                  <c:v>50</c:v>
                </c:pt>
                <c:pt idx="7">
                  <c:v>35</c:v>
                </c:pt>
                <c:pt idx="8">
                  <c:v>30</c:v>
                </c:pt>
                <c:pt idx="9">
                  <c:v>47</c:v>
                </c:pt>
                <c:pt idx="10">
                  <c:v>42</c:v>
                </c:pt>
                <c:pt idx="11">
                  <c:v>37</c:v>
                </c:pt>
                <c:pt idx="12">
                  <c:v>38</c:v>
                </c:pt>
              </c:numCache>
            </c:numRef>
          </c:val>
        </c:ser>
        <c:ser>
          <c:idx val="1"/>
          <c:order val="1"/>
          <c:tx>
            <c:strRef>
              <c:f>'Subcentre Wise'!$I$3</c:f>
              <c:strCache>
                <c:ptCount val="1"/>
                <c:pt idx="0">
                  <c:v>Home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'Subcentre Wise'!$B$4:$B$16</c:f>
              <c:strCache>
                <c:ptCount val="13"/>
                <c:pt idx="1">
                  <c:v>Apr_16</c:v>
                </c:pt>
                <c:pt idx="2">
                  <c:v>May_16</c:v>
                </c:pt>
                <c:pt idx="3">
                  <c:v>Jun_16</c:v>
                </c:pt>
                <c:pt idx="4">
                  <c:v>Jul_16</c:v>
                </c:pt>
                <c:pt idx="5">
                  <c:v>Aug_16</c:v>
                </c:pt>
                <c:pt idx="6">
                  <c:v>Sep_16</c:v>
                </c:pt>
                <c:pt idx="7">
                  <c:v>Oct_16</c:v>
                </c:pt>
                <c:pt idx="8">
                  <c:v>Nov_16</c:v>
                </c:pt>
                <c:pt idx="9">
                  <c:v>Dec_16</c:v>
                </c:pt>
                <c:pt idx="10">
                  <c:v>Jan_17</c:v>
                </c:pt>
                <c:pt idx="11">
                  <c:v>Feb_17</c:v>
                </c:pt>
                <c:pt idx="12">
                  <c:v>Mar_17</c:v>
                </c:pt>
              </c:strCache>
            </c:strRef>
          </c:cat>
          <c:val>
            <c:numRef>
              <c:f>'Subcentre Wise'!$I$4:$I$16</c:f>
              <c:numCache>
                <c:formatCode>General</c:formatCode>
                <c:ptCount val="13"/>
                <c:pt idx="1">
                  <c:v>0</c:v>
                </c:pt>
                <c:pt idx="2">
                  <c:v>14</c:v>
                </c:pt>
                <c:pt idx="3">
                  <c:v>21</c:v>
                </c:pt>
                <c:pt idx="4">
                  <c:v>39</c:v>
                </c:pt>
                <c:pt idx="5">
                  <c:v>56</c:v>
                </c:pt>
                <c:pt idx="6">
                  <c:v>48</c:v>
                </c:pt>
                <c:pt idx="7">
                  <c:v>32</c:v>
                </c:pt>
                <c:pt idx="8">
                  <c:v>25</c:v>
                </c:pt>
                <c:pt idx="9">
                  <c:v>45</c:v>
                </c:pt>
                <c:pt idx="10">
                  <c:v>40</c:v>
                </c:pt>
                <c:pt idx="11">
                  <c:v>35</c:v>
                </c:pt>
                <c:pt idx="12">
                  <c:v>37</c:v>
                </c:pt>
              </c:numCache>
            </c:numRef>
          </c:val>
        </c:ser>
        <c:ser>
          <c:idx val="2"/>
          <c:order val="2"/>
          <c:tx>
            <c:strRef>
              <c:f>'Subcentre Wise'!$M$3</c:f>
              <c:strCache>
                <c:ptCount val="1"/>
                <c:pt idx="0">
                  <c:v>Home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'Subcentre Wise'!$B$4:$B$16</c:f>
              <c:strCache>
                <c:ptCount val="13"/>
                <c:pt idx="1">
                  <c:v>Apr_16</c:v>
                </c:pt>
                <c:pt idx="2">
                  <c:v>May_16</c:v>
                </c:pt>
                <c:pt idx="3">
                  <c:v>Jun_16</c:v>
                </c:pt>
                <c:pt idx="4">
                  <c:v>Jul_16</c:v>
                </c:pt>
                <c:pt idx="5">
                  <c:v>Aug_16</c:v>
                </c:pt>
                <c:pt idx="6">
                  <c:v>Sep_16</c:v>
                </c:pt>
                <c:pt idx="7">
                  <c:v>Oct_16</c:v>
                </c:pt>
                <c:pt idx="8">
                  <c:v>Nov_16</c:v>
                </c:pt>
                <c:pt idx="9">
                  <c:v>Dec_16</c:v>
                </c:pt>
                <c:pt idx="10">
                  <c:v>Jan_17</c:v>
                </c:pt>
                <c:pt idx="11">
                  <c:v>Feb_17</c:v>
                </c:pt>
                <c:pt idx="12">
                  <c:v>Mar_17</c:v>
                </c:pt>
              </c:strCache>
            </c:strRef>
          </c:cat>
          <c:val>
            <c:numRef>
              <c:f>'Subcentre Wise'!$M$4:$M$16</c:f>
              <c:numCache>
                <c:formatCode>General</c:formatCode>
                <c:ptCount val="13"/>
                <c:pt idx="1">
                  <c:v>0</c:v>
                </c:pt>
                <c:pt idx="2">
                  <c:v>12</c:v>
                </c:pt>
                <c:pt idx="3">
                  <c:v>20</c:v>
                </c:pt>
                <c:pt idx="4">
                  <c:v>36</c:v>
                </c:pt>
                <c:pt idx="5">
                  <c:v>52</c:v>
                </c:pt>
                <c:pt idx="6">
                  <c:v>46</c:v>
                </c:pt>
                <c:pt idx="7">
                  <c:v>31</c:v>
                </c:pt>
                <c:pt idx="8">
                  <c:v>25</c:v>
                </c:pt>
                <c:pt idx="9">
                  <c:v>45</c:v>
                </c:pt>
                <c:pt idx="10">
                  <c:v>40</c:v>
                </c:pt>
                <c:pt idx="11">
                  <c:v>33</c:v>
                </c:pt>
                <c:pt idx="12">
                  <c:v>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-9"/>
        <c:axId val="375841328"/>
        <c:axId val="375838064"/>
      </c:barChart>
      <c:catAx>
        <c:axId val="37584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838064"/>
        <c:crosses val="autoZero"/>
        <c:auto val="1"/>
        <c:lblAlgn val="ctr"/>
        <c:lblOffset val="100"/>
        <c:noMultiLvlLbl val="0"/>
      </c:catAx>
      <c:valAx>
        <c:axId val="3758380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7584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Tablet Consummed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'Subcentre Wise'!$M$3</c:f>
              <c:strCache>
                <c:ptCount val="1"/>
                <c:pt idx="0">
                  <c:v>Home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'Subcentre Wise'!$B$5:$B$16</c:f>
              <c:strCache>
                <c:ptCount val="12"/>
                <c:pt idx="0">
                  <c:v>Apr_16</c:v>
                </c:pt>
                <c:pt idx="1">
                  <c:v>May_16</c:v>
                </c:pt>
                <c:pt idx="2">
                  <c:v>Jun_16</c:v>
                </c:pt>
                <c:pt idx="3">
                  <c:v>Jul_16</c:v>
                </c:pt>
                <c:pt idx="4">
                  <c:v>Aug_16</c:v>
                </c:pt>
                <c:pt idx="5">
                  <c:v>Sep_16</c:v>
                </c:pt>
                <c:pt idx="6">
                  <c:v>Oct_16</c:v>
                </c:pt>
                <c:pt idx="7">
                  <c:v>Nov_16</c:v>
                </c:pt>
                <c:pt idx="8">
                  <c:v>Dec_16</c:v>
                </c:pt>
                <c:pt idx="9">
                  <c:v>Jan_17</c:v>
                </c:pt>
                <c:pt idx="10">
                  <c:v>Feb_17</c:v>
                </c:pt>
                <c:pt idx="11">
                  <c:v>Mar_17</c:v>
                </c:pt>
              </c:strCache>
            </c:strRef>
          </c:cat>
          <c:val>
            <c:numRef>
              <c:f>'Subcentre Wise'!$M$5:$M$16</c:f>
              <c:numCache>
                <c:formatCode>General</c:formatCode>
                <c:ptCount val="12"/>
                <c:pt idx="0">
                  <c:v>0</c:v>
                </c:pt>
                <c:pt idx="1">
                  <c:v>12</c:v>
                </c:pt>
                <c:pt idx="2">
                  <c:v>20</c:v>
                </c:pt>
                <c:pt idx="3">
                  <c:v>36</c:v>
                </c:pt>
                <c:pt idx="4">
                  <c:v>52</c:v>
                </c:pt>
                <c:pt idx="5">
                  <c:v>46</c:v>
                </c:pt>
                <c:pt idx="6">
                  <c:v>31</c:v>
                </c:pt>
                <c:pt idx="7">
                  <c:v>25</c:v>
                </c:pt>
                <c:pt idx="8">
                  <c:v>45</c:v>
                </c:pt>
                <c:pt idx="9">
                  <c:v>40</c:v>
                </c:pt>
                <c:pt idx="10">
                  <c:v>33</c:v>
                </c:pt>
                <c:pt idx="11">
                  <c:v>26</c:v>
                </c:pt>
              </c:numCache>
            </c:numRef>
          </c:val>
        </c:ser>
        <c:ser>
          <c:idx val="1"/>
          <c:order val="1"/>
          <c:tx>
            <c:strRef>
              <c:f>'Subcentre Wise'!$N$3</c:f>
              <c:strCache>
                <c:ptCount val="1"/>
                <c:pt idx="0">
                  <c:v>Institution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'Subcentre Wise'!$B$5:$B$16</c:f>
              <c:strCache>
                <c:ptCount val="12"/>
                <c:pt idx="0">
                  <c:v>Apr_16</c:v>
                </c:pt>
                <c:pt idx="1">
                  <c:v>May_16</c:v>
                </c:pt>
                <c:pt idx="2">
                  <c:v>Jun_16</c:v>
                </c:pt>
                <c:pt idx="3">
                  <c:v>Jul_16</c:v>
                </c:pt>
                <c:pt idx="4">
                  <c:v>Aug_16</c:v>
                </c:pt>
                <c:pt idx="5">
                  <c:v>Sep_16</c:v>
                </c:pt>
                <c:pt idx="6">
                  <c:v>Oct_16</c:v>
                </c:pt>
                <c:pt idx="7">
                  <c:v>Nov_16</c:v>
                </c:pt>
                <c:pt idx="8">
                  <c:v>Dec_16</c:v>
                </c:pt>
                <c:pt idx="9">
                  <c:v>Jan_17</c:v>
                </c:pt>
                <c:pt idx="10">
                  <c:v>Feb_17</c:v>
                </c:pt>
                <c:pt idx="11">
                  <c:v>Mar_17</c:v>
                </c:pt>
              </c:strCache>
            </c:strRef>
          </c:cat>
          <c:val>
            <c:numRef>
              <c:f>'Subcentre Wise'!$N$5:$N$16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'Subcentre Wise'!$O$3</c:f>
              <c:strCache>
                <c:ptCount val="1"/>
                <c:pt idx="0">
                  <c:v>Transit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'Subcentre Wise'!$B$5:$B$16</c:f>
              <c:strCache>
                <c:ptCount val="12"/>
                <c:pt idx="0">
                  <c:v>Apr_16</c:v>
                </c:pt>
                <c:pt idx="1">
                  <c:v>May_16</c:v>
                </c:pt>
                <c:pt idx="2">
                  <c:v>Jun_16</c:v>
                </c:pt>
                <c:pt idx="3">
                  <c:v>Jul_16</c:v>
                </c:pt>
                <c:pt idx="4">
                  <c:v>Aug_16</c:v>
                </c:pt>
                <c:pt idx="5">
                  <c:v>Sep_16</c:v>
                </c:pt>
                <c:pt idx="6">
                  <c:v>Oct_16</c:v>
                </c:pt>
                <c:pt idx="7">
                  <c:v>Nov_16</c:v>
                </c:pt>
                <c:pt idx="8">
                  <c:v>Dec_16</c:v>
                </c:pt>
                <c:pt idx="9">
                  <c:v>Jan_17</c:v>
                </c:pt>
                <c:pt idx="10">
                  <c:v>Feb_17</c:v>
                </c:pt>
                <c:pt idx="11">
                  <c:v>Mar_17</c:v>
                </c:pt>
              </c:strCache>
            </c:strRef>
          </c:cat>
          <c:val>
            <c:numRef>
              <c:f>'Subcentre Wise'!$O$5:$O$16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5844048"/>
        <c:axId val="375838608"/>
      </c:barChart>
      <c:catAx>
        <c:axId val="37584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838608"/>
        <c:crosses val="autoZero"/>
        <c:auto val="1"/>
        <c:lblAlgn val="ctr"/>
        <c:lblOffset val="100"/>
        <c:noMultiLvlLbl val="0"/>
      </c:catAx>
      <c:valAx>
        <c:axId val="3758386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7584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Institution-Delivery &amp; Tablet Distribution &amp; Tablet Consumed</a:t>
            </a:r>
            <a:endParaRPr lang="en-US" sz="1400">
              <a:effectLst/>
            </a:endParaRPr>
          </a:p>
        </c:rich>
      </c:tx>
      <c:layout>
        <c:manualLayout>
          <c:xMode val="edge"/>
          <c:yMode val="edge"/>
          <c:x val="0.11806627514565227"/>
          <c:y val="1.268230852211435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'Subcentre Wise'!$F$3</c:f>
              <c:strCache>
                <c:ptCount val="1"/>
                <c:pt idx="0">
                  <c:v>Institution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'Subcentre Wise'!$B$4:$B$16</c:f>
              <c:strCache>
                <c:ptCount val="13"/>
                <c:pt idx="1">
                  <c:v>Apr_16</c:v>
                </c:pt>
                <c:pt idx="2">
                  <c:v>May_16</c:v>
                </c:pt>
                <c:pt idx="3">
                  <c:v>Jun_16</c:v>
                </c:pt>
                <c:pt idx="4">
                  <c:v>Jul_16</c:v>
                </c:pt>
                <c:pt idx="5">
                  <c:v>Aug_16</c:v>
                </c:pt>
                <c:pt idx="6">
                  <c:v>Sep_16</c:v>
                </c:pt>
                <c:pt idx="7">
                  <c:v>Oct_16</c:v>
                </c:pt>
                <c:pt idx="8">
                  <c:v>Nov_16</c:v>
                </c:pt>
                <c:pt idx="9">
                  <c:v>Dec_16</c:v>
                </c:pt>
                <c:pt idx="10">
                  <c:v>Jan_17</c:v>
                </c:pt>
                <c:pt idx="11">
                  <c:v>Feb_17</c:v>
                </c:pt>
                <c:pt idx="12">
                  <c:v>Mar_17</c:v>
                </c:pt>
              </c:strCache>
            </c:strRef>
          </c:cat>
          <c:val>
            <c:numRef>
              <c:f>'Subcentre Wise'!$F$4:$F$16</c:f>
              <c:numCache>
                <c:formatCode>General</c:formatCode>
                <c:ptCount val="13"/>
                <c:pt idx="1">
                  <c:v>0</c:v>
                </c:pt>
                <c:pt idx="2">
                  <c:v>33</c:v>
                </c:pt>
                <c:pt idx="3">
                  <c:v>46</c:v>
                </c:pt>
                <c:pt idx="4">
                  <c:v>61</c:v>
                </c:pt>
                <c:pt idx="5">
                  <c:v>82</c:v>
                </c:pt>
                <c:pt idx="6">
                  <c:v>76</c:v>
                </c:pt>
                <c:pt idx="7">
                  <c:v>52</c:v>
                </c:pt>
                <c:pt idx="8">
                  <c:v>28</c:v>
                </c:pt>
                <c:pt idx="9">
                  <c:v>50</c:v>
                </c:pt>
                <c:pt idx="10">
                  <c:v>54</c:v>
                </c:pt>
                <c:pt idx="11">
                  <c:v>67</c:v>
                </c:pt>
                <c:pt idx="12">
                  <c:v>82</c:v>
                </c:pt>
              </c:numCache>
            </c:numRef>
          </c:val>
        </c:ser>
        <c:ser>
          <c:idx val="1"/>
          <c:order val="1"/>
          <c:tx>
            <c:strRef>
              <c:f>'Subcentre Wise'!$J$3</c:f>
              <c:strCache>
                <c:ptCount val="1"/>
                <c:pt idx="0">
                  <c:v>Institution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'Subcentre Wise'!$B$4:$B$16</c:f>
              <c:strCache>
                <c:ptCount val="13"/>
                <c:pt idx="1">
                  <c:v>Apr_16</c:v>
                </c:pt>
                <c:pt idx="2">
                  <c:v>May_16</c:v>
                </c:pt>
                <c:pt idx="3">
                  <c:v>Jun_16</c:v>
                </c:pt>
                <c:pt idx="4">
                  <c:v>Jul_16</c:v>
                </c:pt>
                <c:pt idx="5">
                  <c:v>Aug_16</c:v>
                </c:pt>
                <c:pt idx="6">
                  <c:v>Sep_16</c:v>
                </c:pt>
                <c:pt idx="7">
                  <c:v>Oct_16</c:v>
                </c:pt>
                <c:pt idx="8">
                  <c:v>Nov_16</c:v>
                </c:pt>
                <c:pt idx="9">
                  <c:v>Dec_16</c:v>
                </c:pt>
                <c:pt idx="10">
                  <c:v>Jan_17</c:v>
                </c:pt>
                <c:pt idx="11">
                  <c:v>Feb_17</c:v>
                </c:pt>
                <c:pt idx="12">
                  <c:v>Mar_17</c:v>
                </c:pt>
              </c:strCache>
            </c:strRef>
          </c:cat>
          <c:val>
            <c:numRef>
              <c:f>'Subcentre Wise'!$J$4:$J$16</c:f>
              <c:numCache>
                <c:formatCode>General</c:formatCode>
                <c:ptCount val="13"/>
                <c:pt idx="1">
                  <c:v>0</c:v>
                </c:pt>
                <c:pt idx="2">
                  <c:v>20</c:v>
                </c:pt>
                <c:pt idx="3">
                  <c:v>27</c:v>
                </c:pt>
                <c:pt idx="4">
                  <c:v>38</c:v>
                </c:pt>
                <c:pt idx="5">
                  <c:v>61</c:v>
                </c:pt>
                <c:pt idx="6">
                  <c:v>47</c:v>
                </c:pt>
                <c:pt idx="7">
                  <c:v>43</c:v>
                </c:pt>
                <c:pt idx="8">
                  <c:v>24</c:v>
                </c:pt>
                <c:pt idx="9">
                  <c:v>36</c:v>
                </c:pt>
                <c:pt idx="10">
                  <c:v>39</c:v>
                </c:pt>
                <c:pt idx="11">
                  <c:v>58</c:v>
                </c:pt>
                <c:pt idx="12">
                  <c:v>46</c:v>
                </c:pt>
              </c:numCache>
            </c:numRef>
          </c:val>
        </c:ser>
        <c:ser>
          <c:idx val="2"/>
          <c:order val="2"/>
          <c:tx>
            <c:strRef>
              <c:f>'Subcentre Wise'!$N$3</c:f>
              <c:strCache>
                <c:ptCount val="1"/>
                <c:pt idx="0">
                  <c:v>Institution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'Subcentre Wise'!$B$4:$B$16</c:f>
              <c:strCache>
                <c:ptCount val="13"/>
                <c:pt idx="1">
                  <c:v>Apr_16</c:v>
                </c:pt>
                <c:pt idx="2">
                  <c:v>May_16</c:v>
                </c:pt>
                <c:pt idx="3">
                  <c:v>Jun_16</c:v>
                </c:pt>
                <c:pt idx="4">
                  <c:v>Jul_16</c:v>
                </c:pt>
                <c:pt idx="5">
                  <c:v>Aug_16</c:v>
                </c:pt>
                <c:pt idx="6">
                  <c:v>Sep_16</c:v>
                </c:pt>
                <c:pt idx="7">
                  <c:v>Oct_16</c:v>
                </c:pt>
                <c:pt idx="8">
                  <c:v>Nov_16</c:v>
                </c:pt>
                <c:pt idx="9">
                  <c:v>Dec_16</c:v>
                </c:pt>
                <c:pt idx="10">
                  <c:v>Jan_17</c:v>
                </c:pt>
                <c:pt idx="11">
                  <c:v>Feb_17</c:v>
                </c:pt>
                <c:pt idx="12">
                  <c:v>Mar_17</c:v>
                </c:pt>
              </c:strCache>
            </c:strRef>
          </c:cat>
          <c:val>
            <c:numRef>
              <c:f>'Subcentre Wise'!$N$4:$N$16</c:f>
              <c:numCache>
                <c:formatCode>General</c:formatCode>
                <c:ptCount val="13"/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-9"/>
        <c:axId val="375839152"/>
        <c:axId val="375841872"/>
      </c:barChart>
      <c:catAx>
        <c:axId val="37583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841872"/>
        <c:crosses val="autoZero"/>
        <c:auto val="1"/>
        <c:lblAlgn val="ctr"/>
        <c:lblOffset val="100"/>
        <c:noMultiLvlLbl val="0"/>
      </c:catAx>
      <c:valAx>
        <c:axId val="3758418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7583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0</xdr:row>
      <xdr:rowOff>47625</xdr:rowOff>
    </xdr:from>
    <xdr:to>
      <xdr:col>1</xdr:col>
      <xdr:colOff>1247775</xdr:colOff>
      <xdr:row>0</xdr:row>
      <xdr:rowOff>219075</xdr:rowOff>
    </xdr:to>
    <xdr:sp macro="" textlink="">
      <xdr:nvSpPr>
        <xdr:cNvPr id="2" name="Right Arrow 1"/>
        <xdr:cNvSpPr/>
      </xdr:nvSpPr>
      <xdr:spPr>
        <a:xfrm>
          <a:off x="1276350" y="47625"/>
          <a:ext cx="371475" cy="171450"/>
        </a:xfrm>
        <a:prstGeom prst="rightArrow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10583</xdr:rowOff>
    </xdr:from>
    <xdr:to>
      <xdr:col>11</xdr:col>
      <xdr:colOff>52916</xdr:colOff>
      <xdr:row>21</xdr:row>
      <xdr:rowOff>10583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21166</xdr:colOff>
      <xdr:row>0</xdr:row>
      <xdr:rowOff>337852</xdr:rowOff>
    </xdr:from>
    <xdr:to>
      <xdr:col>22</xdr:col>
      <xdr:colOff>63400</xdr:colOff>
      <xdr:row>20</xdr:row>
      <xdr:rowOff>179917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10</xdr:col>
      <xdr:colOff>582016</xdr:colOff>
      <xdr:row>41</xdr:row>
      <xdr:rowOff>88500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22</xdr:row>
      <xdr:rowOff>0</xdr:rowOff>
    </xdr:from>
    <xdr:to>
      <xdr:col>21</xdr:col>
      <xdr:colOff>560917</xdr:colOff>
      <xdr:row>41</xdr:row>
      <xdr:rowOff>88500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1</xdr:row>
      <xdr:rowOff>0</xdr:rowOff>
    </xdr:from>
    <xdr:to>
      <xdr:col>33</xdr:col>
      <xdr:colOff>42233</xdr:colOff>
      <xdr:row>20</xdr:row>
      <xdr:rowOff>180732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0</xdr:colOff>
      <xdr:row>22</xdr:row>
      <xdr:rowOff>0</xdr:rowOff>
    </xdr:from>
    <xdr:to>
      <xdr:col>32</xdr:col>
      <xdr:colOff>560918</xdr:colOff>
      <xdr:row>41</xdr:row>
      <xdr:rowOff>88500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45"/>
  <sheetViews>
    <sheetView view="pageBreakPreview" zoomScaleSheetLayoutView="100" workbookViewId="0">
      <pane xSplit="1" ySplit="3" topLeftCell="B23" activePane="bottomRight" state="frozen"/>
      <selection activeCell="E39" sqref="E39"/>
      <selection pane="topRight" activeCell="E39" sqref="E39"/>
      <selection pane="bottomLeft" activeCell="E39" sqref="E39"/>
      <selection pane="bottomRight" activeCell="A31" sqref="A31:XFD44"/>
    </sheetView>
  </sheetViews>
  <sheetFormatPr defaultRowHeight="15" x14ac:dyDescent="0.25"/>
  <cols>
    <col min="1" max="1" width="6" customWidth="1"/>
    <col min="2" max="2" width="19.140625" customWidth="1"/>
    <col min="3" max="3" width="20.5703125" customWidth="1"/>
    <col min="4" max="4" width="17" customWidth="1"/>
    <col min="5" max="5" width="13.42578125" customWidth="1"/>
    <col min="6" max="6" width="8.85546875" customWidth="1"/>
    <col min="7" max="7" width="13.7109375" customWidth="1"/>
    <col min="8" max="8" width="10.140625" customWidth="1"/>
    <col min="9" max="9" width="7.5703125" customWidth="1"/>
    <col min="10" max="10" width="6.5703125" customWidth="1"/>
    <col min="11" max="11" width="10.7109375" customWidth="1"/>
    <col min="12" max="12" width="8.85546875" customWidth="1"/>
    <col min="13" max="13" width="8" customWidth="1"/>
    <col min="14" max="14" width="13.42578125" customWidth="1"/>
    <col min="15" max="15" width="12.140625" customWidth="1"/>
    <col min="16" max="17" width="11.85546875" customWidth="1"/>
    <col min="18" max="18" width="13.7109375" customWidth="1"/>
  </cols>
  <sheetData>
    <row r="1" spans="1:18" s="1" customFormat="1" ht="15.75" thickBot="1" x14ac:dyDescent="0.3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8" s="10" customFormat="1" ht="27" customHeight="1" x14ac:dyDescent="0.25">
      <c r="A2" s="104" t="s">
        <v>1</v>
      </c>
      <c r="B2" s="96" t="s">
        <v>2</v>
      </c>
      <c r="C2" s="96" t="s">
        <v>3</v>
      </c>
      <c r="D2" s="96" t="s">
        <v>47</v>
      </c>
      <c r="E2" s="96" t="s">
        <v>4</v>
      </c>
      <c r="F2" s="106" t="s">
        <v>5</v>
      </c>
      <c r="G2" s="106"/>
      <c r="H2" s="106"/>
      <c r="I2" s="106"/>
      <c r="J2" s="106" t="s">
        <v>6</v>
      </c>
      <c r="K2" s="106"/>
      <c r="L2" s="106"/>
      <c r="M2" s="106"/>
      <c r="N2" s="96" t="s">
        <v>7</v>
      </c>
      <c r="O2" s="96" t="s">
        <v>8</v>
      </c>
      <c r="P2" s="96" t="s">
        <v>9</v>
      </c>
      <c r="Q2" s="96" t="s">
        <v>10</v>
      </c>
      <c r="R2" s="98" t="s">
        <v>11</v>
      </c>
    </row>
    <row r="3" spans="1:18" ht="45.75" customHeight="1" thickBot="1" x14ac:dyDescent="0.3">
      <c r="A3" s="105"/>
      <c r="B3" s="97"/>
      <c r="C3" s="97"/>
      <c r="D3" s="97"/>
      <c r="E3" s="97"/>
      <c r="F3" s="9" t="s">
        <v>12</v>
      </c>
      <c r="G3" s="9" t="s">
        <v>13</v>
      </c>
      <c r="H3" s="9" t="s">
        <v>14</v>
      </c>
      <c r="I3" s="9" t="s">
        <v>15</v>
      </c>
      <c r="J3" s="9" t="s">
        <v>12</v>
      </c>
      <c r="K3" s="9" t="s">
        <v>13</v>
      </c>
      <c r="L3" s="9" t="s">
        <v>14</v>
      </c>
      <c r="M3" s="9" t="s">
        <v>15</v>
      </c>
      <c r="N3" s="97"/>
      <c r="O3" s="97"/>
      <c r="P3" s="97"/>
      <c r="Q3" s="97"/>
      <c r="R3" s="99"/>
    </row>
    <row r="4" spans="1:18" ht="15" customHeight="1" thickBot="1" x14ac:dyDescent="0.3">
      <c r="A4" s="27" t="s">
        <v>60</v>
      </c>
      <c r="B4" s="28" t="s">
        <v>61</v>
      </c>
      <c r="C4" s="28" t="s">
        <v>62</v>
      </c>
      <c r="D4" s="28" t="s">
        <v>63</v>
      </c>
      <c r="E4" s="28" t="s">
        <v>64</v>
      </c>
      <c r="F4" s="28" t="s">
        <v>65</v>
      </c>
      <c r="G4" s="28" t="s">
        <v>66</v>
      </c>
      <c r="H4" s="28" t="s">
        <v>67</v>
      </c>
      <c r="I4" s="28" t="s">
        <v>68</v>
      </c>
      <c r="J4" s="28" t="s">
        <v>69</v>
      </c>
      <c r="K4" s="28" t="s">
        <v>70</v>
      </c>
      <c r="L4" s="28" t="s">
        <v>71</v>
      </c>
      <c r="M4" s="28" t="s">
        <v>72</v>
      </c>
      <c r="N4" s="28" t="s">
        <v>73</v>
      </c>
      <c r="O4" s="28" t="s">
        <v>74</v>
      </c>
      <c r="P4" s="28" t="s">
        <v>75</v>
      </c>
      <c r="Q4" s="28" t="s">
        <v>76</v>
      </c>
      <c r="R4" s="29" t="s">
        <v>77</v>
      </c>
    </row>
    <row r="5" spans="1:18" s="3" customFormat="1" ht="25.5" customHeight="1" x14ac:dyDescent="0.25">
      <c r="A5" s="5">
        <v>1</v>
      </c>
      <c r="B5" s="5" t="s">
        <v>18</v>
      </c>
      <c r="C5" s="36"/>
      <c r="D5" s="37"/>
      <c r="E5" s="36"/>
      <c r="F5" s="36"/>
      <c r="G5" s="36"/>
      <c r="H5" s="36"/>
      <c r="I5" s="12">
        <f>F5+G5+H5</f>
        <v>0</v>
      </c>
      <c r="J5" s="36"/>
      <c r="K5" s="36"/>
      <c r="L5" s="36"/>
      <c r="M5" s="12">
        <f>J5+K5+L5</f>
        <v>0</v>
      </c>
      <c r="N5" s="37"/>
      <c r="O5" s="36"/>
      <c r="P5" s="36"/>
      <c r="Q5" s="36"/>
      <c r="R5" s="36"/>
    </row>
    <row r="6" spans="1:18" s="3" customFormat="1" ht="25.5" customHeight="1" x14ac:dyDescent="0.25">
      <c r="A6" s="4">
        <v>2</v>
      </c>
      <c r="B6" s="4" t="s">
        <v>19</v>
      </c>
      <c r="C6" s="15"/>
      <c r="D6" s="15"/>
      <c r="E6" s="15"/>
      <c r="F6" s="15"/>
      <c r="G6" s="15"/>
      <c r="H6" s="15"/>
      <c r="I6" s="12">
        <f t="shared" ref="I6:I44" si="0">F6+G6+H6</f>
        <v>0</v>
      </c>
      <c r="J6" s="15"/>
      <c r="K6" s="15"/>
      <c r="L6" s="15"/>
      <c r="M6" s="12">
        <f t="shared" ref="M6:M44" si="1">J6+K6+L6</f>
        <v>0</v>
      </c>
      <c r="N6" s="15"/>
      <c r="O6" s="15"/>
      <c r="P6" s="15"/>
      <c r="Q6" s="15"/>
      <c r="R6" s="15"/>
    </row>
    <row r="7" spans="1:18" s="3" customFormat="1" ht="25.5" customHeight="1" x14ac:dyDescent="0.25">
      <c r="A7" s="4">
        <v>3</v>
      </c>
      <c r="B7" s="4" t="s">
        <v>20</v>
      </c>
      <c r="C7" s="15"/>
      <c r="D7" s="15"/>
      <c r="E7" s="15"/>
      <c r="F7" s="15"/>
      <c r="G7" s="15"/>
      <c r="H7" s="15"/>
      <c r="I7" s="12">
        <f t="shared" si="0"/>
        <v>0</v>
      </c>
      <c r="J7" s="15"/>
      <c r="K7" s="15"/>
      <c r="L7" s="15"/>
      <c r="M7" s="12">
        <f t="shared" si="1"/>
        <v>0</v>
      </c>
      <c r="N7" s="15"/>
      <c r="O7" s="15"/>
      <c r="P7" s="15"/>
      <c r="Q7" s="15"/>
      <c r="R7" s="15"/>
    </row>
    <row r="8" spans="1:18" s="3" customFormat="1" ht="25.5" customHeight="1" x14ac:dyDescent="0.25">
      <c r="A8" s="4">
        <v>4</v>
      </c>
      <c r="B8" s="4" t="s">
        <v>21</v>
      </c>
      <c r="C8" s="15"/>
      <c r="D8" s="15"/>
      <c r="E8" s="15"/>
      <c r="F8" s="15"/>
      <c r="G8" s="15"/>
      <c r="H8" s="15"/>
      <c r="I8" s="12">
        <f t="shared" si="0"/>
        <v>0</v>
      </c>
      <c r="J8" s="15"/>
      <c r="K8" s="15"/>
      <c r="L8" s="15"/>
      <c r="M8" s="12">
        <f t="shared" si="1"/>
        <v>0</v>
      </c>
      <c r="N8" s="15"/>
      <c r="O8" s="15"/>
      <c r="P8" s="15"/>
      <c r="Q8" s="15"/>
      <c r="R8" s="15"/>
    </row>
    <row r="9" spans="1:18" s="3" customFormat="1" ht="25.5" customHeight="1" x14ac:dyDescent="0.25">
      <c r="A9" s="4">
        <v>5</v>
      </c>
      <c r="B9" s="4" t="s">
        <v>22</v>
      </c>
      <c r="C9" s="15"/>
      <c r="D9" s="15"/>
      <c r="E9" s="15"/>
      <c r="F9" s="15"/>
      <c r="G9" s="15"/>
      <c r="H9" s="15"/>
      <c r="I9" s="12">
        <f t="shared" si="0"/>
        <v>0</v>
      </c>
      <c r="J9" s="15"/>
      <c r="K9" s="15"/>
      <c r="L9" s="15"/>
      <c r="M9" s="12">
        <f t="shared" si="1"/>
        <v>0</v>
      </c>
      <c r="N9" s="15"/>
      <c r="O9" s="15"/>
      <c r="P9" s="15"/>
      <c r="Q9" s="15"/>
      <c r="R9" s="15"/>
    </row>
    <row r="10" spans="1:18" s="3" customFormat="1" ht="25.5" customHeight="1" x14ac:dyDescent="0.25">
      <c r="A10" s="4">
        <v>6</v>
      </c>
      <c r="B10" s="4" t="s">
        <v>23</v>
      </c>
      <c r="C10" s="15"/>
      <c r="D10" s="15"/>
      <c r="E10" s="15"/>
      <c r="F10" s="15"/>
      <c r="G10" s="15"/>
      <c r="H10" s="15"/>
      <c r="I10" s="12">
        <f t="shared" si="0"/>
        <v>0</v>
      </c>
      <c r="J10" s="15"/>
      <c r="K10" s="15"/>
      <c r="L10" s="15"/>
      <c r="M10" s="12">
        <f t="shared" si="1"/>
        <v>0</v>
      </c>
      <c r="N10" s="15"/>
      <c r="O10" s="15"/>
      <c r="P10" s="15"/>
      <c r="Q10" s="15"/>
      <c r="R10" s="15"/>
    </row>
    <row r="11" spans="1:18" s="3" customFormat="1" ht="25.5" customHeight="1" x14ac:dyDescent="0.25">
      <c r="A11" s="4">
        <v>7</v>
      </c>
      <c r="B11" s="4" t="s">
        <v>24</v>
      </c>
      <c r="C11" s="15"/>
      <c r="D11" s="15"/>
      <c r="E11" s="15"/>
      <c r="F11" s="15"/>
      <c r="G11" s="15"/>
      <c r="H11" s="15"/>
      <c r="I11" s="12">
        <f t="shared" si="0"/>
        <v>0</v>
      </c>
      <c r="J11" s="15"/>
      <c r="K11" s="15"/>
      <c r="L11" s="15"/>
      <c r="M11" s="12">
        <f t="shared" si="1"/>
        <v>0</v>
      </c>
      <c r="N11" s="15"/>
      <c r="O11" s="15"/>
      <c r="P11" s="15"/>
      <c r="Q11" s="15"/>
      <c r="R11" s="15"/>
    </row>
    <row r="12" spans="1:18" s="3" customFormat="1" ht="25.5" customHeight="1" x14ac:dyDescent="0.25">
      <c r="A12" s="4">
        <v>8</v>
      </c>
      <c r="B12" s="4" t="s">
        <v>25</v>
      </c>
      <c r="C12" s="15"/>
      <c r="D12" s="15"/>
      <c r="E12" s="15"/>
      <c r="F12" s="15"/>
      <c r="G12" s="15"/>
      <c r="H12" s="15"/>
      <c r="I12" s="12">
        <f t="shared" si="0"/>
        <v>0</v>
      </c>
      <c r="J12" s="15"/>
      <c r="K12" s="15"/>
      <c r="L12" s="15"/>
      <c r="M12" s="12">
        <f t="shared" si="1"/>
        <v>0</v>
      </c>
      <c r="N12" s="15"/>
      <c r="O12" s="15"/>
      <c r="P12" s="15"/>
      <c r="Q12" s="15"/>
      <c r="R12" s="15"/>
    </row>
    <row r="13" spans="1:18" s="3" customFormat="1" ht="25.5" customHeight="1" x14ac:dyDescent="0.25">
      <c r="A13" s="4">
        <v>9</v>
      </c>
      <c r="B13" s="4" t="s">
        <v>26</v>
      </c>
      <c r="C13" s="15"/>
      <c r="D13" s="15"/>
      <c r="E13" s="15"/>
      <c r="F13" s="15"/>
      <c r="G13" s="15"/>
      <c r="H13" s="15"/>
      <c r="I13" s="12">
        <f t="shared" si="0"/>
        <v>0</v>
      </c>
      <c r="J13" s="15"/>
      <c r="K13" s="15"/>
      <c r="L13" s="15"/>
      <c r="M13" s="12">
        <f t="shared" si="1"/>
        <v>0</v>
      </c>
      <c r="N13" s="15"/>
      <c r="O13" s="15"/>
      <c r="P13" s="15"/>
      <c r="Q13" s="15"/>
      <c r="R13" s="15"/>
    </row>
    <row r="14" spans="1:18" s="3" customFormat="1" ht="25.5" customHeight="1" x14ac:dyDescent="0.25">
      <c r="A14" s="4">
        <v>10</v>
      </c>
      <c r="B14" s="4" t="s">
        <v>27</v>
      </c>
      <c r="C14" s="15"/>
      <c r="D14" s="15"/>
      <c r="E14" s="15"/>
      <c r="F14" s="15"/>
      <c r="G14" s="15"/>
      <c r="H14" s="15"/>
      <c r="I14" s="12">
        <f t="shared" si="0"/>
        <v>0</v>
      </c>
      <c r="J14" s="15"/>
      <c r="K14" s="15"/>
      <c r="L14" s="15"/>
      <c r="M14" s="12">
        <f t="shared" si="1"/>
        <v>0</v>
      </c>
      <c r="N14" s="15"/>
      <c r="O14" s="15"/>
      <c r="P14" s="15"/>
      <c r="Q14" s="15"/>
      <c r="R14" s="15"/>
    </row>
    <row r="15" spans="1:18" s="3" customFormat="1" ht="25.5" customHeight="1" x14ac:dyDescent="0.25">
      <c r="A15" s="4">
        <v>11</v>
      </c>
      <c r="B15" s="4" t="s">
        <v>28</v>
      </c>
      <c r="C15" s="15"/>
      <c r="D15" s="15"/>
      <c r="E15" s="15"/>
      <c r="F15" s="15"/>
      <c r="G15" s="15"/>
      <c r="H15" s="15"/>
      <c r="I15" s="12">
        <f t="shared" si="0"/>
        <v>0</v>
      </c>
      <c r="J15" s="15"/>
      <c r="K15" s="15"/>
      <c r="L15" s="15"/>
      <c r="M15" s="12">
        <f t="shared" si="1"/>
        <v>0</v>
      </c>
      <c r="N15" s="15"/>
      <c r="O15" s="15"/>
      <c r="P15" s="15"/>
      <c r="Q15" s="15"/>
      <c r="R15" s="15"/>
    </row>
    <row r="16" spans="1:18" s="3" customFormat="1" ht="25.5" customHeight="1" x14ac:dyDescent="0.25">
      <c r="A16" s="4">
        <v>12</v>
      </c>
      <c r="B16" s="4" t="s">
        <v>29</v>
      </c>
      <c r="C16" s="15"/>
      <c r="D16" s="15"/>
      <c r="E16" s="15"/>
      <c r="F16" s="15"/>
      <c r="G16" s="15"/>
      <c r="H16" s="15"/>
      <c r="I16" s="12">
        <f t="shared" si="0"/>
        <v>0</v>
      </c>
      <c r="J16" s="15"/>
      <c r="K16" s="15"/>
      <c r="L16" s="15"/>
      <c r="M16" s="12">
        <f t="shared" si="1"/>
        <v>0</v>
      </c>
      <c r="N16" s="15"/>
      <c r="O16" s="15"/>
      <c r="P16" s="15"/>
      <c r="Q16" s="15"/>
      <c r="R16" s="15"/>
    </row>
    <row r="17" spans="1:18" s="3" customFormat="1" ht="25.5" customHeight="1" x14ac:dyDescent="0.25">
      <c r="A17" s="4">
        <v>13</v>
      </c>
      <c r="B17" s="4" t="s">
        <v>30</v>
      </c>
      <c r="C17" s="15"/>
      <c r="D17" s="15"/>
      <c r="E17" s="15"/>
      <c r="F17" s="15"/>
      <c r="G17" s="15"/>
      <c r="H17" s="15"/>
      <c r="I17" s="12">
        <f t="shared" si="0"/>
        <v>0</v>
      </c>
      <c r="J17" s="15"/>
      <c r="K17" s="15"/>
      <c r="L17" s="15"/>
      <c r="M17" s="12">
        <f t="shared" si="1"/>
        <v>0</v>
      </c>
      <c r="N17" s="15"/>
      <c r="O17" s="15"/>
      <c r="P17" s="15"/>
      <c r="Q17" s="15"/>
      <c r="R17" s="15"/>
    </row>
    <row r="18" spans="1:18" s="3" customFormat="1" ht="25.5" customHeight="1" x14ac:dyDescent="0.25">
      <c r="A18" s="4">
        <v>14</v>
      </c>
      <c r="B18" s="4" t="s">
        <v>31</v>
      </c>
      <c r="C18" s="15"/>
      <c r="D18" s="15"/>
      <c r="E18" s="15"/>
      <c r="F18" s="15"/>
      <c r="G18" s="15"/>
      <c r="H18" s="15"/>
      <c r="I18" s="12">
        <f t="shared" si="0"/>
        <v>0</v>
      </c>
      <c r="J18" s="15"/>
      <c r="K18" s="15"/>
      <c r="L18" s="15"/>
      <c r="M18" s="12">
        <f t="shared" si="1"/>
        <v>0</v>
      </c>
      <c r="N18" s="15"/>
      <c r="O18" s="15"/>
      <c r="P18" s="15"/>
      <c r="Q18" s="15"/>
      <c r="R18" s="15"/>
    </row>
    <row r="19" spans="1:18" s="3" customFormat="1" ht="25.5" customHeight="1" x14ac:dyDescent="0.25">
      <c r="A19" s="4">
        <v>15</v>
      </c>
      <c r="B19" s="4" t="s">
        <v>32</v>
      </c>
      <c r="C19" s="15"/>
      <c r="D19" s="15"/>
      <c r="E19" s="15"/>
      <c r="F19" s="15"/>
      <c r="G19" s="15"/>
      <c r="H19" s="15"/>
      <c r="I19" s="12">
        <f t="shared" si="0"/>
        <v>0</v>
      </c>
      <c r="J19" s="15"/>
      <c r="K19" s="15"/>
      <c r="L19" s="15"/>
      <c r="M19" s="12">
        <f t="shared" si="1"/>
        <v>0</v>
      </c>
      <c r="N19" s="15"/>
      <c r="O19" s="15"/>
      <c r="P19" s="15"/>
      <c r="Q19" s="15"/>
      <c r="R19" s="15"/>
    </row>
    <row r="20" spans="1:18" s="3" customFormat="1" ht="25.5" customHeight="1" x14ac:dyDescent="0.25">
      <c r="A20" s="4">
        <v>16</v>
      </c>
      <c r="B20" s="4" t="s">
        <v>39</v>
      </c>
      <c r="C20" s="15"/>
      <c r="D20" s="15"/>
      <c r="E20" s="15"/>
      <c r="F20" s="15"/>
      <c r="G20" s="15"/>
      <c r="H20" s="15"/>
      <c r="I20" s="12">
        <f t="shared" si="0"/>
        <v>0</v>
      </c>
      <c r="J20" s="15"/>
      <c r="K20" s="15"/>
      <c r="L20" s="15"/>
      <c r="M20" s="12">
        <f t="shared" si="1"/>
        <v>0</v>
      </c>
      <c r="N20" s="15"/>
      <c r="O20" s="15"/>
      <c r="P20" s="15"/>
      <c r="Q20" s="15"/>
      <c r="R20" s="15"/>
    </row>
    <row r="21" spans="1:18" s="3" customFormat="1" ht="25.5" customHeight="1" x14ac:dyDescent="0.25">
      <c r="A21" s="4">
        <v>17</v>
      </c>
      <c r="B21" s="4" t="s">
        <v>34</v>
      </c>
      <c r="C21" s="15"/>
      <c r="D21" s="15"/>
      <c r="E21" s="15"/>
      <c r="F21" s="15"/>
      <c r="G21" s="15"/>
      <c r="H21" s="15"/>
      <c r="I21" s="12">
        <f t="shared" si="0"/>
        <v>0</v>
      </c>
      <c r="J21" s="15"/>
      <c r="K21" s="15"/>
      <c r="L21" s="15"/>
      <c r="M21" s="12">
        <f t="shared" si="1"/>
        <v>0</v>
      </c>
      <c r="N21" s="15"/>
      <c r="O21" s="15"/>
      <c r="P21" s="15"/>
      <c r="Q21" s="15"/>
      <c r="R21" s="15"/>
    </row>
    <row r="22" spans="1:18" s="3" customFormat="1" ht="25.5" customHeight="1" x14ac:dyDescent="0.25">
      <c r="A22" s="4">
        <v>18</v>
      </c>
      <c r="B22" s="4" t="s">
        <v>35</v>
      </c>
      <c r="C22" s="15"/>
      <c r="D22" s="15"/>
      <c r="E22" s="15"/>
      <c r="F22" s="15"/>
      <c r="G22" s="15"/>
      <c r="H22" s="15"/>
      <c r="I22" s="12">
        <f t="shared" si="0"/>
        <v>0</v>
      </c>
      <c r="J22" s="15"/>
      <c r="K22" s="15"/>
      <c r="L22" s="15"/>
      <c r="M22" s="12">
        <f t="shared" si="1"/>
        <v>0</v>
      </c>
      <c r="N22" s="15"/>
      <c r="O22" s="15"/>
      <c r="P22" s="15"/>
      <c r="Q22" s="15"/>
      <c r="R22" s="15"/>
    </row>
    <row r="23" spans="1:18" s="3" customFormat="1" ht="25.5" customHeight="1" x14ac:dyDescent="0.25">
      <c r="A23" s="4">
        <v>19</v>
      </c>
      <c r="B23" s="4" t="s">
        <v>36</v>
      </c>
      <c r="C23" s="15"/>
      <c r="D23" s="15"/>
      <c r="E23" s="15"/>
      <c r="F23" s="15"/>
      <c r="G23" s="15"/>
      <c r="H23" s="15"/>
      <c r="I23" s="12">
        <f t="shared" si="0"/>
        <v>0</v>
      </c>
      <c r="J23" s="15"/>
      <c r="K23" s="15"/>
      <c r="L23" s="15"/>
      <c r="M23" s="12">
        <f t="shared" si="1"/>
        <v>0</v>
      </c>
      <c r="N23" s="15"/>
      <c r="O23" s="15"/>
      <c r="P23" s="15"/>
      <c r="Q23" s="15"/>
      <c r="R23" s="15"/>
    </row>
    <row r="24" spans="1:18" s="3" customFormat="1" ht="25.5" customHeight="1" x14ac:dyDescent="0.25">
      <c r="A24" s="4">
        <v>20</v>
      </c>
      <c r="B24" s="4" t="s">
        <v>37</v>
      </c>
      <c r="C24" s="15"/>
      <c r="D24" s="15"/>
      <c r="E24" s="15"/>
      <c r="F24" s="15"/>
      <c r="G24" s="15"/>
      <c r="H24" s="15"/>
      <c r="I24" s="12">
        <f t="shared" si="0"/>
        <v>0</v>
      </c>
      <c r="J24" s="15"/>
      <c r="K24" s="15"/>
      <c r="L24" s="15"/>
      <c r="M24" s="12">
        <f t="shared" si="1"/>
        <v>0</v>
      </c>
      <c r="N24" s="15"/>
      <c r="O24" s="15"/>
      <c r="P24" s="15"/>
      <c r="Q24" s="15"/>
      <c r="R24" s="15"/>
    </row>
    <row r="25" spans="1:18" s="3" customFormat="1" ht="25.5" customHeight="1" x14ac:dyDescent="0.25">
      <c r="A25" s="4">
        <v>21</v>
      </c>
      <c r="B25" s="4" t="s">
        <v>38</v>
      </c>
      <c r="C25" s="15"/>
      <c r="D25" s="15"/>
      <c r="E25" s="15"/>
      <c r="F25" s="15"/>
      <c r="G25" s="15"/>
      <c r="H25" s="15"/>
      <c r="I25" s="12">
        <f t="shared" si="0"/>
        <v>0</v>
      </c>
      <c r="J25" s="15"/>
      <c r="K25" s="15"/>
      <c r="L25" s="15"/>
      <c r="M25" s="12">
        <f t="shared" si="1"/>
        <v>0</v>
      </c>
      <c r="N25" s="15"/>
      <c r="O25" s="15"/>
      <c r="P25" s="15"/>
      <c r="Q25" s="15"/>
      <c r="R25" s="15"/>
    </row>
    <row r="26" spans="1:18" s="3" customFormat="1" ht="25.5" customHeight="1" x14ac:dyDescent="0.25">
      <c r="A26" s="4">
        <v>22</v>
      </c>
      <c r="B26" s="4" t="s">
        <v>39</v>
      </c>
      <c r="C26" s="15"/>
      <c r="D26" s="15"/>
      <c r="E26" s="15"/>
      <c r="F26" s="15"/>
      <c r="G26" s="15"/>
      <c r="H26" s="15"/>
      <c r="I26" s="12">
        <f t="shared" si="0"/>
        <v>0</v>
      </c>
      <c r="J26" s="15"/>
      <c r="K26" s="15"/>
      <c r="L26" s="15"/>
      <c r="M26" s="12">
        <f t="shared" si="1"/>
        <v>0</v>
      </c>
      <c r="N26" s="15"/>
      <c r="O26" s="15"/>
      <c r="P26" s="15"/>
      <c r="Q26" s="15"/>
      <c r="R26" s="15"/>
    </row>
    <row r="27" spans="1:18" s="3" customFormat="1" ht="25.5" customHeight="1" x14ac:dyDescent="0.25">
      <c r="A27" s="4">
        <v>23</v>
      </c>
      <c r="B27" s="4" t="s">
        <v>40</v>
      </c>
      <c r="C27" s="15"/>
      <c r="D27" s="15"/>
      <c r="E27" s="15"/>
      <c r="F27" s="15"/>
      <c r="G27" s="15"/>
      <c r="H27" s="15"/>
      <c r="I27" s="12">
        <f t="shared" si="0"/>
        <v>0</v>
      </c>
      <c r="J27" s="15"/>
      <c r="K27" s="15"/>
      <c r="L27" s="15"/>
      <c r="M27" s="12">
        <f t="shared" si="1"/>
        <v>0</v>
      </c>
      <c r="N27" s="15"/>
      <c r="O27" s="15"/>
      <c r="P27" s="15"/>
      <c r="Q27" s="15"/>
      <c r="R27" s="15"/>
    </row>
    <row r="28" spans="1:18" s="3" customFormat="1" ht="25.5" customHeight="1" x14ac:dyDescent="0.25">
      <c r="A28" s="4">
        <v>24</v>
      </c>
      <c r="B28" s="4" t="s">
        <v>41</v>
      </c>
      <c r="C28" s="15"/>
      <c r="D28" s="15"/>
      <c r="E28" s="15"/>
      <c r="F28" s="15"/>
      <c r="G28" s="15"/>
      <c r="H28" s="15"/>
      <c r="I28" s="12">
        <f t="shared" si="0"/>
        <v>0</v>
      </c>
      <c r="J28" s="15"/>
      <c r="K28" s="15"/>
      <c r="L28" s="15"/>
      <c r="M28" s="12">
        <f t="shared" si="1"/>
        <v>0</v>
      </c>
      <c r="N28" s="15"/>
      <c r="O28" s="15"/>
      <c r="P28" s="15"/>
      <c r="Q28" s="15"/>
      <c r="R28" s="15"/>
    </row>
    <row r="29" spans="1:18" s="3" customFormat="1" ht="27" customHeight="1" x14ac:dyDescent="0.25">
      <c r="A29" s="4">
        <v>25</v>
      </c>
      <c r="B29" s="4" t="s">
        <v>42</v>
      </c>
      <c r="C29" s="15"/>
      <c r="D29" s="15"/>
      <c r="E29" s="15"/>
      <c r="F29" s="15"/>
      <c r="G29" s="15"/>
      <c r="H29" s="15"/>
      <c r="I29" s="12">
        <f t="shared" si="0"/>
        <v>0</v>
      </c>
      <c r="J29" s="15"/>
      <c r="K29" s="15"/>
      <c r="L29" s="15"/>
      <c r="M29" s="12">
        <f t="shared" si="1"/>
        <v>0</v>
      </c>
      <c r="N29" s="15"/>
      <c r="O29" s="15"/>
      <c r="P29" s="15"/>
      <c r="Q29" s="15"/>
      <c r="R29" s="15"/>
    </row>
    <row r="30" spans="1:18" s="3" customFormat="1" ht="27" customHeight="1" thickBot="1" x14ac:dyDescent="0.3">
      <c r="A30" s="4">
        <v>26</v>
      </c>
      <c r="B30" s="4" t="s">
        <v>43</v>
      </c>
      <c r="C30" s="15"/>
      <c r="D30" s="15"/>
      <c r="E30" s="15"/>
      <c r="F30" s="15"/>
      <c r="G30" s="15"/>
      <c r="H30" s="15"/>
      <c r="I30" s="12">
        <f t="shared" si="0"/>
        <v>0</v>
      </c>
      <c r="J30" s="15"/>
      <c r="K30" s="15"/>
      <c r="L30" s="15"/>
      <c r="M30" s="12">
        <f t="shared" si="1"/>
        <v>0</v>
      </c>
      <c r="N30" s="15"/>
      <c r="O30" s="15"/>
      <c r="P30" s="15"/>
      <c r="Q30" s="15"/>
      <c r="R30" s="15"/>
    </row>
    <row r="31" spans="1:18" s="3" customFormat="1" ht="27" hidden="1" customHeight="1" x14ac:dyDescent="0.25">
      <c r="A31" s="4">
        <v>27</v>
      </c>
      <c r="B31" s="4"/>
      <c r="C31" s="15"/>
      <c r="D31" s="15"/>
      <c r="E31" s="15"/>
      <c r="F31" s="15"/>
      <c r="G31" s="15"/>
      <c r="H31" s="15"/>
      <c r="I31" s="12">
        <f t="shared" si="0"/>
        <v>0</v>
      </c>
      <c r="J31" s="15"/>
      <c r="K31" s="15"/>
      <c r="L31" s="15"/>
      <c r="M31" s="12">
        <f t="shared" si="1"/>
        <v>0</v>
      </c>
      <c r="N31" s="15"/>
      <c r="O31" s="15"/>
      <c r="P31" s="15"/>
      <c r="Q31" s="15"/>
      <c r="R31" s="15"/>
    </row>
    <row r="32" spans="1:18" s="3" customFormat="1" ht="27" hidden="1" customHeight="1" x14ac:dyDescent="0.25">
      <c r="A32" s="4">
        <v>28</v>
      </c>
      <c r="B32" s="4"/>
      <c r="C32" s="15"/>
      <c r="D32" s="15"/>
      <c r="E32" s="15"/>
      <c r="F32" s="15"/>
      <c r="G32" s="15"/>
      <c r="H32" s="15"/>
      <c r="I32" s="12">
        <f t="shared" si="0"/>
        <v>0</v>
      </c>
      <c r="J32" s="15"/>
      <c r="K32" s="15"/>
      <c r="L32" s="15"/>
      <c r="M32" s="12">
        <f t="shared" si="1"/>
        <v>0</v>
      </c>
      <c r="N32" s="15"/>
      <c r="O32" s="15"/>
      <c r="P32" s="15"/>
      <c r="Q32" s="15"/>
      <c r="R32" s="15"/>
    </row>
    <row r="33" spans="1:18" s="3" customFormat="1" ht="27" hidden="1" customHeight="1" x14ac:dyDescent="0.25">
      <c r="A33" s="4">
        <v>29</v>
      </c>
      <c r="B33" s="4"/>
      <c r="C33" s="15"/>
      <c r="D33" s="15"/>
      <c r="E33" s="15"/>
      <c r="F33" s="15"/>
      <c r="G33" s="15"/>
      <c r="H33" s="15"/>
      <c r="I33" s="12">
        <f t="shared" si="0"/>
        <v>0</v>
      </c>
      <c r="J33" s="15"/>
      <c r="K33" s="15"/>
      <c r="L33" s="15"/>
      <c r="M33" s="12">
        <f t="shared" si="1"/>
        <v>0</v>
      </c>
      <c r="N33" s="15"/>
      <c r="O33" s="15"/>
      <c r="P33" s="15"/>
      <c r="Q33" s="15"/>
      <c r="R33" s="15"/>
    </row>
    <row r="34" spans="1:18" s="3" customFormat="1" ht="27" hidden="1" customHeight="1" x14ac:dyDescent="0.25">
      <c r="A34" s="4">
        <v>30</v>
      </c>
      <c r="B34" s="4"/>
      <c r="C34" s="15"/>
      <c r="D34" s="15"/>
      <c r="E34" s="15"/>
      <c r="F34" s="15"/>
      <c r="G34" s="15"/>
      <c r="H34" s="15"/>
      <c r="I34" s="12">
        <f t="shared" si="0"/>
        <v>0</v>
      </c>
      <c r="J34" s="15"/>
      <c r="K34" s="15"/>
      <c r="L34" s="15"/>
      <c r="M34" s="12">
        <f t="shared" si="1"/>
        <v>0</v>
      </c>
      <c r="N34" s="15"/>
      <c r="O34" s="15"/>
      <c r="P34" s="15"/>
      <c r="Q34" s="15"/>
      <c r="R34" s="15"/>
    </row>
    <row r="35" spans="1:18" s="3" customFormat="1" ht="27" hidden="1" customHeight="1" x14ac:dyDescent="0.25">
      <c r="A35" s="4">
        <v>31</v>
      </c>
      <c r="B35" s="4"/>
      <c r="C35" s="15"/>
      <c r="D35" s="15"/>
      <c r="E35" s="15"/>
      <c r="F35" s="15"/>
      <c r="G35" s="15"/>
      <c r="H35" s="15"/>
      <c r="I35" s="12">
        <f t="shared" si="0"/>
        <v>0</v>
      </c>
      <c r="J35" s="15"/>
      <c r="K35" s="15"/>
      <c r="L35" s="15"/>
      <c r="M35" s="12">
        <f t="shared" si="1"/>
        <v>0</v>
      </c>
      <c r="N35" s="15"/>
      <c r="O35" s="15"/>
      <c r="P35" s="15"/>
      <c r="Q35" s="15"/>
      <c r="R35" s="15"/>
    </row>
    <row r="36" spans="1:18" s="3" customFormat="1" ht="27" hidden="1" customHeight="1" x14ac:dyDescent="0.25">
      <c r="A36" s="4">
        <v>32</v>
      </c>
      <c r="B36" s="4"/>
      <c r="C36" s="15"/>
      <c r="D36" s="15"/>
      <c r="E36" s="15"/>
      <c r="F36" s="15"/>
      <c r="G36" s="15"/>
      <c r="H36" s="15"/>
      <c r="I36" s="12">
        <f t="shared" si="0"/>
        <v>0</v>
      </c>
      <c r="J36" s="15"/>
      <c r="K36" s="15"/>
      <c r="L36" s="15"/>
      <c r="M36" s="12">
        <f t="shared" si="1"/>
        <v>0</v>
      </c>
      <c r="N36" s="15"/>
      <c r="O36" s="15"/>
      <c r="P36" s="15"/>
      <c r="Q36" s="15"/>
      <c r="R36" s="15"/>
    </row>
    <row r="37" spans="1:18" s="3" customFormat="1" ht="27" hidden="1" customHeight="1" x14ac:dyDescent="0.25">
      <c r="A37" s="4">
        <v>33</v>
      </c>
      <c r="B37" s="4"/>
      <c r="C37" s="15"/>
      <c r="D37" s="15"/>
      <c r="E37" s="15"/>
      <c r="F37" s="15"/>
      <c r="G37" s="15"/>
      <c r="H37" s="15"/>
      <c r="I37" s="12">
        <f t="shared" si="0"/>
        <v>0</v>
      </c>
      <c r="J37" s="15"/>
      <c r="K37" s="15"/>
      <c r="L37" s="15"/>
      <c r="M37" s="12">
        <f t="shared" si="1"/>
        <v>0</v>
      </c>
      <c r="N37" s="15"/>
      <c r="O37" s="15"/>
      <c r="P37" s="15"/>
      <c r="Q37" s="15"/>
      <c r="R37" s="15"/>
    </row>
    <row r="38" spans="1:18" s="3" customFormat="1" ht="27" hidden="1" customHeight="1" x14ac:dyDescent="0.25">
      <c r="A38" s="4">
        <v>34</v>
      </c>
      <c r="B38" s="4"/>
      <c r="C38" s="15"/>
      <c r="D38" s="15"/>
      <c r="E38" s="15"/>
      <c r="F38" s="15"/>
      <c r="G38" s="15"/>
      <c r="H38" s="15"/>
      <c r="I38" s="12">
        <f t="shared" si="0"/>
        <v>0</v>
      </c>
      <c r="J38" s="15"/>
      <c r="K38" s="15"/>
      <c r="L38" s="15"/>
      <c r="M38" s="12">
        <f t="shared" si="1"/>
        <v>0</v>
      </c>
      <c r="N38" s="15"/>
      <c r="O38" s="15"/>
      <c r="P38" s="15"/>
      <c r="Q38" s="15"/>
      <c r="R38" s="15"/>
    </row>
    <row r="39" spans="1:18" s="3" customFormat="1" ht="27" hidden="1" customHeight="1" x14ac:dyDescent="0.25">
      <c r="A39" s="4">
        <v>35</v>
      </c>
      <c r="B39" s="4"/>
      <c r="C39" s="15"/>
      <c r="D39" s="15"/>
      <c r="E39" s="15"/>
      <c r="F39" s="15"/>
      <c r="G39" s="15"/>
      <c r="H39" s="15"/>
      <c r="I39" s="12">
        <f t="shared" si="0"/>
        <v>0</v>
      </c>
      <c r="J39" s="15"/>
      <c r="K39" s="15"/>
      <c r="L39" s="15"/>
      <c r="M39" s="12">
        <f t="shared" si="1"/>
        <v>0</v>
      </c>
      <c r="N39" s="15"/>
      <c r="O39" s="15"/>
      <c r="P39" s="15"/>
      <c r="Q39" s="15"/>
      <c r="R39" s="15"/>
    </row>
    <row r="40" spans="1:18" s="3" customFormat="1" ht="27" hidden="1" customHeight="1" x14ac:dyDescent="0.25">
      <c r="A40" s="4">
        <v>36</v>
      </c>
      <c r="B40" s="4"/>
      <c r="C40" s="15"/>
      <c r="D40" s="15"/>
      <c r="E40" s="15"/>
      <c r="F40" s="15"/>
      <c r="G40" s="15"/>
      <c r="H40" s="15"/>
      <c r="I40" s="12">
        <f t="shared" si="0"/>
        <v>0</v>
      </c>
      <c r="J40" s="15"/>
      <c r="K40" s="15"/>
      <c r="L40" s="15"/>
      <c r="M40" s="12">
        <f t="shared" si="1"/>
        <v>0</v>
      </c>
      <c r="N40" s="15"/>
      <c r="O40" s="15"/>
      <c r="P40" s="15"/>
      <c r="Q40" s="15"/>
      <c r="R40" s="15"/>
    </row>
    <row r="41" spans="1:18" s="3" customFormat="1" ht="27" hidden="1" customHeight="1" x14ac:dyDescent="0.25">
      <c r="A41" s="4">
        <v>37</v>
      </c>
      <c r="B41" s="4"/>
      <c r="C41" s="15"/>
      <c r="D41" s="15"/>
      <c r="E41" s="15"/>
      <c r="F41" s="15"/>
      <c r="G41" s="15"/>
      <c r="H41" s="15"/>
      <c r="I41" s="12">
        <f t="shared" si="0"/>
        <v>0</v>
      </c>
      <c r="J41" s="15"/>
      <c r="K41" s="15"/>
      <c r="L41" s="15"/>
      <c r="M41" s="12">
        <f t="shared" si="1"/>
        <v>0</v>
      </c>
      <c r="N41" s="15"/>
      <c r="O41" s="15"/>
      <c r="P41" s="15"/>
      <c r="Q41" s="15"/>
      <c r="R41" s="15"/>
    </row>
    <row r="42" spans="1:18" s="3" customFormat="1" ht="27" hidden="1" customHeight="1" x14ac:dyDescent="0.25">
      <c r="A42" s="4">
        <v>38</v>
      </c>
      <c r="B42" s="4"/>
      <c r="C42" s="15"/>
      <c r="D42" s="15"/>
      <c r="E42" s="15"/>
      <c r="F42" s="15"/>
      <c r="G42" s="15"/>
      <c r="H42" s="15"/>
      <c r="I42" s="12">
        <f t="shared" si="0"/>
        <v>0</v>
      </c>
      <c r="J42" s="15"/>
      <c r="K42" s="15"/>
      <c r="L42" s="15"/>
      <c r="M42" s="12">
        <f t="shared" si="1"/>
        <v>0</v>
      </c>
      <c r="N42" s="15"/>
      <c r="O42" s="15"/>
      <c r="P42" s="15"/>
      <c r="Q42" s="15"/>
      <c r="R42" s="15"/>
    </row>
    <row r="43" spans="1:18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5"/>
      <c r="I43" s="12">
        <f t="shared" si="0"/>
        <v>0</v>
      </c>
      <c r="J43" s="15"/>
      <c r="K43" s="15"/>
      <c r="L43" s="15"/>
      <c r="M43" s="12">
        <f t="shared" si="1"/>
        <v>0</v>
      </c>
      <c r="N43" s="15"/>
      <c r="O43" s="15"/>
      <c r="P43" s="15"/>
      <c r="Q43" s="15"/>
      <c r="R43" s="15"/>
    </row>
    <row r="44" spans="1:18" s="3" customFormat="1" ht="27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5"/>
      <c r="I44" s="12">
        <f t="shared" si="0"/>
        <v>0</v>
      </c>
      <c r="J44" s="15"/>
      <c r="K44" s="15"/>
      <c r="L44" s="15"/>
      <c r="M44" s="12">
        <f t="shared" si="1"/>
        <v>0</v>
      </c>
      <c r="N44" s="15"/>
      <c r="O44" s="15"/>
      <c r="P44" s="15"/>
      <c r="Q44" s="15"/>
      <c r="R44" s="15"/>
    </row>
    <row r="45" spans="1:18" ht="27" customHeight="1" thickBot="1" x14ac:dyDescent="0.3">
      <c r="A45" s="100" t="s">
        <v>45</v>
      </c>
      <c r="B45" s="101"/>
      <c r="C45" s="102"/>
      <c r="D45" s="30">
        <f>SUM(D5:D44)</f>
        <v>0</v>
      </c>
      <c r="E45" s="30">
        <f t="shared" ref="E45:R45" si="2">SUM(E5:E44)</f>
        <v>0</v>
      </c>
      <c r="F45" s="30">
        <f t="shared" si="2"/>
        <v>0</v>
      </c>
      <c r="G45" s="30">
        <f t="shared" si="2"/>
        <v>0</v>
      </c>
      <c r="H45" s="30">
        <f t="shared" si="2"/>
        <v>0</v>
      </c>
      <c r="I45" s="30">
        <f t="shared" si="2"/>
        <v>0</v>
      </c>
      <c r="J45" s="30">
        <f t="shared" si="2"/>
        <v>0</v>
      </c>
      <c r="K45" s="30">
        <f t="shared" si="2"/>
        <v>0</v>
      </c>
      <c r="L45" s="30">
        <f t="shared" si="2"/>
        <v>0</v>
      </c>
      <c r="M45" s="30">
        <f t="shared" si="2"/>
        <v>0</v>
      </c>
      <c r="N45" s="30">
        <f t="shared" si="2"/>
        <v>0</v>
      </c>
      <c r="O45" s="30">
        <f t="shared" si="2"/>
        <v>0</v>
      </c>
      <c r="P45" s="30">
        <f t="shared" si="2"/>
        <v>0</v>
      </c>
      <c r="Q45" s="30">
        <f t="shared" si="2"/>
        <v>0</v>
      </c>
      <c r="R45" s="30">
        <f t="shared" si="2"/>
        <v>0</v>
      </c>
    </row>
  </sheetData>
  <mergeCells count="14">
    <mergeCell ref="P2:P3"/>
    <mergeCell ref="Q2:Q3"/>
    <mergeCell ref="R2:R3"/>
    <mergeCell ref="A45:C45"/>
    <mergeCell ref="A1:R1"/>
    <mergeCell ref="A2:A3"/>
    <mergeCell ref="B2:B3"/>
    <mergeCell ref="C2:C3"/>
    <mergeCell ref="D2:D3"/>
    <mergeCell ref="E2:E3"/>
    <mergeCell ref="F2:I2"/>
    <mergeCell ref="J2:M2"/>
    <mergeCell ref="N2:N3"/>
    <mergeCell ref="O2:O3"/>
  </mergeCells>
  <dataValidations count="5">
    <dataValidation type="whole" operator="lessThanOrEqual" allowBlank="1" showInputMessage="1" showErrorMessage="1" errorTitle="Please type correct response" error="It should not more than tablet distribution" sqref="N5">
      <formula1>D5</formula1>
    </dataValidation>
    <dataValidation type="whole" operator="lessThanOrEqual" allowBlank="1" showInputMessage="1" showErrorMessage="1" errorTitle="Please enter correct number" error="Number of other cases should not more than total deliveries" promptTitle="Please check the number" sqref="P5:P44">
      <formula1>I5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O5:O44">
      <formula1>I5</formula1>
    </dataValidation>
    <dataValidation type="whole" operator="greaterThanOrEqual" allowBlank="1" showInputMessage="1" showErrorMessage="1" sqref="E5:H44 J5:L44 Q5:R44 D5:D45 N6:N45 E45:M45 O45:R45">
      <formula1>0</formula1>
    </dataValidation>
    <dataValidation type="list" allowBlank="1" showInputMessage="1" showErrorMessage="1" sqref="B5:B44">
      <formula1>INDIRECT("Dropdowns!$B$3:$B$28")</formula1>
    </dataValidation>
  </dataValidations>
  <pageMargins left="0.7" right="0.7" top="0.75" bottom="0.75" header="0.3" footer="0.3"/>
  <pageSetup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SheetLayoutView="100" workbookViewId="0">
      <pane xSplit="2" ySplit="4" topLeftCell="C5" activePane="bottomRight" state="frozen"/>
      <selection activeCell="Q27" sqref="Q27"/>
      <selection pane="topRight" activeCell="Q27" sqref="Q27"/>
      <selection pane="bottomLeft" activeCell="Q27" sqref="Q27"/>
      <selection pane="bottomRight" activeCell="B5" sqref="B5:C30"/>
    </sheetView>
  </sheetViews>
  <sheetFormatPr defaultRowHeight="15" x14ac:dyDescent="0.25"/>
  <cols>
    <col min="1" max="1" width="6" customWidth="1"/>
    <col min="2" max="2" width="19.140625" customWidth="1"/>
    <col min="3" max="3" width="14.5703125" customWidth="1"/>
    <col min="4" max="4" width="11" customWidth="1"/>
    <col min="5" max="5" width="7.140625" customWidth="1"/>
    <col min="6" max="6" width="10.140625" customWidth="1"/>
    <col min="7" max="9" width="7.140625" customWidth="1"/>
    <col min="10" max="10" width="10.140625" customWidth="1"/>
    <col min="11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7.42578125" customWidth="1"/>
    <col min="20" max="20" width="12.140625" customWidth="1"/>
    <col min="21" max="21" width="11.85546875" customWidth="1"/>
    <col min="22" max="22" width="11.7109375" customWidth="1"/>
    <col min="23" max="24" width="11.85546875" hidden="1" customWidth="1"/>
    <col min="25" max="25" width="6.140625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12</v>
      </c>
      <c r="N3" s="9" t="s">
        <v>13</v>
      </c>
      <c r="O3" s="9" t="s">
        <v>14</v>
      </c>
      <c r="P3" s="9" t="s">
        <v>15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118</v>
      </c>
      <c r="X4" s="73" t="s">
        <v>119</v>
      </c>
      <c r="Y4" s="72" t="s">
        <v>120</v>
      </c>
    </row>
    <row r="5" spans="1:25" s="3" customFormat="1" ht="25.5" customHeight="1" x14ac:dyDescent="0.25">
      <c r="A5" s="5">
        <v>1</v>
      </c>
      <c r="B5" s="5" t="s">
        <v>128</v>
      </c>
      <c r="C5" s="36" t="s">
        <v>154</v>
      </c>
      <c r="D5" s="15">
        <v>0</v>
      </c>
      <c r="E5" s="36">
        <v>0</v>
      </c>
      <c r="F5" s="36">
        <v>1</v>
      </c>
      <c r="G5" s="36">
        <v>0</v>
      </c>
      <c r="H5" s="12">
        <f>E5+F5+G5+D5</f>
        <v>1</v>
      </c>
      <c r="I5" s="36">
        <v>0</v>
      </c>
      <c r="J5" s="36">
        <v>1</v>
      </c>
      <c r="K5" s="36">
        <v>0</v>
      </c>
      <c r="L5" s="12">
        <f>I5+J5+K5</f>
        <v>1</v>
      </c>
      <c r="M5" s="36">
        <v>0</v>
      </c>
      <c r="N5" s="36">
        <v>0</v>
      </c>
      <c r="O5" s="36">
        <v>0</v>
      </c>
      <c r="P5" s="12">
        <f>M5+N5+O5</f>
        <v>0</v>
      </c>
      <c r="Q5" s="36">
        <v>1</v>
      </c>
      <c r="R5" s="15">
        <v>0</v>
      </c>
      <c r="S5" s="36"/>
      <c r="T5" s="36"/>
      <c r="U5" s="36"/>
      <c r="V5" s="36"/>
      <c r="W5" s="36"/>
      <c r="X5" s="36"/>
      <c r="Y5" s="36"/>
    </row>
    <row r="6" spans="1:25" s="3" customFormat="1" ht="25.5" customHeight="1" x14ac:dyDescent="0.25">
      <c r="A6" s="4">
        <v>2</v>
      </c>
      <c r="B6" s="4" t="s">
        <v>129</v>
      </c>
      <c r="C6" s="15" t="s">
        <v>155</v>
      </c>
      <c r="D6" s="15">
        <v>0</v>
      </c>
      <c r="E6" s="15">
        <v>0</v>
      </c>
      <c r="F6" s="15">
        <v>5</v>
      </c>
      <c r="G6" s="15">
        <v>0</v>
      </c>
      <c r="H6" s="12">
        <f t="shared" ref="H6:H30" si="0">E6+F6+G6+D6</f>
        <v>5</v>
      </c>
      <c r="I6" s="15">
        <v>0</v>
      </c>
      <c r="J6" s="15">
        <v>5</v>
      </c>
      <c r="K6" s="15">
        <v>0</v>
      </c>
      <c r="L6" s="12">
        <f t="shared" ref="L6:L31" si="1">I6+J6+K6</f>
        <v>5</v>
      </c>
      <c r="M6" s="15">
        <v>0</v>
      </c>
      <c r="N6" s="15">
        <v>0</v>
      </c>
      <c r="O6" s="15">
        <v>0</v>
      </c>
      <c r="P6" s="12">
        <f t="shared" ref="P6:P31" si="2">M6+N6+O6</f>
        <v>0</v>
      </c>
      <c r="Q6" s="15">
        <v>4</v>
      </c>
      <c r="R6" s="15">
        <v>0</v>
      </c>
      <c r="S6" s="15"/>
      <c r="T6" s="15"/>
      <c r="U6" s="15"/>
      <c r="V6" s="15"/>
      <c r="W6" s="15"/>
      <c r="X6" s="15"/>
      <c r="Y6" s="15"/>
    </row>
    <row r="7" spans="1:25" s="3" customFormat="1" ht="25.5" customHeight="1" x14ac:dyDescent="0.25">
      <c r="A7" s="4">
        <v>3</v>
      </c>
      <c r="B7" s="4" t="s">
        <v>130</v>
      </c>
      <c r="C7" s="15" t="s">
        <v>156</v>
      </c>
      <c r="D7" s="15">
        <v>0</v>
      </c>
      <c r="E7" s="15">
        <v>3</v>
      </c>
      <c r="F7" s="15">
        <v>0</v>
      </c>
      <c r="G7" s="15">
        <v>0</v>
      </c>
      <c r="H7" s="12">
        <f t="shared" si="0"/>
        <v>3</v>
      </c>
      <c r="I7" s="15">
        <v>3</v>
      </c>
      <c r="J7" s="15">
        <v>0</v>
      </c>
      <c r="K7" s="15">
        <v>0</v>
      </c>
      <c r="L7" s="12">
        <f t="shared" si="1"/>
        <v>3</v>
      </c>
      <c r="M7" s="15">
        <v>3</v>
      </c>
      <c r="N7" s="15">
        <v>0</v>
      </c>
      <c r="O7" s="15">
        <v>0</v>
      </c>
      <c r="P7" s="12">
        <f t="shared" si="2"/>
        <v>3</v>
      </c>
      <c r="Q7" s="15">
        <v>0</v>
      </c>
      <c r="R7" s="15">
        <v>0</v>
      </c>
      <c r="S7" s="15"/>
      <c r="T7" s="15"/>
      <c r="U7" s="15"/>
      <c r="V7" s="15"/>
      <c r="W7" s="15"/>
      <c r="X7" s="15"/>
      <c r="Y7" s="15"/>
    </row>
    <row r="8" spans="1:25" s="3" customFormat="1" ht="25.5" customHeight="1" x14ac:dyDescent="0.25">
      <c r="A8" s="4">
        <v>4</v>
      </c>
      <c r="B8" s="4" t="s">
        <v>131</v>
      </c>
      <c r="C8" s="15" t="s">
        <v>157</v>
      </c>
      <c r="D8" s="15">
        <v>0</v>
      </c>
      <c r="E8" s="15">
        <v>2</v>
      </c>
      <c r="F8" s="15">
        <v>4</v>
      </c>
      <c r="G8" s="15">
        <v>0</v>
      </c>
      <c r="H8" s="12">
        <f t="shared" si="0"/>
        <v>6</v>
      </c>
      <c r="I8" s="15">
        <v>2</v>
      </c>
      <c r="J8" s="15">
        <v>3</v>
      </c>
      <c r="K8" s="15">
        <v>0</v>
      </c>
      <c r="L8" s="12">
        <f t="shared" si="1"/>
        <v>5</v>
      </c>
      <c r="M8" s="15">
        <v>2</v>
      </c>
      <c r="N8" s="15">
        <v>0</v>
      </c>
      <c r="O8" s="15">
        <v>0</v>
      </c>
      <c r="P8" s="12">
        <f t="shared" si="2"/>
        <v>2</v>
      </c>
      <c r="Q8" s="15">
        <v>3</v>
      </c>
      <c r="R8" s="15">
        <v>0</v>
      </c>
      <c r="S8" s="15"/>
      <c r="T8" s="15"/>
      <c r="U8" s="15"/>
      <c r="V8" s="15"/>
      <c r="W8" s="15"/>
      <c r="X8" s="15"/>
      <c r="Y8" s="15"/>
    </row>
    <row r="9" spans="1:25" s="3" customFormat="1" ht="25.5" customHeight="1" x14ac:dyDescent="0.25">
      <c r="A9" s="4">
        <v>5</v>
      </c>
      <c r="B9" s="4" t="s">
        <v>132</v>
      </c>
      <c r="C9" s="15" t="s">
        <v>158</v>
      </c>
      <c r="D9" s="15">
        <v>0</v>
      </c>
      <c r="E9" s="15">
        <v>2</v>
      </c>
      <c r="F9" s="15">
        <v>1</v>
      </c>
      <c r="G9" s="15">
        <v>0</v>
      </c>
      <c r="H9" s="12">
        <f t="shared" si="0"/>
        <v>3</v>
      </c>
      <c r="I9" s="15">
        <v>2</v>
      </c>
      <c r="J9" s="15">
        <v>1</v>
      </c>
      <c r="K9" s="15">
        <v>0</v>
      </c>
      <c r="L9" s="12">
        <f t="shared" si="1"/>
        <v>3</v>
      </c>
      <c r="M9" s="15">
        <v>2</v>
      </c>
      <c r="N9" s="15">
        <v>0</v>
      </c>
      <c r="O9" s="15">
        <v>0</v>
      </c>
      <c r="P9" s="12">
        <f t="shared" si="2"/>
        <v>2</v>
      </c>
      <c r="Q9" s="15">
        <v>1</v>
      </c>
      <c r="R9" s="15">
        <v>1</v>
      </c>
      <c r="S9" s="15"/>
      <c r="T9" s="15"/>
      <c r="U9" s="15"/>
      <c r="V9" s="15"/>
      <c r="W9" s="15"/>
      <c r="X9" s="15"/>
      <c r="Y9" s="15"/>
    </row>
    <row r="10" spans="1:25" s="3" customFormat="1" ht="25.5" customHeight="1" x14ac:dyDescent="0.25">
      <c r="A10" s="4">
        <v>6</v>
      </c>
      <c r="B10" s="4" t="s">
        <v>133</v>
      </c>
      <c r="C10" s="15" t="s">
        <v>159</v>
      </c>
      <c r="D10" s="15">
        <v>0</v>
      </c>
      <c r="E10" s="15">
        <v>2</v>
      </c>
      <c r="F10" s="15">
        <v>1</v>
      </c>
      <c r="G10" s="15">
        <v>0</v>
      </c>
      <c r="H10" s="12">
        <f t="shared" si="0"/>
        <v>3</v>
      </c>
      <c r="I10" s="15">
        <v>2</v>
      </c>
      <c r="J10" s="15">
        <v>1</v>
      </c>
      <c r="K10" s="15">
        <v>0</v>
      </c>
      <c r="L10" s="12">
        <f t="shared" si="1"/>
        <v>3</v>
      </c>
      <c r="M10" s="15">
        <v>2</v>
      </c>
      <c r="N10" s="15">
        <v>0</v>
      </c>
      <c r="O10" s="15">
        <v>0</v>
      </c>
      <c r="P10" s="12">
        <f t="shared" si="2"/>
        <v>2</v>
      </c>
      <c r="Q10" s="15">
        <v>1</v>
      </c>
      <c r="R10" s="15">
        <v>0</v>
      </c>
      <c r="S10" s="15"/>
      <c r="T10" s="15"/>
      <c r="U10" s="15"/>
      <c r="V10" s="15"/>
      <c r="W10" s="15"/>
      <c r="X10" s="15"/>
      <c r="Y10" s="15"/>
    </row>
    <row r="11" spans="1:25" s="3" customFormat="1" ht="25.5" customHeight="1" x14ac:dyDescent="0.25">
      <c r="A11" s="4">
        <v>7</v>
      </c>
      <c r="B11" s="4" t="s">
        <v>134</v>
      </c>
      <c r="C11" s="15" t="s">
        <v>160</v>
      </c>
      <c r="D11" s="15">
        <v>0</v>
      </c>
      <c r="E11" s="15">
        <v>5</v>
      </c>
      <c r="F11" s="15">
        <v>0</v>
      </c>
      <c r="G11" s="15">
        <v>0</v>
      </c>
      <c r="H11" s="12">
        <f t="shared" si="0"/>
        <v>5</v>
      </c>
      <c r="I11" s="15">
        <v>5</v>
      </c>
      <c r="J11" s="15">
        <v>0</v>
      </c>
      <c r="K11" s="15">
        <v>0</v>
      </c>
      <c r="L11" s="12">
        <f t="shared" si="1"/>
        <v>5</v>
      </c>
      <c r="M11" s="15">
        <v>5</v>
      </c>
      <c r="N11" s="15">
        <v>0</v>
      </c>
      <c r="O11" s="15">
        <v>0</v>
      </c>
      <c r="P11" s="12">
        <f t="shared" si="2"/>
        <v>5</v>
      </c>
      <c r="Q11" s="15">
        <v>0</v>
      </c>
      <c r="R11" s="15">
        <v>0</v>
      </c>
      <c r="S11" s="15"/>
      <c r="T11" s="15"/>
      <c r="U11" s="15"/>
      <c r="V11" s="15"/>
      <c r="W11" s="15"/>
      <c r="X11" s="15"/>
      <c r="Y11" s="15"/>
    </row>
    <row r="12" spans="1:25" s="3" customFormat="1" ht="25.5" customHeight="1" x14ac:dyDescent="0.25">
      <c r="A12" s="4">
        <v>8</v>
      </c>
      <c r="B12" s="4" t="s">
        <v>135</v>
      </c>
      <c r="C12" s="15" t="s">
        <v>161</v>
      </c>
      <c r="D12" s="15">
        <v>0</v>
      </c>
      <c r="E12" s="15">
        <v>1</v>
      </c>
      <c r="F12" s="15">
        <v>0</v>
      </c>
      <c r="G12" s="15">
        <v>0</v>
      </c>
      <c r="H12" s="12">
        <f t="shared" si="0"/>
        <v>1</v>
      </c>
      <c r="I12" s="15">
        <v>1</v>
      </c>
      <c r="J12" s="15">
        <v>0</v>
      </c>
      <c r="K12" s="15">
        <v>0</v>
      </c>
      <c r="L12" s="12">
        <f t="shared" si="1"/>
        <v>1</v>
      </c>
      <c r="M12" s="15">
        <v>1</v>
      </c>
      <c r="N12" s="15">
        <v>0</v>
      </c>
      <c r="O12" s="15">
        <v>0</v>
      </c>
      <c r="P12" s="12">
        <f t="shared" si="2"/>
        <v>1</v>
      </c>
      <c r="Q12" s="15">
        <v>0</v>
      </c>
      <c r="R12" s="15">
        <v>0</v>
      </c>
      <c r="S12" s="15"/>
      <c r="T12" s="15"/>
      <c r="U12" s="15"/>
      <c r="V12" s="15"/>
      <c r="W12" s="15"/>
      <c r="X12" s="15"/>
      <c r="Y12" s="15"/>
    </row>
    <row r="13" spans="1:25" s="3" customFormat="1" ht="25.5" customHeight="1" x14ac:dyDescent="0.25">
      <c r="A13" s="4">
        <v>9</v>
      </c>
      <c r="B13" s="4" t="s">
        <v>136</v>
      </c>
      <c r="C13" s="15" t="s">
        <v>162</v>
      </c>
      <c r="D13" s="15">
        <v>0</v>
      </c>
      <c r="E13" s="15">
        <v>4</v>
      </c>
      <c r="F13" s="15">
        <v>1</v>
      </c>
      <c r="G13" s="15">
        <v>0</v>
      </c>
      <c r="H13" s="12">
        <f t="shared" si="0"/>
        <v>5</v>
      </c>
      <c r="I13" s="15">
        <v>4</v>
      </c>
      <c r="J13" s="15">
        <v>1</v>
      </c>
      <c r="K13" s="15">
        <v>0</v>
      </c>
      <c r="L13" s="12">
        <f t="shared" si="1"/>
        <v>5</v>
      </c>
      <c r="M13" s="15">
        <v>4</v>
      </c>
      <c r="N13" s="15">
        <v>0</v>
      </c>
      <c r="O13" s="15">
        <v>0</v>
      </c>
      <c r="P13" s="12">
        <f t="shared" si="2"/>
        <v>4</v>
      </c>
      <c r="Q13" s="15">
        <v>1</v>
      </c>
      <c r="R13" s="15">
        <v>0</v>
      </c>
      <c r="S13" s="15"/>
      <c r="T13" s="15"/>
      <c r="U13" s="15"/>
      <c r="V13" s="15"/>
      <c r="W13" s="15"/>
      <c r="X13" s="15"/>
      <c r="Y13" s="15"/>
    </row>
    <row r="14" spans="1:25" s="3" customFormat="1" ht="25.5" customHeight="1" x14ac:dyDescent="0.25">
      <c r="A14" s="4">
        <v>10</v>
      </c>
      <c r="B14" s="4" t="s">
        <v>137</v>
      </c>
      <c r="C14" s="15" t="s">
        <v>163</v>
      </c>
      <c r="D14" s="15">
        <v>0</v>
      </c>
      <c r="E14" s="15">
        <v>3</v>
      </c>
      <c r="F14" s="15">
        <v>0</v>
      </c>
      <c r="G14" s="15">
        <v>0</v>
      </c>
      <c r="H14" s="12">
        <f t="shared" si="0"/>
        <v>3</v>
      </c>
      <c r="I14" s="15">
        <v>3</v>
      </c>
      <c r="J14" s="15">
        <v>0</v>
      </c>
      <c r="K14" s="15">
        <v>0</v>
      </c>
      <c r="L14" s="12">
        <f t="shared" si="1"/>
        <v>3</v>
      </c>
      <c r="M14" s="15">
        <v>3</v>
      </c>
      <c r="N14" s="15">
        <v>0</v>
      </c>
      <c r="O14" s="15">
        <v>0</v>
      </c>
      <c r="P14" s="12">
        <f t="shared" si="2"/>
        <v>3</v>
      </c>
      <c r="Q14" s="15">
        <v>0</v>
      </c>
      <c r="R14" s="15">
        <v>0</v>
      </c>
      <c r="S14" s="15"/>
      <c r="T14" s="15"/>
      <c r="U14" s="15"/>
      <c r="V14" s="15"/>
      <c r="W14" s="15"/>
      <c r="X14" s="15"/>
      <c r="Y14" s="15"/>
    </row>
    <row r="15" spans="1:25" s="3" customFormat="1" ht="25.5" customHeight="1" x14ac:dyDescent="0.25">
      <c r="A15" s="4">
        <v>11</v>
      </c>
      <c r="B15" s="4" t="s">
        <v>138</v>
      </c>
      <c r="C15" s="15" t="s">
        <v>164</v>
      </c>
      <c r="D15" s="15">
        <v>0</v>
      </c>
      <c r="E15" s="15">
        <v>2</v>
      </c>
      <c r="F15" s="15">
        <v>4</v>
      </c>
      <c r="G15" s="15">
        <v>0</v>
      </c>
      <c r="H15" s="12">
        <f t="shared" si="0"/>
        <v>6</v>
      </c>
      <c r="I15" s="15">
        <v>2</v>
      </c>
      <c r="J15" s="15">
        <v>2</v>
      </c>
      <c r="K15" s="15">
        <v>0</v>
      </c>
      <c r="L15" s="12">
        <f t="shared" si="1"/>
        <v>4</v>
      </c>
      <c r="M15" s="15">
        <v>2</v>
      </c>
      <c r="N15" s="15">
        <v>0</v>
      </c>
      <c r="O15" s="15">
        <v>0</v>
      </c>
      <c r="P15" s="12">
        <f t="shared" si="2"/>
        <v>2</v>
      </c>
      <c r="Q15" s="15">
        <v>2</v>
      </c>
      <c r="R15" s="15">
        <v>0</v>
      </c>
      <c r="S15" s="15"/>
      <c r="T15" s="15"/>
      <c r="U15" s="15"/>
      <c r="V15" s="15"/>
      <c r="W15" s="15"/>
      <c r="X15" s="15"/>
      <c r="Y15" s="15"/>
    </row>
    <row r="16" spans="1:25" s="3" customFormat="1" ht="25.5" customHeight="1" x14ac:dyDescent="0.25">
      <c r="A16" s="4">
        <v>12</v>
      </c>
      <c r="B16" s="4" t="s">
        <v>139</v>
      </c>
      <c r="C16" s="15" t="s">
        <v>165</v>
      </c>
      <c r="D16" s="15">
        <v>0</v>
      </c>
      <c r="E16" s="15">
        <v>0</v>
      </c>
      <c r="F16" s="15">
        <v>0</v>
      </c>
      <c r="G16" s="15">
        <v>0</v>
      </c>
      <c r="H16" s="12">
        <f t="shared" si="0"/>
        <v>0</v>
      </c>
      <c r="I16" s="15">
        <v>0</v>
      </c>
      <c r="J16" s="15">
        <v>0</v>
      </c>
      <c r="K16" s="15">
        <v>0</v>
      </c>
      <c r="L16" s="12">
        <f t="shared" si="1"/>
        <v>0</v>
      </c>
      <c r="M16" s="15">
        <v>0</v>
      </c>
      <c r="N16" s="15">
        <v>0</v>
      </c>
      <c r="O16" s="15">
        <v>0</v>
      </c>
      <c r="P16" s="12">
        <f t="shared" si="2"/>
        <v>0</v>
      </c>
      <c r="Q16" s="15">
        <v>0</v>
      </c>
      <c r="R16" s="15">
        <v>0</v>
      </c>
      <c r="S16" s="15"/>
      <c r="T16" s="15"/>
      <c r="U16" s="15"/>
      <c r="V16" s="15"/>
      <c r="W16" s="15"/>
      <c r="X16" s="15"/>
      <c r="Y16" s="15"/>
    </row>
    <row r="17" spans="1:25" s="3" customFormat="1" ht="25.5" customHeight="1" x14ac:dyDescent="0.25">
      <c r="A17" s="4">
        <v>13</v>
      </c>
      <c r="B17" s="4" t="s">
        <v>140</v>
      </c>
      <c r="C17" s="15" t="s">
        <v>166</v>
      </c>
      <c r="D17" s="15">
        <v>0</v>
      </c>
      <c r="E17" s="15">
        <v>3</v>
      </c>
      <c r="F17" s="15">
        <v>1</v>
      </c>
      <c r="G17" s="15">
        <v>0</v>
      </c>
      <c r="H17" s="12">
        <f t="shared" si="0"/>
        <v>4</v>
      </c>
      <c r="I17" s="15">
        <v>3</v>
      </c>
      <c r="J17" s="15">
        <v>1</v>
      </c>
      <c r="K17" s="15">
        <v>0</v>
      </c>
      <c r="L17" s="12">
        <f t="shared" si="1"/>
        <v>4</v>
      </c>
      <c r="M17" s="15">
        <v>3</v>
      </c>
      <c r="N17" s="15">
        <v>0</v>
      </c>
      <c r="O17" s="15">
        <v>0</v>
      </c>
      <c r="P17" s="12">
        <f t="shared" si="2"/>
        <v>3</v>
      </c>
      <c r="Q17" s="15">
        <v>1</v>
      </c>
      <c r="R17" s="15">
        <v>0</v>
      </c>
      <c r="S17" s="15"/>
      <c r="T17" s="15"/>
      <c r="U17" s="15"/>
      <c r="V17" s="15"/>
      <c r="W17" s="15"/>
      <c r="X17" s="15"/>
      <c r="Y17" s="15"/>
    </row>
    <row r="18" spans="1:25" s="3" customFormat="1" ht="25.5" customHeight="1" x14ac:dyDescent="0.25">
      <c r="A18" s="4">
        <v>14</v>
      </c>
      <c r="B18" s="4" t="s">
        <v>141</v>
      </c>
      <c r="C18" s="15" t="s">
        <v>167</v>
      </c>
      <c r="D18" s="15">
        <v>0</v>
      </c>
      <c r="E18" s="15">
        <v>0</v>
      </c>
      <c r="F18" s="15">
        <v>0</v>
      </c>
      <c r="G18" s="15">
        <v>0</v>
      </c>
      <c r="H18" s="12">
        <f t="shared" si="0"/>
        <v>0</v>
      </c>
      <c r="I18" s="15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5">
        <v>0</v>
      </c>
      <c r="P18" s="12">
        <v>0</v>
      </c>
      <c r="Q18" s="15">
        <v>0</v>
      </c>
      <c r="R18" s="15">
        <v>0</v>
      </c>
      <c r="S18" s="15"/>
      <c r="T18" s="15"/>
      <c r="U18" s="15"/>
      <c r="V18" s="15"/>
      <c r="W18" s="15"/>
      <c r="X18" s="15"/>
      <c r="Y18" s="15"/>
    </row>
    <row r="19" spans="1:25" s="3" customFormat="1" ht="25.5" customHeight="1" x14ac:dyDescent="0.25">
      <c r="A19" s="4">
        <v>15</v>
      </c>
      <c r="B19" s="4" t="s">
        <v>142</v>
      </c>
      <c r="C19" s="15" t="s">
        <v>168</v>
      </c>
      <c r="D19" s="15">
        <v>0</v>
      </c>
      <c r="E19" s="15">
        <v>0</v>
      </c>
      <c r="F19" s="15">
        <v>0</v>
      </c>
      <c r="G19" s="15">
        <v>0</v>
      </c>
      <c r="H19" s="12">
        <f t="shared" si="0"/>
        <v>0</v>
      </c>
      <c r="I19" s="15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5">
        <v>0</v>
      </c>
      <c r="P19" s="12">
        <v>0</v>
      </c>
      <c r="Q19" s="15">
        <v>0</v>
      </c>
      <c r="R19" s="15">
        <v>0</v>
      </c>
      <c r="S19" s="15"/>
      <c r="T19" s="15"/>
      <c r="U19" s="15"/>
      <c r="V19" s="15"/>
      <c r="W19" s="15"/>
      <c r="X19" s="15"/>
      <c r="Y19" s="15"/>
    </row>
    <row r="20" spans="1:25" s="3" customFormat="1" ht="25.5" customHeight="1" x14ac:dyDescent="0.25">
      <c r="A20" s="4">
        <v>16</v>
      </c>
      <c r="B20" s="4" t="s">
        <v>143</v>
      </c>
      <c r="C20" s="15" t="s">
        <v>169</v>
      </c>
      <c r="D20" s="15">
        <v>0</v>
      </c>
      <c r="E20" s="15">
        <v>3</v>
      </c>
      <c r="F20" s="15">
        <v>2</v>
      </c>
      <c r="G20" s="15">
        <v>0</v>
      </c>
      <c r="H20" s="12">
        <f t="shared" si="0"/>
        <v>5</v>
      </c>
      <c r="I20" s="15">
        <v>3</v>
      </c>
      <c r="J20" s="15">
        <v>2</v>
      </c>
      <c r="K20" s="15">
        <v>0</v>
      </c>
      <c r="L20" s="12">
        <f t="shared" si="1"/>
        <v>5</v>
      </c>
      <c r="M20" s="15">
        <v>3</v>
      </c>
      <c r="N20" s="15">
        <v>0</v>
      </c>
      <c r="O20" s="15">
        <v>0</v>
      </c>
      <c r="P20" s="12">
        <f t="shared" si="2"/>
        <v>3</v>
      </c>
      <c r="Q20" s="15">
        <v>2</v>
      </c>
      <c r="R20" s="15">
        <v>0</v>
      </c>
      <c r="S20" s="15"/>
      <c r="T20" s="15"/>
      <c r="U20" s="15"/>
      <c r="V20" s="15"/>
      <c r="W20" s="15"/>
      <c r="X20" s="15"/>
      <c r="Y20" s="15"/>
    </row>
    <row r="21" spans="1:25" s="3" customFormat="1" ht="25.5" customHeight="1" x14ac:dyDescent="0.25">
      <c r="A21" s="4">
        <v>17</v>
      </c>
      <c r="B21" s="4" t="s">
        <v>144</v>
      </c>
      <c r="C21" s="15" t="s">
        <v>170</v>
      </c>
      <c r="D21" s="15">
        <v>0</v>
      </c>
      <c r="E21" s="15">
        <v>0</v>
      </c>
      <c r="F21" s="15">
        <v>1</v>
      </c>
      <c r="G21" s="15">
        <v>0</v>
      </c>
      <c r="H21" s="12">
        <f t="shared" si="0"/>
        <v>1</v>
      </c>
      <c r="I21" s="15">
        <v>0</v>
      </c>
      <c r="J21" s="15">
        <v>1</v>
      </c>
      <c r="K21" s="15">
        <v>0</v>
      </c>
      <c r="L21" s="12">
        <f t="shared" si="1"/>
        <v>1</v>
      </c>
      <c r="M21" s="15">
        <v>0</v>
      </c>
      <c r="N21" s="15">
        <v>0</v>
      </c>
      <c r="O21" s="15">
        <v>0</v>
      </c>
      <c r="P21" s="12">
        <f t="shared" si="2"/>
        <v>0</v>
      </c>
      <c r="Q21" s="15">
        <v>1</v>
      </c>
      <c r="R21" s="15">
        <v>0</v>
      </c>
      <c r="S21" s="15"/>
      <c r="T21" s="15"/>
      <c r="U21" s="15"/>
      <c r="V21" s="15"/>
      <c r="W21" s="15"/>
      <c r="X21" s="15"/>
      <c r="Y21" s="15"/>
    </row>
    <row r="22" spans="1:25" s="3" customFormat="1" ht="25.5" customHeight="1" x14ac:dyDescent="0.25">
      <c r="A22" s="4">
        <v>18</v>
      </c>
      <c r="B22" s="4" t="s">
        <v>145</v>
      </c>
      <c r="C22" s="15" t="s">
        <v>171</v>
      </c>
      <c r="D22" s="15">
        <v>0</v>
      </c>
      <c r="E22" s="15">
        <v>4</v>
      </c>
      <c r="F22" s="15">
        <v>10</v>
      </c>
      <c r="G22" s="15">
        <v>0</v>
      </c>
      <c r="H22" s="12">
        <f t="shared" si="0"/>
        <v>14</v>
      </c>
      <c r="I22" s="15">
        <v>3</v>
      </c>
      <c r="J22" s="15">
        <v>4</v>
      </c>
      <c r="K22" s="15">
        <v>0</v>
      </c>
      <c r="L22" s="12">
        <f t="shared" si="1"/>
        <v>7</v>
      </c>
      <c r="M22" s="15">
        <v>3</v>
      </c>
      <c r="N22" s="15">
        <v>0</v>
      </c>
      <c r="O22" s="15">
        <v>0</v>
      </c>
      <c r="P22" s="12">
        <f t="shared" si="2"/>
        <v>3</v>
      </c>
      <c r="Q22" s="15">
        <v>4</v>
      </c>
      <c r="R22" s="15">
        <v>0</v>
      </c>
      <c r="S22" s="15"/>
      <c r="T22" s="15"/>
      <c r="U22" s="15"/>
      <c r="V22" s="15"/>
      <c r="W22" s="15"/>
      <c r="X22" s="15"/>
      <c r="Y22" s="15"/>
    </row>
    <row r="23" spans="1:25" s="3" customFormat="1" ht="25.5" customHeight="1" x14ac:dyDescent="0.25">
      <c r="A23" s="4">
        <v>19</v>
      </c>
      <c r="B23" s="4" t="s">
        <v>146</v>
      </c>
      <c r="C23" s="15" t="s">
        <v>172</v>
      </c>
      <c r="D23" s="15">
        <v>0</v>
      </c>
      <c r="E23" s="15">
        <v>3</v>
      </c>
      <c r="F23" s="15">
        <v>4</v>
      </c>
      <c r="G23" s="15">
        <v>0</v>
      </c>
      <c r="H23" s="12">
        <f t="shared" si="0"/>
        <v>7</v>
      </c>
      <c r="I23" s="15">
        <v>3</v>
      </c>
      <c r="J23" s="15">
        <v>2</v>
      </c>
      <c r="K23" s="15">
        <v>0</v>
      </c>
      <c r="L23" s="12">
        <f t="shared" si="1"/>
        <v>5</v>
      </c>
      <c r="M23" s="15">
        <v>3</v>
      </c>
      <c r="N23" s="15">
        <v>0</v>
      </c>
      <c r="O23" s="15">
        <v>0</v>
      </c>
      <c r="P23" s="12">
        <f t="shared" si="2"/>
        <v>3</v>
      </c>
      <c r="Q23" s="15">
        <v>2</v>
      </c>
      <c r="R23" s="15">
        <v>0</v>
      </c>
      <c r="S23" s="15"/>
      <c r="T23" s="15"/>
      <c r="U23" s="15"/>
      <c r="V23" s="15"/>
      <c r="W23" s="15"/>
      <c r="X23" s="15"/>
      <c r="Y23" s="15"/>
    </row>
    <row r="24" spans="1:25" s="3" customFormat="1" ht="25.5" customHeight="1" x14ac:dyDescent="0.25">
      <c r="A24" s="4">
        <v>20</v>
      </c>
      <c r="B24" s="4" t="s">
        <v>147</v>
      </c>
      <c r="C24" s="15" t="s">
        <v>173</v>
      </c>
      <c r="D24" s="15">
        <v>0</v>
      </c>
      <c r="E24" s="15">
        <v>0</v>
      </c>
      <c r="F24" s="15">
        <v>1</v>
      </c>
      <c r="G24" s="15">
        <v>0</v>
      </c>
      <c r="H24" s="12">
        <f t="shared" si="0"/>
        <v>1</v>
      </c>
      <c r="I24" s="15">
        <v>0</v>
      </c>
      <c r="J24" s="15">
        <v>1</v>
      </c>
      <c r="K24" s="15">
        <v>0</v>
      </c>
      <c r="L24" s="12">
        <f t="shared" si="1"/>
        <v>1</v>
      </c>
      <c r="M24" s="15">
        <v>0</v>
      </c>
      <c r="N24" s="15">
        <v>0</v>
      </c>
      <c r="O24" s="15">
        <v>0</v>
      </c>
      <c r="P24" s="12">
        <v>0</v>
      </c>
      <c r="Q24" s="15">
        <v>1</v>
      </c>
      <c r="R24" s="15">
        <v>0</v>
      </c>
      <c r="S24" s="15"/>
      <c r="T24" s="15"/>
      <c r="U24" s="15"/>
      <c r="V24" s="15"/>
      <c r="W24" s="15"/>
      <c r="X24" s="15"/>
      <c r="Y24" s="15"/>
    </row>
    <row r="25" spans="1:25" s="3" customFormat="1" ht="25.5" customHeight="1" x14ac:dyDescent="0.25">
      <c r="A25" s="4">
        <v>21</v>
      </c>
      <c r="B25" s="4" t="s">
        <v>148</v>
      </c>
      <c r="C25" s="15" t="s">
        <v>174</v>
      </c>
      <c r="D25" s="15">
        <v>0</v>
      </c>
      <c r="E25" s="15">
        <v>1</v>
      </c>
      <c r="F25" s="15">
        <v>3</v>
      </c>
      <c r="G25" s="15">
        <v>0</v>
      </c>
      <c r="H25" s="12">
        <f t="shared" si="0"/>
        <v>4</v>
      </c>
      <c r="I25" s="15">
        <v>1</v>
      </c>
      <c r="J25" s="15">
        <v>3</v>
      </c>
      <c r="K25" s="15">
        <v>0</v>
      </c>
      <c r="L25" s="12">
        <f t="shared" si="1"/>
        <v>4</v>
      </c>
      <c r="M25" s="15">
        <v>1</v>
      </c>
      <c r="N25" s="15">
        <v>0</v>
      </c>
      <c r="O25" s="15">
        <v>0</v>
      </c>
      <c r="P25" s="12">
        <f t="shared" si="2"/>
        <v>1</v>
      </c>
      <c r="Q25" s="15">
        <v>3</v>
      </c>
      <c r="R25" s="15">
        <v>1</v>
      </c>
      <c r="S25" s="15"/>
      <c r="T25" s="15"/>
      <c r="U25" s="15"/>
      <c r="V25" s="15"/>
      <c r="W25" s="15"/>
      <c r="X25" s="15"/>
      <c r="Y25" s="15"/>
    </row>
    <row r="26" spans="1:25" s="3" customFormat="1" ht="25.5" customHeight="1" x14ac:dyDescent="0.25">
      <c r="A26" s="4">
        <v>22</v>
      </c>
      <c r="B26" s="4" t="s">
        <v>149</v>
      </c>
      <c r="C26" s="15" t="s">
        <v>175</v>
      </c>
      <c r="D26" s="15">
        <v>0</v>
      </c>
      <c r="E26" s="15">
        <v>0</v>
      </c>
      <c r="F26" s="15">
        <v>0</v>
      </c>
      <c r="G26" s="15">
        <v>0</v>
      </c>
      <c r="H26" s="12">
        <f t="shared" si="0"/>
        <v>0</v>
      </c>
      <c r="I26" s="15">
        <v>0</v>
      </c>
      <c r="J26" s="15">
        <v>0</v>
      </c>
      <c r="K26" s="15">
        <v>0</v>
      </c>
      <c r="L26" s="12">
        <f t="shared" si="1"/>
        <v>0</v>
      </c>
      <c r="M26" s="15">
        <v>0</v>
      </c>
      <c r="N26" s="15">
        <v>0</v>
      </c>
      <c r="O26" s="15">
        <v>0</v>
      </c>
      <c r="P26" s="12">
        <f t="shared" si="2"/>
        <v>0</v>
      </c>
      <c r="Q26" s="15">
        <v>0</v>
      </c>
      <c r="R26" s="15">
        <v>0</v>
      </c>
      <c r="S26" s="15"/>
      <c r="T26" s="15"/>
      <c r="U26" s="15"/>
      <c r="V26" s="15"/>
      <c r="W26" s="15"/>
      <c r="X26" s="15"/>
      <c r="Y26" s="15"/>
    </row>
    <row r="27" spans="1:25" s="3" customFormat="1" ht="25.5" customHeight="1" x14ac:dyDescent="0.25">
      <c r="A27" s="4">
        <v>23</v>
      </c>
      <c r="B27" s="4" t="s">
        <v>150</v>
      </c>
      <c r="C27" s="15" t="s">
        <v>176</v>
      </c>
      <c r="D27" s="15">
        <v>0</v>
      </c>
      <c r="E27" s="15">
        <v>2</v>
      </c>
      <c r="F27" s="15">
        <v>1</v>
      </c>
      <c r="G27" s="15">
        <v>0</v>
      </c>
      <c r="H27" s="12">
        <f t="shared" si="0"/>
        <v>3</v>
      </c>
      <c r="I27" s="15">
        <v>2</v>
      </c>
      <c r="J27" s="15">
        <v>1</v>
      </c>
      <c r="K27" s="15">
        <v>0</v>
      </c>
      <c r="L27" s="12">
        <f t="shared" si="1"/>
        <v>3</v>
      </c>
      <c r="M27" s="15">
        <v>2</v>
      </c>
      <c r="N27" s="15">
        <v>0</v>
      </c>
      <c r="O27" s="15">
        <v>0</v>
      </c>
      <c r="P27" s="12">
        <f t="shared" si="2"/>
        <v>2</v>
      </c>
      <c r="Q27" s="15">
        <v>1</v>
      </c>
      <c r="R27" s="15">
        <v>0</v>
      </c>
      <c r="S27" s="15"/>
      <c r="T27" s="15"/>
      <c r="U27" s="15"/>
      <c r="V27" s="15"/>
      <c r="W27" s="15"/>
      <c r="X27" s="15"/>
      <c r="Y27" s="15"/>
    </row>
    <row r="28" spans="1:25" s="3" customFormat="1" ht="25.5" customHeight="1" x14ac:dyDescent="0.25">
      <c r="A28" s="4">
        <v>24</v>
      </c>
      <c r="B28" s="4" t="s">
        <v>151</v>
      </c>
      <c r="C28" s="15" t="s">
        <v>177</v>
      </c>
      <c r="D28" s="15">
        <v>0</v>
      </c>
      <c r="E28" s="15">
        <v>5</v>
      </c>
      <c r="F28" s="15">
        <v>2</v>
      </c>
      <c r="G28" s="15">
        <v>0</v>
      </c>
      <c r="H28" s="12">
        <f t="shared" si="0"/>
        <v>7</v>
      </c>
      <c r="I28" s="15">
        <v>4</v>
      </c>
      <c r="J28" s="15">
        <v>2</v>
      </c>
      <c r="K28" s="15">
        <v>0</v>
      </c>
      <c r="L28" s="12">
        <f t="shared" si="1"/>
        <v>6</v>
      </c>
      <c r="M28" s="15">
        <v>4</v>
      </c>
      <c r="N28" s="15">
        <v>0</v>
      </c>
      <c r="O28" s="15">
        <v>0</v>
      </c>
      <c r="P28" s="12">
        <f t="shared" si="2"/>
        <v>4</v>
      </c>
      <c r="Q28" s="15">
        <v>2</v>
      </c>
      <c r="R28" s="15">
        <v>0</v>
      </c>
      <c r="S28" s="15"/>
      <c r="T28" s="15"/>
      <c r="U28" s="15"/>
      <c r="V28" s="15"/>
      <c r="W28" s="15"/>
      <c r="X28" s="15"/>
      <c r="Y28" s="15"/>
    </row>
    <row r="29" spans="1:25" s="3" customFormat="1" ht="27" customHeight="1" x14ac:dyDescent="0.25">
      <c r="A29" s="4">
        <v>25</v>
      </c>
      <c r="B29" s="4" t="s">
        <v>152</v>
      </c>
      <c r="C29" s="15" t="s">
        <v>178</v>
      </c>
      <c r="D29" s="15">
        <v>0</v>
      </c>
      <c r="E29" s="15">
        <v>0</v>
      </c>
      <c r="F29" s="15">
        <v>2</v>
      </c>
      <c r="G29" s="15">
        <v>0</v>
      </c>
      <c r="H29" s="12">
        <f t="shared" si="0"/>
        <v>2</v>
      </c>
      <c r="I29" s="15">
        <v>0</v>
      </c>
      <c r="J29" s="15">
        <v>2</v>
      </c>
      <c r="K29" s="15">
        <v>0</v>
      </c>
      <c r="L29" s="12">
        <f t="shared" si="1"/>
        <v>2</v>
      </c>
      <c r="M29" s="15">
        <v>0</v>
      </c>
      <c r="N29" s="15">
        <v>0</v>
      </c>
      <c r="O29" s="15">
        <v>0</v>
      </c>
      <c r="P29" s="12">
        <f t="shared" si="2"/>
        <v>0</v>
      </c>
      <c r="Q29" s="15">
        <v>2</v>
      </c>
      <c r="R29" s="15">
        <v>0</v>
      </c>
      <c r="S29" s="15"/>
      <c r="T29" s="15"/>
      <c r="U29" s="15"/>
      <c r="V29" s="15"/>
      <c r="W29" s="15"/>
      <c r="X29" s="15"/>
      <c r="Y29" s="15"/>
    </row>
    <row r="30" spans="1:25" s="3" customFormat="1" ht="27" customHeight="1" thickBot="1" x14ac:dyDescent="0.3">
      <c r="A30" s="4">
        <v>26</v>
      </c>
      <c r="B30" s="4" t="s">
        <v>153</v>
      </c>
      <c r="C30" s="15" t="s">
        <v>179</v>
      </c>
      <c r="D30" s="15">
        <v>0</v>
      </c>
      <c r="E30" s="15">
        <v>2</v>
      </c>
      <c r="F30" s="15">
        <v>6</v>
      </c>
      <c r="G30" s="15">
        <v>0</v>
      </c>
      <c r="H30" s="12">
        <f t="shared" si="0"/>
        <v>8</v>
      </c>
      <c r="I30" s="15">
        <v>2</v>
      </c>
      <c r="J30" s="15">
        <v>3</v>
      </c>
      <c r="K30" s="15">
        <v>0</v>
      </c>
      <c r="L30" s="12">
        <f t="shared" si="1"/>
        <v>5</v>
      </c>
      <c r="M30" s="15">
        <v>2</v>
      </c>
      <c r="N30" s="15">
        <v>0</v>
      </c>
      <c r="O30" s="15">
        <v>0</v>
      </c>
      <c r="P30" s="12">
        <f t="shared" si="2"/>
        <v>2</v>
      </c>
      <c r="Q30" s="15">
        <v>3</v>
      </c>
      <c r="R30" s="15">
        <v>0</v>
      </c>
      <c r="S30" s="15"/>
      <c r="T30" s="15"/>
      <c r="U30" s="15"/>
      <c r="V30" s="15"/>
      <c r="W30" s="15"/>
      <c r="X30" s="15"/>
      <c r="Y30" s="15"/>
    </row>
    <row r="31" spans="1:25" s="3" customFormat="1" ht="27" hidden="1" customHeight="1" x14ac:dyDescent="0.25">
      <c r="A31" s="4">
        <v>27</v>
      </c>
      <c r="B31" s="4"/>
      <c r="C31" s="15"/>
      <c r="D31" s="15"/>
      <c r="E31" s="15"/>
      <c r="F31" s="15"/>
      <c r="G31" s="15"/>
      <c r="H31" s="12">
        <f t="shared" ref="H31:H44" si="3">E31+F31+G31</f>
        <v>0</v>
      </c>
      <c r="I31" s="15"/>
      <c r="J31" s="15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/>
      <c r="D32" s="15"/>
      <c r="E32" s="15"/>
      <c r="F32" s="15"/>
      <c r="G32" s="15"/>
      <c r="H32" s="12">
        <f t="shared" si="3"/>
        <v>0</v>
      </c>
      <c r="I32" s="15"/>
      <c r="J32" s="15"/>
      <c r="K32" s="15"/>
      <c r="L32" s="12">
        <f t="shared" ref="L32:L44" si="4">I32+J32+K32</f>
        <v>0</v>
      </c>
      <c r="M32" s="15"/>
      <c r="N32" s="15"/>
      <c r="O32" s="15"/>
      <c r="P32" s="12">
        <f t="shared" ref="P32:P44" si="5">M32+N32+O32</f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/>
      <c r="D33" s="15"/>
      <c r="E33" s="15"/>
      <c r="F33" s="15"/>
      <c r="G33" s="15"/>
      <c r="H33" s="12">
        <f t="shared" si="3"/>
        <v>0</v>
      </c>
      <c r="I33" s="15"/>
      <c r="J33" s="15"/>
      <c r="K33" s="15"/>
      <c r="L33" s="12">
        <f t="shared" si="4"/>
        <v>0</v>
      </c>
      <c r="M33" s="15"/>
      <c r="N33" s="15"/>
      <c r="O33" s="15"/>
      <c r="P33" s="12">
        <f t="shared" si="5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/>
      <c r="D34" s="15"/>
      <c r="E34" s="15"/>
      <c r="F34" s="15"/>
      <c r="G34" s="15"/>
      <c r="H34" s="12">
        <f t="shared" si="3"/>
        <v>0</v>
      </c>
      <c r="I34" s="15"/>
      <c r="J34" s="15"/>
      <c r="K34" s="15"/>
      <c r="L34" s="12">
        <f t="shared" si="4"/>
        <v>0</v>
      </c>
      <c r="M34" s="15"/>
      <c r="N34" s="15"/>
      <c r="O34" s="15"/>
      <c r="P34" s="12">
        <f t="shared" si="5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/>
      <c r="D35" s="15"/>
      <c r="E35" s="15"/>
      <c r="F35" s="15"/>
      <c r="G35" s="15"/>
      <c r="H35" s="12">
        <f t="shared" si="3"/>
        <v>0</v>
      </c>
      <c r="I35" s="15"/>
      <c r="J35" s="15"/>
      <c r="K35" s="15"/>
      <c r="L35" s="12">
        <f t="shared" si="4"/>
        <v>0</v>
      </c>
      <c r="M35" s="15"/>
      <c r="N35" s="15"/>
      <c r="O35" s="15"/>
      <c r="P35" s="12">
        <f t="shared" si="5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/>
      <c r="D36" s="15"/>
      <c r="E36" s="15"/>
      <c r="F36" s="15"/>
      <c r="G36" s="15"/>
      <c r="H36" s="12">
        <f t="shared" si="3"/>
        <v>0</v>
      </c>
      <c r="I36" s="15"/>
      <c r="J36" s="15"/>
      <c r="K36" s="15"/>
      <c r="L36" s="12">
        <f t="shared" si="4"/>
        <v>0</v>
      </c>
      <c r="M36" s="15"/>
      <c r="N36" s="15"/>
      <c r="O36" s="15"/>
      <c r="P36" s="12">
        <f t="shared" si="5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/>
      <c r="D37" s="15"/>
      <c r="E37" s="15"/>
      <c r="F37" s="15"/>
      <c r="G37" s="15"/>
      <c r="H37" s="12">
        <f t="shared" si="3"/>
        <v>0</v>
      </c>
      <c r="I37" s="15"/>
      <c r="J37" s="15"/>
      <c r="K37" s="15"/>
      <c r="L37" s="12">
        <f t="shared" si="4"/>
        <v>0</v>
      </c>
      <c r="M37" s="15"/>
      <c r="N37" s="15"/>
      <c r="O37" s="15"/>
      <c r="P37" s="12">
        <f t="shared" si="5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/>
      <c r="D38" s="15"/>
      <c r="E38" s="15"/>
      <c r="F38" s="15"/>
      <c r="G38" s="15"/>
      <c r="H38" s="12">
        <f t="shared" si="3"/>
        <v>0</v>
      </c>
      <c r="I38" s="15"/>
      <c r="J38" s="15"/>
      <c r="K38" s="15"/>
      <c r="L38" s="12">
        <f t="shared" si="4"/>
        <v>0</v>
      </c>
      <c r="M38" s="15"/>
      <c r="N38" s="15"/>
      <c r="O38" s="15"/>
      <c r="P38" s="12">
        <f t="shared" si="5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/>
      <c r="D39" s="15"/>
      <c r="E39" s="15"/>
      <c r="F39" s="15"/>
      <c r="G39" s="15"/>
      <c r="H39" s="12">
        <f t="shared" si="3"/>
        <v>0</v>
      </c>
      <c r="I39" s="15"/>
      <c r="J39" s="15"/>
      <c r="K39" s="15"/>
      <c r="L39" s="12">
        <f t="shared" si="4"/>
        <v>0</v>
      </c>
      <c r="M39" s="15"/>
      <c r="N39" s="15"/>
      <c r="O39" s="15"/>
      <c r="P39" s="12">
        <f t="shared" si="5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/>
      <c r="D40" s="15"/>
      <c r="E40" s="15"/>
      <c r="F40" s="15"/>
      <c r="G40" s="15"/>
      <c r="H40" s="12">
        <f t="shared" si="3"/>
        <v>0</v>
      </c>
      <c r="I40" s="15"/>
      <c r="J40" s="15"/>
      <c r="K40" s="15"/>
      <c r="L40" s="12">
        <f t="shared" si="4"/>
        <v>0</v>
      </c>
      <c r="M40" s="15"/>
      <c r="N40" s="15"/>
      <c r="O40" s="15"/>
      <c r="P40" s="12">
        <f t="shared" si="5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/>
      <c r="D41" s="15"/>
      <c r="E41" s="15"/>
      <c r="F41" s="15"/>
      <c r="G41" s="15"/>
      <c r="H41" s="12">
        <f t="shared" si="3"/>
        <v>0</v>
      </c>
      <c r="I41" s="15"/>
      <c r="J41" s="15"/>
      <c r="K41" s="15"/>
      <c r="L41" s="12">
        <f t="shared" si="4"/>
        <v>0</v>
      </c>
      <c r="M41" s="15"/>
      <c r="N41" s="15"/>
      <c r="O41" s="15"/>
      <c r="P41" s="12">
        <f t="shared" si="5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/>
      <c r="D42" s="15"/>
      <c r="E42" s="15"/>
      <c r="F42" s="15"/>
      <c r="G42" s="15"/>
      <c r="H42" s="12">
        <f t="shared" si="3"/>
        <v>0</v>
      </c>
      <c r="I42" s="15"/>
      <c r="J42" s="15"/>
      <c r="K42" s="15"/>
      <c r="L42" s="12">
        <f t="shared" si="4"/>
        <v>0</v>
      </c>
      <c r="M42" s="15"/>
      <c r="N42" s="15"/>
      <c r="O42" s="15"/>
      <c r="P42" s="12">
        <f t="shared" si="5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2">
        <f t="shared" si="3"/>
        <v>0</v>
      </c>
      <c r="I43" s="15"/>
      <c r="J43" s="15"/>
      <c r="K43" s="15"/>
      <c r="L43" s="12">
        <f t="shared" si="4"/>
        <v>0</v>
      </c>
      <c r="M43" s="15"/>
      <c r="N43" s="15"/>
      <c r="O43" s="15"/>
      <c r="P43" s="12">
        <f t="shared" si="5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27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2">
        <f t="shared" si="3"/>
        <v>0</v>
      </c>
      <c r="I44" s="15"/>
      <c r="J44" s="15"/>
      <c r="K44" s="15"/>
      <c r="L44" s="12">
        <f t="shared" si="4"/>
        <v>0</v>
      </c>
      <c r="M44" s="15"/>
      <c r="N44" s="15"/>
      <c r="O44" s="15"/>
      <c r="P44" s="12">
        <f t="shared" si="5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4" t="s">
        <v>45</v>
      </c>
      <c r="C45" s="46"/>
      <c r="D45" s="77">
        <f t="shared" ref="D45:Y45" si="6">SUM(D5:D44)</f>
        <v>0</v>
      </c>
      <c r="E45" s="77">
        <f t="shared" si="6"/>
        <v>47</v>
      </c>
      <c r="F45" s="77">
        <f t="shared" si="6"/>
        <v>50</v>
      </c>
      <c r="G45" s="77">
        <f t="shared" si="6"/>
        <v>0</v>
      </c>
      <c r="H45" s="77">
        <f t="shared" si="6"/>
        <v>97</v>
      </c>
      <c r="I45" s="77">
        <f t="shared" si="6"/>
        <v>45</v>
      </c>
      <c r="J45" s="77">
        <f t="shared" si="6"/>
        <v>36</v>
      </c>
      <c r="K45" s="77">
        <f t="shared" si="6"/>
        <v>0</v>
      </c>
      <c r="L45" s="77">
        <f t="shared" si="6"/>
        <v>81</v>
      </c>
      <c r="M45" s="77">
        <f t="shared" si="6"/>
        <v>45</v>
      </c>
      <c r="N45" s="77">
        <f t="shared" si="6"/>
        <v>0</v>
      </c>
      <c r="O45" s="77">
        <f t="shared" si="6"/>
        <v>0</v>
      </c>
      <c r="P45" s="77">
        <f t="shared" si="6"/>
        <v>45</v>
      </c>
      <c r="Q45" s="77">
        <f t="shared" si="6"/>
        <v>35</v>
      </c>
      <c r="R45" s="77">
        <f t="shared" si="6"/>
        <v>2</v>
      </c>
      <c r="S45" s="77">
        <f t="shared" si="6"/>
        <v>0</v>
      </c>
      <c r="T45" s="77">
        <f t="shared" si="6"/>
        <v>0</v>
      </c>
      <c r="U45" s="77">
        <f t="shared" si="6"/>
        <v>0</v>
      </c>
      <c r="V45" s="77">
        <f t="shared" si="6"/>
        <v>0</v>
      </c>
      <c r="W45" s="77">
        <f t="shared" si="6"/>
        <v>0</v>
      </c>
      <c r="X45" s="77">
        <f t="shared" si="6"/>
        <v>0</v>
      </c>
      <c r="Y45" s="77">
        <f t="shared" si="6"/>
        <v>0</v>
      </c>
    </row>
  </sheetData>
  <mergeCells count="14">
    <mergeCell ref="A1:Y1"/>
    <mergeCell ref="A2:A3"/>
    <mergeCell ref="B2:B3"/>
    <mergeCell ref="C2:C3"/>
    <mergeCell ref="I2:L2"/>
    <mergeCell ref="M2:P2"/>
    <mergeCell ref="Q2:Q3"/>
    <mergeCell ref="S2:S3"/>
    <mergeCell ref="R2:R3"/>
    <mergeCell ref="T2:U2"/>
    <mergeCell ref="W2:Y2"/>
    <mergeCell ref="W3:X3"/>
    <mergeCell ref="V2:V3"/>
    <mergeCell ref="D2:H2"/>
  </mergeCells>
  <dataValidations count="4">
    <dataValidation type="whole" operator="lessThanOrEqual" allowBlank="1" showInputMessage="1" showErrorMessage="1" errorTitle="Please enter correct number" error="Number of other cases should not more than total deliveries" promptTitle="Please check the number" sqref="U5:U44">
      <formula1>L5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5:T44">
      <formula1>L5</formula1>
    </dataValidation>
    <dataValidation type="whole" operator="greaterThanOrEqual" allowBlank="1" showInputMessage="1" showErrorMessage="1" sqref="I5:K44 V5:Y44 E5:G44 S5:S45 Q5:R44 T45:Y45 E45:R45 M5:O44 D5:D45">
      <formula1>0</formula1>
    </dataValidation>
    <dataValidation type="list" allowBlank="1" showInputMessage="1" showErrorMessage="1" sqref="B5:B44">
      <formula1>INDIRECT("Dropdowns!$B$3:$B$28")</formula1>
    </dataValidation>
  </dataValidations>
  <pageMargins left="0.31496062992125984" right="0.31496062992125984" top="0.74803149606299213" bottom="0.35433070866141736" header="0.31496062992125984" footer="0.31496062992125984"/>
  <pageSetup paperSize="9" scale="5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SheetLayoutView="100" workbookViewId="0">
      <pane xSplit="2" ySplit="4" topLeftCell="C5" activePane="bottomRight" state="frozen"/>
      <selection activeCell="Q27" sqref="Q27"/>
      <selection pane="topRight" activeCell="Q27" sqref="Q27"/>
      <selection pane="bottomLeft" activeCell="Q27" sqref="Q27"/>
      <selection pane="bottomRight" activeCell="B5" sqref="B5:C30"/>
    </sheetView>
  </sheetViews>
  <sheetFormatPr defaultRowHeight="15" x14ac:dyDescent="0.25"/>
  <cols>
    <col min="1" max="1" width="6" customWidth="1"/>
    <col min="2" max="2" width="19.140625" customWidth="1"/>
    <col min="3" max="3" width="14" customWidth="1"/>
    <col min="4" max="4" width="11" customWidth="1"/>
    <col min="5" max="5" width="7.140625" customWidth="1"/>
    <col min="6" max="6" width="10.140625" customWidth="1"/>
    <col min="7" max="9" width="7.140625" customWidth="1"/>
    <col min="10" max="10" width="10.140625" style="84" customWidth="1"/>
    <col min="11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8" customWidth="1"/>
    <col min="20" max="20" width="12.140625" customWidth="1"/>
    <col min="21" max="21" width="11.85546875" customWidth="1"/>
    <col min="22" max="22" width="11.7109375" customWidth="1"/>
    <col min="23" max="24" width="11.85546875" hidden="1" customWidth="1"/>
    <col min="25" max="25" width="6.140625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9" t="s">
        <v>12</v>
      </c>
      <c r="J3" s="87" t="s">
        <v>13</v>
      </c>
      <c r="K3" s="9" t="s">
        <v>14</v>
      </c>
      <c r="L3" s="9" t="s">
        <v>15</v>
      </c>
      <c r="M3" s="9" t="s">
        <v>12</v>
      </c>
      <c r="N3" s="9" t="s">
        <v>13</v>
      </c>
      <c r="O3" s="9" t="s">
        <v>14</v>
      </c>
      <c r="P3" s="9" t="s">
        <v>15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8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118</v>
      </c>
      <c r="X4" s="73" t="s">
        <v>119</v>
      </c>
      <c r="Y4" s="72" t="s">
        <v>120</v>
      </c>
    </row>
    <row r="5" spans="1:25" s="3" customFormat="1" ht="25.5" customHeight="1" x14ac:dyDescent="0.25">
      <c r="A5" s="5">
        <v>1</v>
      </c>
      <c r="B5" s="5" t="s">
        <v>128</v>
      </c>
      <c r="C5" s="36" t="s">
        <v>154</v>
      </c>
      <c r="D5" s="36">
        <v>0</v>
      </c>
      <c r="E5" s="36">
        <v>0</v>
      </c>
      <c r="F5" s="36">
        <v>2</v>
      </c>
      <c r="G5" s="36">
        <v>0</v>
      </c>
      <c r="H5" s="12">
        <f>E5+F5+G5+D5</f>
        <v>2</v>
      </c>
      <c r="I5" s="36">
        <v>0</v>
      </c>
      <c r="J5" s="37">
        <v>2</v>
      </c>
      <c r="K5" s="36">
        <v>0</v>
      </c>
      <c r="L5" s="12">
        <f>I5+J5+K5</f>
        <v>2</v>
      </c>
      <c r="M5" s="36">
        <v>0</v>
      </c>
      <c r="N5" s="36">
        <v>0</v>
      </c>
      <c r="O5" s="36">
        <v>0</v>
      </c>
      <c r="P5" s="12">
        <f>M5+N5+O5</f>
        <v>0</v>
      </c>
      <c r="Q5" s="36">
        <v>2</v>
      </c>
      <c r="R5" s="15">
        <v>0</v>
      </c>
      <c r="S5" s="36"/>
      <c r="T5" s="36"/>
      <c r="U5" s="36"/>
      <c r="V5" s="36"/>
      <c r="W5" s="36"/>
      <c r="X5" s="36"/>
      <c r="Y5" s="36"/>
    </row>
    <row r="6" spans="1:25" s="3" customFormat="1" ht="25.5" customHeight="1" x14ac:dyDescent="0.25">
      <c r="A6" s="4">
        <v>2</v>
      </c>
      <c r="B6" s="4" t="s">
        <v>129</v>
      </c>
      <c r="C6" s="15" t="s">
        <v>155</v>
      </c>
      <c r="D6" s="36">
        <v>0</v>
      </c>
      <c r="E6" s="15">
        <v>4</v>
      </c>
      <c r="F6" s="15">
        <v>2</v>
      </c>
      <c r="G6" s="15">
        <v>0</v>
      </c>
      <c r="H6" s="12">
        <f t="shared" ref="H6:H30" si="0">E6+F6+G6+D6</f>
        <v>6</v>
      </c>
      <c r="I6" s="15">
        <v>3</v>
      </c>
      <c r="J6" s="83">
        <v>2</v>
      </c>
      <c r="K6" s="15">
        <v>0</v>
      </c>
      <c r="L6" s="12">
        <f t="shared" ref="L6:L31" si="1">I6+J6+K6</f>
        <v>5</v>
      </c>
      <c r="M6" s="15">
        <v>3</v>
      </c>
      <c r="N6" s="15">
        <v>0</v>
      </c>
      <c r="O6" s="15">
        <v>0</v>
      </c>
      <c r="P6" s="12">
        <f t="shared" ref="P6:P31" si="2">M6+N6+O6</f>
        <v>3</v>
      </c>
      <c r="Q6" s="15">
        <v>2</v>
      </c>
      <c r="R6" s="15">
        <v>0</v>
      </c>
      <c r="S6" s="15"/>
      <c r="T6" s="15"/>
      <c r="U6" s="15"/>
      <c r="V6" s="15"/>
      <c r="W6" s="15"/>
      <c r="X6" s="15"/>
      <c r="Y6" s="15"/>
    </row>
    <row r="7" spans="1:25" s="3" customFormat="1" ht="25.5" customHeight="1" x14ac:dyDescent="0.25">
      <c r="A7" s="4">
        <v>3</v>
      </c>
      <c r="B7" s="4" t="s">
        <v>130</v>
      </c>
      <c r="C7" s="15" t="s">
        <v>156</v>
      </c>
      <c r="D7" s="36">
        <v>0</v>
      </c>
      <c r="E7" s="15">
        <v>1</v>
      </c>
      <c r="F7" s="15">
        <v>3</v>
      </c>
      <c r="G7" s="15">
        <v>0</v>
      </c>
      <c r="H7" s="12">
        <f t="shared" si="0"/>
        <v>4</v>
      </c>
      <c r="I7" s="15">
        <v>1</v>
      </c>
      <c r="J7" s="83">
        <v>3</v>
      </c>
      <c r="K7" s="15">
        <v>0</v>
      </c>
      <c r="L7" s="12">
        <f t="shared" si="1"/>
        <v>4</v>
      </c>
      <c r="M7" s="15">
        <v>1</v>
      </c>
      <c r="N7" s="15">
        <v>0</v>
      </c>
      <c r="O7" s="15">
        <v>0</v>
      </c>
      <c r="P7" s="12">
        <f t="shared" si="2"/>
        <v>1</v>
      </c>
      <c r="Q7" s="15">
        <v>3</v>
      </c>
      <c r="R7" s="15">
        <v>0</v>
      </c>
      <c r="S7" s="15"/>
      <c r="T7" s="15"/>
      <c r="U7" s="15"/>
      <c r="V7" s="15"/>
      <c r="W7" s="15"/>
      <c r="X7" s="15"/>
      <c r="Y7" s="15"/>
    </row>
    <row r="8" spans="1:25" s="3" customFormat="1" ht="25.5" customHeight="1" x14ac:dyDescent="0.25">
      <c r="A8" s="4">
        <v>4</v>
      </c>
      <c r="B8" s="4" t="s">
        <v>131</v>
      </c>
      <c r="C8" s="15" t="s">
        <v>157</v>
      </c>
      <c r="D8" s="36">
        <v>0</v>
      </c>
      <c r="E8" s="15">
        <v>2</v>
      </c>
      <c r="F8" s="15">
        <v>6</v>
      </c>
      <c r="G8" s="15">
        <v>0</v>
      </c>
      <c r="H8" s="12">
        <f t="shared" si="0"/>
        <v>8</v>
      </c>
      <c r="I8" s="15">
        <v>2</v>
      </c>
      <c r="J8" s="83">
        <v>6</v>
      </c>
      <c r="K8" s="15">
        <v>0</v>
      </c>
      <c r="L8" s="12">
        <f t="shared" si="1"/>
        <v>8</v>
      </c>
      <c r="M8" s="15">
        <v>2</v>
      </c>
      <c r="N8" s="15">
        <v>0</v>
      </c>
      <c r="O8" s="15">
        <v>0</v>
      </c>
      <c r="P8" s="12">
        <f t="shared" si="2"/>
        <v>2</v>
      </c>
      <c r="Q8" s="15">
        <v>5</v>
      </c>
      <c r="R8" s="15">
        <v>0</v>
      </c>
      <c r="S8" s="15"/>
      <c r="T8" s="15"/>
      <c r="U8" s="15"/>
      <c r="V8" s="15"/>
      <c r="W8" s="15"/>
      <c r="X8" s="15"/>
      <c r="Y8" s="15"/>
    </row>
    <row r="9" spans="1:25" s="3" customFormat="1" ht="25.5" customHeight="1" x14ac:dyDescent="0.25">
      <c r="A9" s="4">
        <v>5</v>
      </c>
      <c r="B9" s="4" t="s">
        <v>132</v>
      </c>
      <c r="C9" s="15" t="s">
        <v>158</v>
      </c>
      <c r="D9" s="36">
        <v>0</v>
      </c>
      <c r="E9" s="15">
        <v>1</v>
      </c>
      <c r="F9" s="15">
        <v>0</v>
      </c>
      <c r="G9" s="15">
        <v>0</v>
      </c>
      <c r="H9" s="12">
        <f t="shared" si="0"/>
        <v>1</v>
      </c>
      <c r="I9" s="15">
        <v>1</v>
      </c>
      <c r="J9" s="83">
        <v>0</v>
      </c>
      <c r="K9" s="15">
        <v>0</v>
      </c>
      <c r="L9" s="12">
        <f t="shared" si="1"/>
        <v>1</v>
      </c>
      <c r="M9" s="15">
        <v>1</v>
      </c>
      <c r="N9" s="15">
        <v>0</v>
      </c>
      <c r="O9" s="15">
        <v>0</v>
      </c>
      <c r="P9" s="12">
        <f t="shared" si="2"/>
        <v>1</v>
      </c>
      <c r="Q9" s="15">
        <v>0</v>
      </c>
      <c r="R9" s="15">
        <v>0</v>
      </c>
      <c r="S9" s="15"/>
      <c r="T9" s="15"/>
      <c r="U9" s="15"/>
      <c r="V9" s="15"/>
      <c r="W9" s="15"/>
      <c r="X9" s="15"/>
      <c r="Y9" s="15"/>
    </row>
    <row r="10" spans="1:25" s="3" customFormat="1" ht="25.5" customHeight="1" x14ac:dyDescent="0.25">
      <c r="A10" s="4">
        <v>6</v>
      </c>
      <c r="B10" s="4" t="s">
        <v>133</v>
      </c>
      <c r="C10" s="15" t="s">
        <v>159</v>
      </c>
      <c r="D10" s="36">
        <v>0</v>
      </c>
      <c r="E10" s="15">
        <v>0</v>
      </c>
      <c r="F10" s="15">
        <v>4</v>
      </c>
      <c r="G10" s="15">
        <v>0</v>
      </c>
      <c r="H10" s="12">
        <f t="shared" si="0"/>
        <v>4</v>
      </c>
      <c r="I10" s="15">
        <v>0</v>
      </c>
      <c r="J10" s="83">
        <v>4</v>
      </c>
      <c r="K10" s="15">
        <v>0</v>
      </c>
      <c r="L10" s="12">
        <f t="shared" si="1"/>
        <v>4</v>
      </c>
      <c r="M10" s="15">
        <v>0</v>
      </c>
      <c r="N10" s="15">
        <v>0</v>
      </c>
      <c r="O10" s="15">
        <v>0</v>
      </c>
      <c r="P10" s="12">
        <f t="shared" si="2"/>
        <v>0</v>
      </c>
      <c r="Q10" s="15">
        <v>4</v>
      </c>
      <c r="R10" s="15">
        <v>0</v>
      </c>
      <c r="S10" s="15"/>
      <c r="T10" s="15"/>
      <c r="U10" s="15"/>
      <c r="V10" s="15"/>
      <c r="W10" s="15"/>
      <c r="X10" s="15"/>
      <c r="Y10" s="15"/>
    </row>
    <row r="11" spans="1:25" s="3" customFormat="1" ht="25.5" customHeight="1" x14ac:dyDescent="0.25">
      <c r="A11" s="4">
        <v>7</v>
      </c>
      <c r="B11" s="4" t="s">
        <v>134</v>
      </c>
      <c r="C11" s="15" t="s">
        <v>160</v>
      </c>
      <c r="D11" s="36">
        <v>0</v>
      </c>
      <c r="E11" s="15">
        <v>0</v>
      </c>
      <c r="F11" s="15">
        <v>0</v>
      </c>
      <c r="G11" s="15">
        <v>0</v>
      </c>
      <c r="H11" s="12">
        <f t="shared" si="0"/>
        <v>0</v>
      </c>
      <c r="I11" s="15">
        <v>0</v>
      </c>
      <c r="J11" s="83">
        <v>0</v>
      </c>
      <c r="K11" s="15">
        <v>0</v>
      </c>
      <c r="L11" s="12">
        <f t="shared" si="1"/>
        <v>0</v>
      </c>
      <c r="M11" s="15">
        <v>0</v>
      </c>
      <c r="N11" s="15">
        <v>0</v>
      </c>
      <c r="O11" s="15">
        <v>0</v>
      </c>
      <c r="P11" s="12">
        <f t="shared" si="2"/>
        <v>0</v>
      </c>
      <c r="Q11" s="15">
        <v>0</v>
      </c>
      <c r="R11" s="15">
        <v>0</v>
      </c>
      <c r="S11" s="15"/>
      <c r="T11" s="15"/>
      <c r="U11" s="15"/>
      <c r="V11" s="15"/>
      <c r="W11" s="15"/>
      <c r="X11" s="15"/>
      <c r="Y11" s="15"/>
    </row>
    <row r="12" spans="1:25" s="3" customFormat="1" ht="25.5" customHeight="1" x14ac:dyDescent="0.25">
      <c r="A12" s="4">
        <v>8</v>
      </c>
      <c r="B12" s="4" t="s">
        <v>135</v>
      </c>
      <c r="C12" s="15" t="s">
        <v>161</v>
      </c>
      <c r="D12" s="36">
        <v>0</v>
      </c>
      <c r="E12" s="15">
        <v>0</v>
      </c>
      <c r="F12" s="15">
        <v>2</v>
      </c>
      <c r="G12" s="15">
        <v>0</v>
      </c>
      <c r="H12" s="12">
        <f t="shared" si="0"/>
        <v>2</v>
      </c>
      <c r="I12" s="15">
        <v>0</v>
      </c>
      <c r="J12" s="83">
        <v>0</v>
      </c>
      <c r="K12" s="15">
        <v>0</v>
      </c>
      <c r="L12" s="12">
        <f t="shared" si="1"/>
        <v>0</v>
      </c>
      <c r="M12" s="15">
        <v>0</v>
      </c>
      <c r="N12" s="15">
        <v>0</v>
      </c>
      <c r="O12" s="15">
        <v>0</v>
      </c>
      <c r="P12" s="12">
        <f t="shared" si="2"/>
        <v>0</v>
      </c>
      <c r="Q12" s="15">
        <v>0</v>
      </c>
      <c r="R12" s="15">
        <v>0</v>
      </c>
      <c r="S12" s="15"/>
      <c r="T12" s="15"/>
      <c r="U12" s="15"/>
      <c r="V12" s="15"/>
      <c r="W12" s="15"/>
      <c r="X12" s="15"/>
      <c r="Y12" s="15"/>
    </row>
    <row r="13" spans="1:25" s="3" customFormat="1" ht="25.5" customHeight="1" x14ac:dyDescent="0.25">
      <c r="A13" s="4">
        <v>9</v>
      </c>
      <c r="B13" s="4" t="s">
        <v>136</v>
      </c>
      <c r="C13" s="15" t="s">
        <v>162</v>
      </c>
      <c r="D13" s="36">
        <v>0</v>
      </c>
      <c r="E13" s="15">
        <v>2</v>
      </c>
      <c r="F13" s="15">
        <v>1</v>
      </c>
      <c r="G13" s="15">
        <v>0</v>
      </c>
      <c r="H13" s="12">
        <f t="shared" si="0"/>
        <v>3</v>
      </c>
      <c r="I13" s="15">
        <v>1</v>
      </c>
      <c r="J13" s="83">
        <v>1</v>
      </c>
      <c r="K13" s="15">
        <v>0</v>
      </c>
      <c r="L13" s="12">
        <f t="shared" si="1"/>
        <v>2</v>
      </c>
      <c r="M13" s="15">
        <v>1</v>
      </c>
      <c r="N13" s="15">
        <v>0</v>
      </c>
      <c r="O13" s="15">
        <v>0</v>
      </c>
      <c r="P13" s="12">
        <f t="shared" si="2"/>
        <v>1</v>
      </c>
      <c r="Q13" s="15">
        <v>1</v>
      </c>
      <c r="R13" s="15">
        <v>0</v>
      </c>
      <c r="S13" s="15"/>
      <c r="T13" s="15"/>
      <c r="U13" s="15"/>
      <c r="V13" s="15"/>
      <c r="W13" s="15"/>
      <c r="X13" s="15"/>
      <c r="Y13" s="15"/>
    </row>
    <row r="14" spans="1:25" s="3" customFormat="1" ht="25.5" customHeight="1" x14ac:dyDescent="0.25">
      <c r="A14" s="4">
        <v>10</v>
      </c>
      <c r="B14" s="4" t="s">
        <v>137</v>
      </c>
      <c r="C14" s="15" t="s">
        <v>163</v>
      </c>
      <c r="D14" s="36">
        <v>0</v>
      </c>
      <c r="E14" s="15">
        <v>0</v>
      </c>
      <c r="F14" s="15">
        <v>0</v>
      </c>
      <c r="G14" s="15">
        <v>0</v>
      </c>
      <c r="H14" s="12">
        <f t="shared" si="0"/>
        <v>0</v>
      </c>
      <c r="I14" s="15">
        <v>0</v>
      </c>
      <c r="J14" s="83">
        <v>0</v>
      </c>
      <c r="K14" s="15">
        <v>0</v>
      </c>
      <c r="L14" s="12">
        <f t="shared" si="1"/>
        <v>0</v>
      </c>
      <c r="M14" s="15">
        <v>0</v>
      </c>
      <c r="N14" s="15">
        <v>0</v>
      </c>
      <c r="O14" s="15">
        <v>0</v>
      </c>
      <c r="P14" s="12">
        <f t="shared" si="2"/>
        <v>0</v>
      </c>
      <c r="Q14" s="15">
        <v>0</v>
      </c>
      <c r="R14" s="15">
        <v>0</v>
      </c>
      <c r="S14" s="15"/>
      <c r="T14" s="15"/>
      <c r="U14" s="15"/>
      <c r="V14" s="15"/>
      <c r="W14" s="15"/>
      <c r="X14" s="15"/>
      <c r="Y14" s="15"/>
    </row>
    <row r="15" spans="1:25" s="3" customFormat="1" ht="25.5" customHeight="1" x14ac:dyDescent="0.25">
      <c r="A15" s="4">
        <v>11</v>
      </c>
      <c r="B15" s="4" t="s">
        <v>138</v>
      </c>
      <c r="C15" s="15" t="s">
        <v>164</v>
      </c>
      <c r="D15" s="36">
        <v>0</v>
      </c>
      <c r="E15" s="15">
        <v>4</v>
      </c>
      <c r="F15" s="15">
        <v>2</v>
      </c>
      <c r="G15" s="15">
        <v>0</v>
      </c>
      <c r="H15" s="12">
        <f t="shared" si="0"/>
        <v>6</v>
      </c>
      <c r="I15" s="15">
        <v>4</v>
      </c>
      <c r="J15" s="83">
        <v>2</v>
      </c>
      <c r="K15" s="15">
        <v>0</v>
      </c>
      <c r="L15" s="12">
        <f t="shared" si="1"/>
        <v>6</v>
      </c>
      <c r="M15" s="15">
        <v>4</v>
      </c>
      <c r="N15" s="15">
        <v>0</v>
      </c>
      <c r="O15" s="15">
        <v>0</v>
      </c>
      <c r="P15" s="12">
        <f t="shared" si="2"/>
        <v>4</v>
      </c>
      <c r="Q15" s="15">
        <v>2</v>
      </c>
      <c r="R15" s="15">
        <v>0</v>
      </c>
      <c r="S15" s="15"/>
      <c r="T15" s="15"/>
      <c r="U15" s="15"/>
      <c r="V15" s="15"/>
      <c r="W15" s="15"/>
      <c r="X15" s="15"/>
      <c r="Y15" s="15"/>
    </row>
    <row r="16" spans="1:25" s="3" customFormat="1" ht="25.5" customHeight="1" x14ac:dyDescent="0.25">
      <c r="A16" s="4">
        <v>12</v>
      </c>
      <c r="B16" s="4" t="s">
        <v>139</v>
      </c>
      <c r="C16" s="15" t="s">
        <v>165</v>
      </c>
      <c r="D16" s="36">
        <v>0</v>
      </c>
      <c r="E16" s="15">
        <v>1</v>
      </c>
      <c r="F16" s="15">
        <v>0</v>
      </c>
      <c r="G16" s="15">
        <v>0</v>
      </c>
      <c r="H16" s="12">
        <f t="shared" si="0"/>
        <v>1</v>
      </c>
      <c r="I16" s="15">
        <v>1</v>
      </c>
      <c r="J16" s="83">
        <v>0</v>
      </c>
      <c r="K16" s="15">
        <v>0</v>
      </c>
      <c r="L16" s="12">
        <f t="shared" si="1"/>
        <v>1</v>
      </c>
      <c r="M16" s="15">
        <v>1</v>
      </c>
      <c r="N16" s="15">
        <v>0</v>
      </c>
      <c r="O16" s="15">
        <v>0</v>
      </c>
      <c r="P16" s="12">
        <f t="shared" si="2"/>
        <v>1</v>
      </c>
      <c r="Q16" s="15">
        <v>0</v>
      </c>
      <c r="R16" s="15">
        <v>1</v>
      </c>
      <c r="S16" s="15"/>
      <c r="T16" s="15"/>
      <c r="U16" s="15"/>
      <c r="V16" s="15"/>
      <c r="W16" s="15"/>
      <c r="X16" s="15"/>
      <c r="Y16" s="15"/>
    </row>
    <row r="17" spans="1:25" s="3" customFormat="1" ht="25.5" customHeight="1" x14ac:dyDescent="0.25">
      <c r="A17" s="4">
        <v>13</v>
      </c>
      <c r="B17" s="4" t="s">
        <v>140</v>
      </c>
      <c r="C17" s="15" t="s">
        <v>166</v>
      </c>
      <c r="D17" s="36">
        <v>0</v>
      </c>
      <c r="E17" s="15">
        <v>1</v>
      </c>
      <c r="F17" s="15">
        <v>4</v>
      </c>
      <c r="G17" s="15">
        <v>0</v>
      </c>
      <c r="H17" s="12">
        <f t="shared" si="0"/>
        <v>5</v>
      </c>
      <c r="I17" s="15">
        <v>2</v>
      </c>
      <c r="J17" s="83">
        <v>0</v>
      </c>
      <c r="K17" s="15">
        <v>0</v>
      </c>
      <c r="L17" s="12">
        <f t="shared" si="1"/>
        <v>2</v>
      </c>
      <c r="M17" s="15">
        <v>2</v>
      </c>
      <c r="N17" s="15">
        <v>0</v>
      </c>
      <c r="O17" s="15">
        <v>0</v>
      </c>
      <c r="P17" s="12">
        <f t="shared" si="2"/>
        <v>2</v>
      </c>
      <c r="Q17" s="15">
        <v>0</v>
      </c>
      <c r="R17" s="15">
        <v>0</v>
      </c>
      <c r="S17" s="15"/>
      <c r="T17" s="15"/>
      <c r="U17" s="15"/>
      <c r="V17" s="15"/>
      <c r="W17" s="15"/>
      <c r="X17" s="15"/>
      <c r="Y17" s="15"/>
    </row>
    <row r="18" spans="1:25" s="3" customFormat="1" ht="25.5" customHeight="1" x14ac:dyDescent="0.25">
      <c r="A18" s="4">
        <v>14</v>
      </c>
      <c r="B18" s="4" t="s">
        <v>141</v>
      </c>
      <c r="C18" s="15" t="s">
        <v>167</v>
      </c>
      <c r="D18" s="36">
        <v>0</v>
      </c>
      <c r="E18" s="15">
        <v>4</v>
      </c>
      <c r="F18" s="15">
        <v>0</v>
      </c>
      <c r="G18" s="15">
        <v>0</v>
      </c>
      <c r="H18" s="12">
        <f t="shared" si="0"/>
        <v>4</v>
      </c>
      <c r="I18" s="15">
        <v>4</v>
      </c>
      <c r="J18" s="83">
        <v>0</v>
      </c>
      <c r="K18" s="15">
        <v>0</v>
      </c>
      <c r="L18" s="12">
        <f t="shared" si="1"/>
        <v>4</v>
      </c>
      <c r="M18" s="15">
        <v>4</v>
      </c>
      <c r="N18" s="15">
        <v>0</v>
      </c>
      <c r="O18" s="15">
        <v>0</v>
      </c>
      <c r="P18" s="12">
        <f t="shared" si="2"/>
        <v>4</v>
      </c>
      <c r="Q18" s="15">
        <v>0</v>
      </c>
      <c r="R18" s="15">
        <v>0</v>
      </c>
      <c r="S18" s="15"/>
      <c r="T18" s="15"/>
      <c r="U18" s="15"/>
      <c r="V18" s="15"/>
      <c r="W18" s="15"/>
      <c r="X18" s="15"/>
      <c r="Y18" s="15"/>
    </row>
    <row r="19" spans="1:25" s="3" customFormat="1" ht="25.5" customHeight="1" x14ac:dyDescent="0.25">
      <c r="A19" s="4">
        <v>15</v>
      </c>
      <c r="B19" s="4" t="s">
        <v>142</v>
      </c>
      <c r="C19" s="15" t="s">
        <v>168</v>
      </c>
      <c r="D19" s="36">
        <v>0</v>
      </c>
      <c r="E19" s="15">
        <v>3</v>
      </c>
      <c r="F19" s="15">
        <v>0</v>
      </c>
      <c r="G19" s="15">
        <v>0</v>
      </c>
      <c r="H19" s="12">
        <f t="shared" si="0"/>
        <v>3</v>
      </c>
      <c r="I19" s="15">
        <v>3</v>
      </c>
      <c r="J19" s="83">
        <v>2</v>
      </c>
      <c r="K19" s="15">
        <v>0</v>
      </c>
      <c r="L19" s="12">
        <f t="shared" si="1"/>
        <v>5</v>
      </c>
      <c r="M19" s="15">
        <v>3</v>
      </c>
      <c r="N19" s="15">
        <v>0</v>
      </c>
      <c r="O19" s="15">
        <v>0</v>
      </c>
      <c r="P19" s="12">
        <f t="shared" si="2"/>
        <v>3</v>
      </c>
      <c r="Q19" s="15">
        <v>2</v>
      </c>
      <c r="R19" s="15">
        <v>0</v>
      </c>
      <c r="S19" s="15"/>
      <c r="T19" s="15"/>
      <c r="U19" s="15"/>
      <c r="V19" s="15"/>
      <c r="W19" s="15"/>
      <c r="X19" s="15"/>
      <c r="Y19" s="15"/>
    </row>
    <row r="20" spans="1:25" s="3" customFormat="1" ht="25.5" customHeight="1" x14ac:dyDescent="0.25">
      <c r="A20" s="4">
        <v>16</v>
      </c>
      <c r="B20" s="4" t="s">
        <v>143</v>
      </c>
      <c r="C20" s="15" t="s">
        <v>169</v>
      </c>
      <c r="D20" s="36">
        <v>0</v>
      </c>
      <c r="E20" s="15">
        <v>0</v>
      </c>
      <c r="F20" s="15">
        <v>1</v>
      </c>
      <c r="G20" s="15">
        <v>0</v>
      </c>
      <c r="H20" s="12">
        <f t="shared" si="0"/>
        <v>1</v>
      </c>
      <c r="I20" s="15">
        <v>0</v>
      </c>
      <c r="J20" s="83">
        <v>0</v>
      </c>
      <c r="K20" s="15">
        <v>0</v>
      </c>
      <c r="L20" s="12">
        <f t="shared" si="1"/>
        <v>0</v>
      </c>
      <c r="M20" s="15">
        <v>0</v>
      </c>
      <c r="N20" s="15">
        <v>0</v>
      </c>
      <c r="O20" s="15">
        <v>0</v>
      </c>
      <c r="P20" s="12">
        <f t="shared" si="2"/>
        <v>0</v>
      </c>
      <c r="Q20" s="15">
        <v>0</v>
      </c>
      <c r="R20" s="15">
        <v>0</v>
      </c>
      <c r="S20" s="15"/>
      <c r="T20" s="15"/>
      <c r="U20" s="15"/>
      <c r="V20" s="15"/>
      <c r="W20" s="15"/>
      <c r="X20" s="15"/>
      <c r="Y20" s="15"/>
    </row>
    <row r="21" spans="1:25" s="3" customFormat="1" ht="25.5" customHeight="1" x14ac:dyDescent="0.25">
      <c r="A21" s="4">
        <v>17</v>
      </c>
      <c r="B21" s="4" t="s">
        <v>144</v>
      </c>
      <c r="C21" s="15" t="s">
        <v>170</v>
      </c>
      <c r="D21" s="36">
        <v>0</v>
      </c>
      <c r="E21" s="15">
        <v>0</v>
      </c>
      <c r="F21" s="15">
        <v>3</v>
      </c>
      <c r="G21" s="15">
        <v>0</v>
      </c>
      <c r="H21" s="12">
        <f t="shared" si="0"/>
        <v>3</v>
      </c>
      <c r="I21" s="15">
        <v>0</v>
      </c>
      <c r="J21" s="83">
        <v>1</v>
      </c>
      <c r="K21" s="15">
        <v>0</v>
      </c>
      <c r="L21" s="12">
        <f t="shared" si="1"/>
        <v>1</v>
      </c>
      <c r="M21" s="15">
        <v>0</v>
      </c>
      <c r="N21" s="15">
        <v>0</v>
      </c>
      <c r="O21" s="15">
        <v>0</v>
      </c>
      <c r="P21" s="12">
        <f t="shared" si="2"/>
        <v>0</v>
      </c>
      <c r="Q21" s="15">
        <v>1</v>
      </c>
      <c r="R21" s="15">
        <v>0</v>
      </c>
      <c r="S21" s="15"/>
      <c r="T21" s="15"/>
      <c r="U21" s="15"/>
      <c r="V21" s="15"/>
      <c r="W21" s="15"/>
      <c r="X21" s="15"/>
      <c r="Y21" s="15"/>
    </row>
    <row r="22" spans="1:25" s="3" customFormat="1" ht="25.5" customHeight="1" x14ac:dyDescent="0.25">
      <c r="A22" s="4">
        <v>18</v>
      </c>
      <c r="B22" s="4" t="s">
        <v>145</v>
      </c>
      <c r="C22" s="15" t="s">
        <v>171</v>
      </c>
      <c r="D22" s="36">
        <v>0</v>
      </c>
      <c r="E22" s="15">
        <v>8</v>
      </c>
      <c r="F22" s="15">
        <v>5</v>
      </c>
      <c r="G22" s="15">
        <v>0</v>
      </c>
      <c r="H22" s="12">
        <f t="shared" si="0"/>
        <v>13</v>
      </c>
      <c r="I22" s="15">
        <v>8</v>
      </c>
      <c r="J22" s="83">
        <v>5</v>
      </c>
      <c r="K22" s="15">
        <v>0</v>
      </c>
      <c r="L22" s="12">
        <f t="shared" si="1"/>
        <v>13</v>
      </c>
      <c r="M22" s="15">
        <v>8</v>
      </c>
      <c r="N22" s="15">
        <v>0</v>
      </c>
      <c r="O22" s="15">
        <v>0</v>
      </c>
      <c r="P22" s="12">
        <f t="shared" si="2"/>
        <v>8</v>
      </c>
      <c r="Q22" s="15">
        <v>4</v>
      </c>
      <c r="R22" s="15">
        <v>0</v>
      </c>
      <c r="S22" s="15"/>
      <c r="T22" s="15"/>
      <c r="U22" s="15"/>
      <c r="V22" s="15"/>
      <c r="W22" s="15"/>
      <c r="X22" s="15"/>
      <c r="Y22" s="15"/>
    </row>
    <row r="23" spans="1:25" s="3" customFormat="1" ht="25.5" customHeight="1" x14ac:dyDescent="0.25">
      <c r="A23" s="4">
        <v>19</v>
      </c>
      <c r="B23" s="4" t="s">
        <v>146</v>
      </c>
      <c r="C23" s="15" t="s">
        <v>172</v>
      </c>
      <c r="D23" s="36">
        <v>0</v>
      </c>
      <c r="E23" s="15">
        <v>5</v>
      </c>
      <c r="F23" s="15">
        <v>2</v>
      </c>
      <c r="G23" s="15">
        <v>0</v>
      </c>
      <c r="H23" s="12">
        <f t="shared" si="0"/>
        <v>7</v>
      </c>
      <c r="I23" s="15">
        <v>5</v>
      </c>
      <c r="J23" s="83">
        <v>2</v>
      </c>
      <c r="K23" s="15">
        <v>0</v>
      </c>
      <c r="L23" s="12">
        <f t="shared" si="1"/>
        <v>7</v>
      </c>
      <c r="M23" s="15">
        <v>5</v>
      </c>
      <c r="N23" s="15">
        <v>0</v>
      </c>
      <c r="O23" s="15">
        <v>0</v>
      </c>
      <c r="P23" s="12">
        <f t="shared" si="2"/>
        <v>5</v>
      </c>
      <c r="Q23" s="15">
        <v>2</v>
      </c>
      <c r="R23" s="15">
        <v>1</v>
      </c>
      <c r="S23" s="15"/>
      <c r="T23" s="15"/>
      <c r="U23" s="15"/>
      <c r="V23" s="15"/>
      <c r="W23" s="15"/>
      <c r="X23" s="15"/>
      <c r="Y23" s="15"/>
    </row>
    <row r="24" spans="1:25" s="3" customFormat="1" ht="25.5" customHeight="1" x14ac:dyDescent="0.25">
      <c r="A24" s="4">
        <v>20</v>
      </c>
      <c r="B24" s="4" t="s">
        <v>147</v>
      </c>
      <c r="C24" s="15" t="s">
        <v>173</v>
      </c>
      <c r="D24" s="36">
        <v>0</v>
      </c>
      <c r="E24" s="15">
        <v>1</v>
      </c>
      <c r="F24" s="15">
        <v>0</v>
      </c>
      <c r="G24" s="15">
        <v>0</v>
      </c>
      <c r="H24" s="12">
        <f t="shared" si="0"/>
        <v>1</v>
      </c>
      <c r="I24" s="15">
        <v>0</v>
      </c>
      <c r="J24" s="83">
        <v>0</v>
      </c>
      <c r="K24" s="15">
        <v>0</v>
      </c>
      <c r="L24" s="12">
        <f t="shared" si="1"/>
        <v>0</v>
      </c>
      <c r="M24" s="15">
        <v>0</v>
      </c>
      <c r="N24" s="15">
        <v>0</v>
      </c>
      <c r="O24" s="15">
        <v>0</v>
      </c>
      <c r="P24" s="12">
        <f t="shared" si="2"/>
        <v>0</v>
      </c>
      <c r="Q24" s="15">
        <v>0</v>
      </c>
      <c r="R24" s="15">
        <v>0</v>
      </c>
      <c r="S24" s="15"/>
      <c r="T24" s="15"/>
      <c r="U24" s="15"/>
      <c r="V24" s="15"/>
      <c r="W24" s="15"/>
      <c r="X24" s="15"/>
      <c r="Y24" s="15"/>
    </row>
    <row r="25" spans="1:25" s="3" customFormat="1" ht="25.5" customHeight="1" x14ac:dyDescent="0.25">
      <c r="A25" s="4">
        <v>21</v>
      </c>
      <c r="B25" s="4" t="s">
        <v>148</v>
      </c>
      <c r="C25" s="15" t="s">
        <v>174</v>
      </c>
      <c r="D25" s="36">
        <v>0</v>
      </c>
      <c r="E25" s="15">
        <v>0</v>
      </c>
      <c r="F25" s="15">
        <v>3</v>
      </c>
      <c r="G25" s="15">
        <v>0</v>
      </c>
      <c r="H25" s="12">
        <f t="shared" si="0"/>
        <v>3</v>
      </c>
      <c r="I25" s="15">
        <v>0</v>
      </c>
      <c r="J25" s="83">
        <v>3</v>
      </c>
      <c r="K25" s="15">
        <v>0</v>
      </c>
      <c r="L25" s="12">
        <f t="shared" si="1"/>
        <v>3</v>
      </c>
      <c r="M25" s="15">
        <v>0</v>
      </c>
      <c r="N25" s="15">
        <v>0</v>
      </c>
      <c r="O25" s="15">
        <v>0</v>
      </c>
      <c r="P25" s="12">
        <f t="shared" si="2"/>
        <v>0</v>
      </c>
      <c r="Q25" s="15">
        <v>3</v>
      </c>
      <c r="R25" s="15">
        <v>0</v>
      </c>
      <c r="S25" s="15"/>
      <c r="T25" s="15"/>
      <c r="U25" s="15"/>
      <c r="V25" s="15"/>
      <c r="W25" s="15"/>
      <c r="X25" s="15"/>
      <c r="Y25" s="15"/>
    </row>
    <row r="26" spans="1:25" s="3" customFormat="1" ht="25.5" customHeight="1" x14ac:dyDescent="0.25">
      <c r="A26" s="4">
        <v>22</v>
      </c>
      <c r="B26" s="4" t="s">
        <v>149</v>
      </c>
      <c r="C26" s="15" t="s">
        <v>175</v>
      </c>
      <c r="D26" s="36">
        <v>0</v>
      </c>
      <c r="E26" s="15">
        <v>0</v>
      </c>
      <c r="F26" s="15">
        <v>2</v>
      </c>
      <c r="G26" s="15">
        <v>0</v>
      </c>
      <c r="H26" s="12">
        <f t="shared" si="0"/>
        <v>2</v>
      </c>
      <c r="I26" s="15">
        <v>0</v>
      </c>
      <c r="J26" s="83">
        <v>0</v>
      </c>
      <c r="K26" s="15">
        <v>0</v>
      </c>
      <c r="L26" s="12">
        <f t="shared" si="1"/>
        <v>0</v>
      </c>
      <c r="M26" s="15">
        <v>0</v>
      </c>
      <c r="N26" s="15">
        <v>0</v>
      </c>
      <c r="O26" s="15">
        <v>0</v>
      </c>
      <c r="P26" s="12">
        <f t="shared" si="2"/>
        <v>0</v>
      </c>
      <c r="Q26" s="15">
        <v>0</v>
      </c>
      <c r="R26" s="15">
        <v>0</v>
      </c>
      <c r="S26" s="15"/>
      <c r="T26" s="15"/>
      <c r="U26" s="15"/>
      <c r="V26" s="15"/>
      <c r="W26" s="15"/>
      <c r="X26" s="15"/>
      <c r="Y26" s="15"/>
    </row>
    <row r="27" spans="1:25" s="3" customFormat="1" ht="25.5" customHeight="1" x14ac:dyDescent="0.25">
      <c r="A27" s="4">
        <v>23</v>
      </c>
      <c r="B27" s="4" t="s">
        <v>150</v>
      </c>
      <c r="C27" s="15" t="s">
        <v>176</v>
      </c>
      <c r="D27" s="36">
        <v>0</v>
      </c>
      <c r="E27" s="15">
        <v>1</v>
      </c>
      <c r="F27" s="15">
        <v>4</v>
      </c>
      <c r="G27" s="15">
        <v>1</v>
      </c>
      <c r="H27" s="12">
        <f t="shared" si="0"/>
        <v>6</v>
      </c>
      <c r="I27" s="15">
        <v>1</v>
      </c>
      <c r="J27" s="83">
        <v>3</v>
      </c>
      <c r="K27" s="15">
        <v>0</v>
      </c>
      <c r="L27" s="12">
        <f t="shared" si="1"/>
        <v>4</v>
      </c>
      <c r="M27" s="15">
        <v>1</v>
      </c>
      <c r="N27" s="15">
        <v>0</v>
      </c>
      <c r="O27" s="15">
        <v>0</v>
      </c>
      <c r="P27" s="12">
        <f t="shared" si="2"/>
        <v>1</v>
      </c>
      <c r="Q27" s="15">
        <v>3</v>
      </c>
      <c r="R27" s="15">
        <v>0</v>
      </c>
      <c r="S27" s="15"/>
      <c r="T27" s="15"/>
      <c r="U27" s="15"/>
      <c r="V27" s="15"/>
      <c r="W27" s="15"/>
      <c r="X27" s="15"/>
      <c r="Y27" s="15"/>
    </row>
    <row r="28" spans="1:25" s="3" customFormat="1" ht="25.5" customHeight="1" x14ac:dyDescent="0.25">
      <c r="A28" s="4">
        <v>24</v>
      </c>
      <c r="B28" s="4" t="s">
        <v>151</v>
      </c>
      <c r="C28" s="15" t="s">
        <v>177</v>
      </c>
      <c r="D28" s="36">
        <v>0</v>
      </c>
      <c r="E28" s="15">
        <v>2</v>
      </c>
      <c r="F28" s="15">
        <v>3</v>
      </c>
      <c r="G28" s="15">
        <v>1</v>
      </c>
      <c r="H28" s="12">
        <f t="shared" si="0"/>
        <v>6</v>
      </c>
      <c r="I28" s="15">
        <v>2</v>
      </c>
      <c r="J28" s="83">
        <v>1</v>
      </c>
      <c r="K28" s="15">
        <v>1</v>
      </c>
      <c r="L28" s="12">
        <f t="shared" si="1"/>
        <v>4</v>
      </c>
      <c r="M28" s="15">
        <v>2</v>
      </c>
      <c r="N28" s="15">
        <v>0</v>
      </c>
      <c r="O28" s="15">
        <v>1</v>
      </c>
      <c r="P28" s="12">
        <f t="shared" si="2"/>
        <v>3</v>
      </c>
      <c r="Q28" s="15">
        <v>1</v>
      </c>
      <c r="R28" s="15">
        <v>0</v>
      </c>
      <c r="S28" s="15"/>
      <c r="T28" s="15"/>
      <c r="U28" s="15"/>
      <c r="V28" s="15"/>
      <c r="W28" s="15"/>
      <c r="X28" s="15"/>
      <c r="Y28" s="15"/>
    </row>
    <row r="29" spans="1:25" s="3" customFormat="1" ht="27" customHeight="1" x14ac:dyDescent="0.25">
      <c r="A29" s="4">
        <v>25</v>
      </c>
      <c r="B29" s="4" t="s">
        <v>152</v>
      </c>
      <c r="C29" s="15" t="s">
        <v>178</v>
      </c>
      <c r="D29" s="36">
        <v>0</v>
      </c>
      <c r="E29" s="15">
        <v>0</v>
      </c>
      <c r="F29" s="15">
        <v>2</v>
      </c>
      <c r="G29" s="15">
        <v>0</v>
      </c>
      <c r="H29" s="12">
        <f t="shared" si="0"/>
        <v>2</v>
      </c>
      <c r="I29" s="15">
        <v>0</v>
      </c>
      <c r="J29" s="83">
        <v>0</v>
      </c>
      <c r="K29" s="15">
        <v>0</v>
      </c>
      <c r="L29" s="12">
        <f t="shared" si="1"/>
        <v>0</v>
      </c>
      <c r="M29" s="15">
        <v>0</v>
      </c>
      <c r="N29" s="15">
        <v>0</v>
      </c>
      <c r="O29" s="15">
        <v>0</v>
      </c>
      <c r="P29" s="12">
        <f t="shared" si="2"/>
        <v>0</v>
      </c>
      <c r="Q29" s="15">
        <v>0</v>
      </c>
      <c r="R29" s="15">
        <v>0</v>
      </c>
      <c r="S29" s="15"/>
      <c r="T29" s="15"/>
      <c r="U29" s="15"/>
      <c r="V29" s="15"/>
      <c r="W29" s="15"/>
      <c r="X29" s="15"/>
      <c r="Y29" s="15"/>
    </row>
    <row r="30" spans="1:25" s="3" customFormat="1" ht="27" customHeight="1" thickBot="1" x14ac:dyDescent="0.3">
      <c r="A30" s="4">
        <v>26</v>
      </c>
      <c r="B30" s="4" t="s">
        <v>153</v>
      </c>
      <c r="C30" s="15" t="s">
        <v>179</v>
      </c>
      <c r="D30" s="36">
        <v>1</v>
      </c>
      <c r="E30" s="15">
        <v>2</v>
      </c>
      <c r="F30" s="15">
        <v>3</v>
      </c>
      <c r="G30" s="15">
        <v>0</v>
      </c>
      <c r="H30" s="12">
        <f t="shared" si="0"/>
        <v>6</v>
      </c>
      <c r="I30" s="15">
        <v>2</v>
      </c>
      <c r="J30" s="83">
        <v>2</v>
      </c>
      <c r="K30" s="15">
        <v>0</v>
      </c>
      <c r="L30" s="12">
        <f t="shared" si="1"/>
        <v>4</v>
      </c>
      <c r="M30" s="15">
        <v>2</v>
      </c>
      <c r="N30" s="15">
        <v>0</v>
      </c>
      <c r="O30" s="15">
        <v>0</v>
      </c>
      <c r="P30" s="12">
        <f t="shared" si="2"/>
        <v>2</v>
      </c>
      <c r="Q30" s="15">
        <v>2</v>
      </c>
      <c r="R30" s="15">
        <v>0</v>
      </c>
      <c r="S30" s="15"/>
      <c r="T30" s="15"/>
      <c r="U30" s="15"/>
      <c r="V30" s="15"/>
      <c r="W30" s="15"/>
      <c r="X30" s="15"/>
      <c r="Y30" s="15"/>
    </row>
    <row r="31" spans="1:25" s="3" customFormat="1" ht="27" hidden="1" customHeight="1" x14ac:dyDescent="0.25">
      <c r="A31" s="4">
        <v>27</v>
      </c>
      <c r="B31" s="4"/>
      <c r="C31" s="15"/>
      <c r="D31" s="15"/>
      <c r="E31" s="15"/>
      <c r="F31" s="15"/>
      <c r="G31" s="15"/>
      <c r="H31" s="12">
        <f t="shared" ref="H31:H44" si="3">E31+F31+G31</f>
        <v>0</v>
      </c>
      <c r="I31" s="15"/>
      <c r="J31" s="83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/>
      <c r="D32" s="15"/>
      <c r="E32" s="15"/>
      <c r="F32" s="15"/>
      <c r="G32" s="15"/>
      <c r="H32" s="12">
        <f t="shared" si="3"/>
        <v>0</v>
      </c>
      <c r="I32" s="15"/>
      <c r="J32" s="83"/>
      <c r="K32" s="15"/>
      <c r="L32" s="12">
        <f t="shared" ref="L32:L44" si="4">I32+J32+K32</f>
        <v>0</v>
      </c>
      <c r="M32" s="15"/>
      <c r="N32" s="15"/>
      <c r="O32" s="15"/>
      <c r="P32" s="12">
        <f t="shared" ref="P32:P44" si="5">M32+N32+O32</f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/>
      <c r="D33" s="15"/>
      <c r="E33" s="15"/>
      <c r="F33" s="15"/>
      <c r="G33" s="15"/>
      <c r="H33" s="12">
        <f t="shared" si="3"/>
        <v>0</v>
      </c>
      <c r="I33" s="15"/>
      <c r="J33" s="83"/>
      <c r="K33" s="15"/>
      <c r="L33" s="12">
        <f t="shared" si="4"/>
        <v>0</v>
      </c>
      <c r="M33" s="15"/>
      <c r="N33" s="15"/>
      <c r="O33" s="15"/>
      <c r="P33" s="12">
        <f t="shared" si="5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/>
      <c r="D34" s="15"/>
      <c r="E34" s="15"/>
      <c r="F34" s="15"/>
      <c r="G34" s="15"/>
      <c r="H34" s="12">
        <f t="shared" si="3"/>
        <v>0</v>
      </c>
      <c r="I34" s="15"/>
      <c r="J34" s="83"/>
      <c r="K34" s="15"/>
      <c r="L34" s="12">
        <f t="shared" si="4"/>
        <v>0</v>
      </c>
      <c r="M34" s="15"/>
      <c r="N34" s="15"/>
      <c r="O34" s="15"/>
      <c r="P34" s="12">
        <f t="shared" si="5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/>
      <c r="D35" s="15"/>
      <c r="E35" s="15"/>
      <c r="F35" s="15"/>
      <c r="G35" s="15"/>
      <c r="H35" s="12">
        <f t="shared" si="3"/>
        <v>0</v>
      </c>
      <c r="I35" s="15"/>
      <c r="J35" s="83"/>
      <c r="K35" s="15"/>
      <c r="L35" s="12">
        <f t="shared" si="4"/>
        <v>0</v>
      </c>
      <c r="M35" s="15"/>
      <c r="N35" s="15"/>
      <c r="O35" s="15"/>
      <c r="P35" s="12">
        <f t="shared" si="5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/>
      <c r="D36" s="15"/>
      <c r="E36" s="15"/>
      <c r="F36" s="15"/>
      <c r="G36" s="15"/>
      <c r="H36" s="12">
        <f t="shared" si="3"/>
        <v>0</v>
      </c>
      <c r="I36" s="15"/>
      <c r="J36" s="83"/>
      <c r="K36" s="15"/>
      <c r="L36" s="12">
        <f t="shared" si="4"/>
        <v>0</v>
      </c>
      <c r="M36" s="15"/>
      <c r="N36" s="15"/>
      <c r="O36" s="15"/>
      <c r="P36" s="12">
        <f t="shared" si="5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/>
      <c r="D37" s="15"/>
      <c r="E37" s="15"/>
      <c r="F37" s="15"/>
      <c r="G37" s="15"/>
      <c r="H37" s="12">
        <f t="shared" si="3"/>
        <v>0</v>
      </c>
      <c r="I37" s="15"/>
      <c r="J37" s="83"/>
      <c r="K37" s="15"/>
      <c r="L37" s="12">
        <f t="shared" si="4"/>
        <v>0</v>
      </c>
      <c r="M37" s="15"/>
      <c r="N37" s="15"/>
      <c r="O37" s="15"/>
      <c r="P37" s="12">
        <f t="shared" si="5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/>
      <c r="D38" s="15"/>
      <c r="E38" s="15"/>
      <c r="F38" s="15"/>
      <c r="G38" s="15"/>
      <c r="H38" s="12">
        <f t="shared" si="3"/>
        <v>0</v>
      </c>
      <c r="I38" s="15"/>
      <c r="J38" s="83"/>
      <c r="K38" s="15"/>
      <c r="L38" s="12">
        <f t="shared" si="4"/>
        <v>0</v>
      </c>
      <c r="M38" s="15"/>
      <c r="N38" s="15"/>
      <c r="O38" s="15"/>
      <c r="P38" s="12">
        <f t="shared" si="5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/>
      <c r="D39" s="15"/>
      <c r="E39" s="15"/>
      <c r="F39" s="15"/>
      <c r="G39" s="15"/>
      <c r="H39" s="12">
        <f t="shared" si="3"/>
        <v>0</v>
      </c>
      <c r="I39" s="15"/>
      <c r="J39" s="83"/>
      <c r="K39" s="15"/>
      <c r="L39" s="12">
        <f t="shared" si="4"/>
        <v>0</v>
      </c>
      <c r="M39" s="15"/>
      <c r="N39" s="15"/>
      <c r="O39" s="15"/>
      <c r="P39" s="12">
        <f t="shared" si="5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/>
      <c r="D40" s="15"/>
      <c r="E40" s="15"/>
      <c r="F40" s="15"/>
      <c r="G40" s="15"/>
      <c r="H40" s="12">
        <f t="shared" si="3"/>
        <v>0</v>
      </c>
      <c r="I40" s="15"/>
      <c r="J40" s="83"/>
      <c r="K40" s="15"/>
      <c r="L40" s="12">
        <f t="shared" si="4"/>
        <v>0</v>
      </c>
      <c r="M40" s="15"/>
      <c r="N40" s="15"/>
      <c r="O40" s="15"/>
      <c r="P40" s="12">
        <f t="shared" si="5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/>
      <c r="D41" s="15"/>
      <c r="E41" s="15"/>
      <c r="F41" s="15"/>
      <c r="G41" s="15"/>
      <c r="H41" s="12">
        <f t="shared" si="3"/>
        <v>0</v>
      </c>
      <c r="I41" s="15"/>
      <c r="J41" s="83"/>
      <c r="K41" s="15"/>
      <c r="L41" s="12">
        <f t="shared" si="4"/>
        <v>0</v>
      </c>
      <c r="M41" s="15"/>
      <c r="N41" s="15"/>
      <c r="O41" s="15"/>
      <c r="P41" s="12">
        <f t="shared" si="5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/>
      <c r="D42" s="15"/>
      <c r="E42" s="15"/>
      <c r="F42" s="15"/>
      <c r="G42" s="15"/>
      <c r="H42" s="12">
        <f t="shared" si="3"/>
        <v>0</v>
      </c>
      <c r="I42" s="15"/>
      <c r="J42" s="83"/>
      <c r="K42" s="15"/>
      <c r="L42" s="12">
        <f t="shared" si="4"/>
        <v>0</v>
      </c>
      <c r="M42" s="15"/>
      <c r="N42" s="15"/>
      <c r="O42" s="15"/>
      <c r="P42" s="12">
        <f t="shared" si="5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2">
        <f t="shared" si="3"/>
        <v>0</v>
      </c>
      <c r="I43" s="15"/>
      <c r="J43" s="83"/>
      <c r="K43" s="15"/>
      <c r="L43" s="12">
        <f t="shared" si="4"/>
        <v>0</v>
      </c>
      <c r="M43" s="15"/>
      <c r="N43" s="15"/>
      <c r="O43" s="15"/>
      <c r="P43" s="12">
        <f t="shared" si="5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27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2">
        <f t="shared" si="3"/>
        <v>0</v>
      </c>
      <c r="I44" s="15"/>
      <c r="J44" s="83"/>
      <c r="K44" s="15"/>
      <c r="L44" s="12">
        <f t="shared" si="4"/>
        <v>0</v>
      </c>
      <c r="M44" s="15"/>
      <c r="N44" s="15"/>
      <c r="O44" s="15"/>
      <c r="P44" s="12">
        <f t="shared" si="5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4" t="s">
        <v>45</v>
      </c>
      <c r="C45" s="46"/>
      <c r="D45" s="77">
        <f t="shared" ref="D45:Y45" si="6">SUM(D5:D44)</f>
        <v>1</v>
      </c>
      <c r="E45" s="77">
        <f t="shared" si="6"/>
        <v>42</v>
      </c>
      <c r="F45" s="77">
        <f t="shared" si="6"/>
        <v>54</v>
      </c>
      <c r="G45" s="77">
        <f t="shared" si="6"/>
        <v>2</v>
      </c>
      <c r="H45" s="77">
        <f t="shared" si="6"/>
        <v>99</v>
      </c>
      <c r="I45" s="77">
        <f t="shared" si="6"/>
        <v>40</v>
      </c>
      <c r="J45" s="88">
        <f t="shared" si="6"/>
        <v>39</v>
      </c>
      <c r="K45" s="77">
        <f t="shared" si="6"/>
        <v>1</v>
      </c>
      <c r="L45" s="77">
        <f t="shared" si="6"/>
        <v>80</v>
      </c>
      <c r="M45" s="77">
        <f t="shared" si="6"/>
        <v>40</v>
      </c>
      <c r="N45" s="77">
        <f t="shared" si="6"/>
        <v>0</v>
      </c>
      <c r="O45" s="77">
        <f t="shared" si="6"/>
        <v>1</v>
      </c>
      <c r="P45" s="77">
        <f t="shared" si="6"/>
        <v>41</v>
      </c>
      <c r="Q45" s="77">
        <f t="shared" si="6"/>
        <v>37</v>
      </c>
      <c r="R45" s="77">
        <f t="shared" si="6"/>
        <v>2</v>
      </c>
      <c r="S45" s="77">
        <f t="shared" si="6"/>
        <v>0</v>
      </c>
      <c r="T45" s="77">
        <f t="shared" si="6"/>
        <v>0</v>
      </c>
      <c r="U45" s="77">
        <f t="shared" si="6"/>
        <v>0</v>
      </c>
      <c r="V45" s="77">
        <f t="shared" si="6"/>
        <v>0</v>
      </c>
      <c r="W45" s="77">
        <f t="shared" si="6"/>
        <v>0</v>
      </c>
      <c r="X45" s="77">
        <f t="shared" si="6"/>
        <v>0</v>
      </c>
      <c r="Y45" s="77">
        <f t="shared" si="6"/>
        <v>0</v>
      </c>
    </row>
  </sheetData>
  <mergeCells count="14">
    <mergeCell ref="A1:Y1"/>
    <mergeCell ref="A2:A3"/>
    <mergeCell ref="B2:B3"/>
    <mergeCell ref="C2:C3"/>
    <mergeCell ref="I2:L2"/>
    <mergeCell ref="M2:P2"/>
    <mergeCell ref="Q2:Q3"/>
    <mergeCell ref="S2:S3"/>
    <mergeCell ref="R2:R3"/>
    <mergeCell ref="T2:U2"/>
    <mergeCell ref="W2:Y2"/>
    <mergeCell ref="W3:X3"/>
    <mergeCell ref="V2:V3"/>
    <mergeCell ref="D2:H2"/>
  </mergeCells>
  <dataValidations count="4">
    <dataValidation type="whole" operator="lessThanOrEqual" allowBlank="1" showInputMessage="1" showErrorMessage="1" errorTitle="Please enter correct number" error="Number of other cases should not more than total deliveries" promptTitle="Please check the number" sqref="U5:U44">
      <formula1>L5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5:T44">
      <formula1>L5</formula1>
    </dataValidation>
    <dataValidation type="whole" operator="greaterThanOrEqual" allowBlank="1" showInputMessage="1" showErrorMessage="1" sqref="T45:Y45 V5:Y44 E5:G44 I5:K44 S5:S45 Q5:R44 M5:O44 E45:R45 D5:D45">
      <formula1>0</formula1>
    </dataValidation>
    <dataValidation type="list" allowBlank="1" showInputMessage="1" showErrorMessage="1" sqref="B5:B44">
      <formula1>INDIRECT("Dropdowns!$B$3:$B$28")</formula1>
    </dataValidation>
  </dataValidations>
  <pageMargins left="0.31496062992126" right="0.31496062992126" top="0.74803149606299202" bottom="0.35433070866141703" header="0.31496062992126" footer="0.31496062992126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SheetLayoutView="100" workbookViewId="0">
      <pane xSplit="2" ySplit="4" topLeftCell="C5" activePane="bottomRight" state="frozen"/>
      <selection activeCell="Q27" sqref="Q27"/>
      <selection pane="topRight" activeCell="Q27" sqref="Q27"/>
      <selection pane="bottomLeft" activeCell="Q27" sqref="Q27"/>
      <selection pane="bottomRight" activeCell="B5" sqref="B5:C30"/>
    </sheetView>
  </sheetViews>
  <sheetFormatPr defaultRowHeight="15" x14ac:dyDescent="0.25"/>
  <cols>
    <col min="1" max="1" width="6" customWidth="1"/>
    <col min="2" max="2" width="19.140625" customWidth="1"/>
    <col min="3" max="3" width="13.28515625" customWidth="1"/>
    <col min="4" max="4" width="11" customWidth="1"/>
    <col min="5" max="5" width="7.140625" customWidth="1"/>
    <col min="6" max="6" width="10.140625" customWidth="1"/>
    <col min="7" max="9" width="7.140625" customWidth="1"/>
    <col min="10" max="10" width="10.140625" customWidth="1"/>
    <col min="11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7.42578125" customWidth="1"/>
    <col min="20" max="20" width="12.140625" customWidth="1"/>
    <col min="21" max="21" width="11.85546875" customWidth="1"/>
    <col min="22" max="22" width="11.7109375" customWidth="1"/>
    <col min="23" max="24" width="11.85546875" hidden="1" customWidth="1"/>
    <col min="25" max="25" width="6.140625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12</v>
      </c>
      <c r="N3" s="9" t="s">
        <v>13</v>
      </c>
      <c r="O3" s="9" t="s">
        <v>14</v>
      </c>
      <c r="P3" s="9" t="s">
        <v>15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118</v>
      </c>
      <c r="X4" s="73" t="s">
        <v>119</v>
      </c>
      <c r="Y4" s="72" t="s">
        <v>120</v>
      </c>
    </row>
    <row r="5" spans="1:25" s="3" customFormat="1" ht="25.5" customHeight="1" x14ac:dyDescent="0.25">
      <c r="A5" s="5">
        <v>1</v>
      </c>
      <c r="B5" s="5" t="s">
        <v>128</v>
      </c>
      <c r="C5" s="36" t="s">
        <v>154</v>
      </c>
      <c r="D5" s="15">
        <v>0</v>
      </c>
      <c r="E5" s="36">
        <v>2</v>
      </c>
      <c r="F5" s="36">
        <v>3</v>
      </c>
      <c r="G5" s="15">
        <v>0</v>
      </c>
      <c r="H5" s="12">
        <f>E5+F5+G5+D5</f>
        <v>5</v>
      </c>
      <c r="I5" s="37">
        <v>2</v>
      </c>
      <c r="J5" s="36">
        <v>1</v>
      </c>
      <c r="K5" s="36">
        <v>0</v>
      </c>
      <c r="L5" s="12">
        <f>I5+J5+K5</f>
        <v>3</v>
      </c>
      <c r="M5" s="37">
        <v>2</v>
      </c>
      <c r="N5" s="36">
        <v>0</v>
      </c>
      <c r="O5" s="36">
        <v>0</v>
      </c>
      <c r="P5" s="12">
        <f>M5+N5+O5</f>
        <v>2</v>
      </c>
      <c r="Q5" s="36">
        <v>1</v>
      </c>
      <c r="R5" s="15">
        <v>0</v>
      </c>
      <c r="S5" s="36"/>
      <c r="T5" s="36"/>
      <c r="U5" s="36"/>
      <c r="V5" s="36"/>
      <c r="W5" s="36"/>
      <c r="X5" s="36"/>
      <c r="Y5" s="36"/>
    </row>
    <row r="6" spans="1:25" s="3" customFormat="1" ht="25.5" customHeight="1" x14ac:dyDescent="0.25">
      <c r="A6" s="4">
        <v>2</v>
      </c>
      <c r="B6" s="4" t="s">
        <v>129</v>
      </c>
      <c r="C6" s="15" t="s">
        <v>155</v>
      </c>
      <c r="D6" s="15">
        <v>0</v>
      </c>
      <c r="E6" s="15">
        <v>0</v>
      </c>
      <c r="F6" s="15">
        <v>4</v>
      </c>
      <c r="G6" s="15">
        <v>0</v>
      </c>
      <c r="H6" s="12">
        <f t="shared" ref="H6:H30" si="0">E6+F6+G6+D6</f>
        <v>4</v>
      </c>
      <c r="I6" s="83">
        <v>0</v>
      </c>
      <c r="J6" s="15">
        <v>3</v>
      </c>
      <c r="K6" s="36">
        <v>0</v>
      </c>
      <c r="L6" s="12">
        <f t="shared" ref="L6:L31" si="1">I6+J6+K6</f>
        <v>3</v>
      </c>
      <c r="M6" s="83">
        <v>0</v>
      </c>
      <c r="N6" s="36">
        <v>0</v>
      </c>
      <c r="O6" s="36">
        <v>0</v>
      </c>
      <c r="P6" s="12">
        <f t="shared" ref="P6:P31" si="2">M6+N6+O6</f>
        <v>0</v>
      </c>
      <c r="Q6" s="15">
        <v>3</v>
      </c>
      <c r="R6" s="15">
        <v>0</v>
      </c>
      <c r="S6" s="15"/>
      <c r="T6" s="15"/>
      <c r="U6" s="15"/>
      <c r="V6" s="15"/>
      <c r="W6" s="15"/>
      <c r="X6" s="15"/>
      <c r="Y6" s="15"/>
    </row>
    <row r="7" spans="1:25" s="3" customFormat="1" ht="25.5" customHeight="1" x14ac:dyDescent="0.25">
      <c r="A7" s="4">
        <v>3</v>
      </c>
      <c r="B7" s="4" t="s">
        <v>130</v>
      </c>
      <c r="C7" s="15" t="s">
        <v>156</v>
      </c>
      <c r="D7" s="15">
        <v>0</v>
      </c>
      <c r="E7" s="15">
        <v>1</v>
      </c>
      <c r="F7" s="15">
        <v>3</v>
      </c>
      <c r="G7" s="15">
        <v>0</v>
      </c>
      <c r="H7" s="12">
        <f t="shared" si="0"/>
        <v>4</v>
      </c>
      <c r="I7" s="83">
        <v>1</v>
      </c>
      <c r="J7" s="15">
        <v>2</v>
      </c>
      <c r="K7" s="36">
        <v>0</v>
      </c>
      <c r="L7" s="12">
        <f t="shared" si="1"/>
        <v>3</v>
      </c>
      <c r="M7" s="83">
        <v>1</v>
      </c>
      <c r="N7" s="36">
        <v>0</v>
      </c>
      <c r="O7" s="36">
        <v>0</v>
      </c>
      <c r="P7" s="12">
        <f t="shared" si="2"/>
        <v>1</v>
      </c>
      <c r="Q7" s="15">
        <v>2</v>
      </c>
      <c r="R7" s="15">
        <v>0</v>
      </c>
      <c r="S7" s="15"/>
      <c r="T7" s="15"/>
      <c r="U7" s="15"/>
      <c r="V7" s="15"/>
      <c r="W7" s="15"/>
      <c r="X7" s="15"/>
      <c r="Y7" s="15"/>
    </row>
    <row r="8" spans="1:25" s="3" customFormat="1" ht="25.5" customHeight="1" x14ac:dyDescent="0.25">
      <c r="A8" s="4">
        <v>4</v>
      </c>
      <c r="B8" s="4" t="s">
        <v>131</v>
      </c>
      <c r="C8" s="15" t="s">
        <v>157</v>
      </c>
      <c r="D8" s="15">
        <v>0</v>
      </c>
      <c r="E8" s="15">
        <v>3</v>
      </c>
      <c r="F8" s="15">
        <v>5</v>
      </c>
      <c r="G8" s="15">
        <v>1</v>
      </c>
      <c r="H8" s="12">
        <f t="shared" si="0"/>
        <v>9</v>
      </c>
      <c r="I8" s="83">
        <v>2</v>
      </c>
      <c r="J8" s="15">
        <v>3</v>
      </c>
      <c r="K8" s="15">
        <v>1</v>
      </c>
      <c r="L8" s="12">
        <f t="shared" si="1"/>
        <v>6</v>
      </c>
      <c r="M8" s="83">
        <v>2</v>
      </c>
      <c r="N8" s="36">
        <v>0</v>
      </c>
      <c r="O8" s="15">
        <v>1</v>
      </c>
      <c r="P8" s="12">
        <f t="shared" si="2"/>
        <v>3</v>
      </c>
      <c r="Q8" s="15">
        <v>3</v>
      </c>
      <c r="R8" s="15">
        <v>0</v>
      </c>
      <c r="S8" s="15"/>
      <c r="T8" s="15"/>
      <c r="U8" s="15"/>
      <c r="V8" s="15"/>
      <c r="W8" s="15"/>
      <c r="X8" s="15"/>
      <c r="Y8" s="15"/>
    </row>
    <row r="9" spans="1:25" s="3" customFormat="1" ht="25.5" customHeight="1" x14ac:dyDescent="0.25">
      <c r="A9" s="4">
        <v>5</v>
      </c>
      <c r="B9" s="4" t="s">
        <v>132</v>
      </c>
      <c r="C9" s="15" t="s">
        <v>158</v>
      </c>
      <c r="D9" s="15">
        <v>0</v>
      </c>
      <c r="E9" s="15">
        <v>4</v>
      </c>
      <c r="F9" s="15">
        <v>2</v>
      </c>
      <c r="G9" s="15">
        <v>0</v>
      </c>
      <c r="H9" s="12">
        <f t="shared" si="0"/>
        <v>6</v>
      </c>
      <c r="I9" s="83">
        <v>3</v>
      </c>
      <c r="J9" s="15">
        <v>2</v>
      </c>
      <c r="K9" s="36">
        <v>0</v>
      </c>
      <c r="L9" s="12">
        <f t="shared" si="1"/>
        <v>5</v>
      </c>
      <c r="M9" s="83">
        <v>2</v>
      </c>
      <c r="N9" s="36">
        <v>0</v>
      </c>
      <c r="O9" s="36">
        <v>0</v>
      </c>
      <c r="P9" s="12">
        <f t="shared" si="2"/>
        <v>2</v>
      </c>
      <c r="Q9" s="15">
        <v>3</v>
      </c>
      <c r="R9" s="15">
        <v>0</v>
      </c>
      <c r="S9" s="15"/>
      <c r="T9" s="15"/>
      <c r="U9" s="15"/>
      <c r="V9" s="15"/>
      <c r="W9" s="15"/>
      <c r="X9" s="15"/>
      <c r="Y9" s="15"/>
    </row>
    <row r="10" spans="1:25" s="3" customFormat="1" ht="25.5" customHeight="1" x14ac:dyDescent="0.25">
      <c r="A10" s="4">
        <v>6</v>
      </c>
      <c r="B10" s="4" t="s">
        <v>133</v>
      </c>
      <c r="C10" s="15" t="s">
        <v>159</v>
      </c>
      <c r="D10" s="15">
        <v>0</v>
      </c>
      <c r="E10" s="15">
        <v>0</v>
      </c>
      <c r="F10" s="15">
        <v>4</v>
      </c>
      <c r="G10" s="15">
        <v>0</v>
      </c>
      <c r="H10" s="12">
        <f t="shared" si="0"/>
        <v>4</v>
      </c>
      <c r="I10" s="83">
        <v>0</v>
      </c>
      <c r="J10" s="15">
        <v>1</v>
      </c>
      <c r="K10" s="36">
        <v>0</v>
      </c>
      <c r="L10" s="12">
        <f t="shared" si="1"/>
        <v>1</v>
      </c>
      <c r="M10" s="83">
        <v>0</v>
      </c>
      <c r="N10" s="36">
        <v>0</v>
      </c>
      <c r="O10" s="36">
        <v>0</v>
      </c>
      <c r="P10" s="12">
        <f t="shared" si="2"/>
        <v>0</v>
      </c>
      <c r="Q10" s="15">
        <v>1</v>
      </c>
      <c r="R10" s="15">
        <v>0</v>
      </c>
      <c r="S10" s="15"/>
      <c r="T10" s="15"/>
      <c r="U10" s="15"/>
      <c r="V10" s="15"/>
      <c r="W10" s="15"/>
      <c r="X10" s="15"/>
      <c r="Y10" s="15"/>
    </row>
    <row r="11" spans="1:25" s="3" customFormat="1" ht="25.5" customHeight="1" x14ac:dyDescent="0.25">
      <c r="A11" s="4">
        <v>7</v>
      </c>
      <c r="B11" s="4" t="s">
        <v>134</v>
      </c>
      <c r="C11" s="15" t="s">
        <v>160</v>
      </c>
      <c r="D11" s="15">
        <v>0</v>
      </c>
      <c r="E11" s="15">
        <v>2</v>
      </c>
      <c r="F11" s="15">
        <v>2</v>
      </c>
      <c r="G11" s="15">
        <v>0</v>
      </c>
      <c r="H11" s="12">
        <f t="shared" si="0"/>
        <v>4</v>
      </c>
      <c r="I11" s="83">
        <v>2</v>
      </c>
      <c r="J11" s="15">
        <v>2</v>
      </c>
      <c r="K11" s="36">
        <v>0</v>
      </c>
      <c r="L11" s="12">
        <f t="shared" si="1"/>
        <v>4</v>
      </c>
      <c r="M11" s="83">
        <v>1</v>
      </c>
      <c r="N11" s="36">
        <v>0</v>
      </c>
      <c r="O11" s="36">
        <v>0</v>
      </c>
      <c r="P11" s="12">
        <f t="shared" si="2"/>
        <v>1</v>
      </c>
      <c r="Q11" s="15">
        <v>3</v>
      </c>
      <c r="R11" s="15">
        <v>0</v>
      </c>
      <c r="S11" s="15"/>
      <c r="T11" s="15"/>
      <c r="U11" s="15"/>
      <c r="V11" s="15"/>
      <c r="W11" s="15"/>
      <c r="X11" s="15"/>
      <c r="Y11" s="15"/>
    </row>
    <row r="12" spans="1:25" s="3" customFormat="1" ht="25.5" customHeight="1" x14ac:dyDescent="0.25">
      <c r="A12" s="4">
        <v>8</v>
      </c>
      <c r="B12" s="4" t="s">
        <v>135</v>
      </c>
      <c r="C12" s="15" t="s">
        <v>161</v>
      </c>
      <c r="D12" s="15">
        <v>0</v>
      </c>
      <c r="E12" s="15">
        <v>0</v>
      </c>
      <c r="F12" s="15">
        <v>3</v>
      </c>
      <c r="G12" s="15">
        <v>0</v>
      </c>
      <c r="H12" s="12">
        <f t="shared" si="0"/>
        <v>3</v>
      </c>
      <c r="I12" s="83">
        <v>0</v>
      </c>
      <c r="J12" s="15">
        <v>3</v>
      </c>
      <c r="K12" s="36">
        <v>0</v>
      </c>
      <c r="L12" s="12">
        <f t="shared" si="1"/>
        <v>3</v>
      </c>
      <c r="M12" s="83">
        <v>0</v>
      </c>
      <c r="N12" s="36">
        <v>0</v>
      </c>
      <c r="O12" s="36">
        <v>0</v>
      </c>
      <c r="P12" s="12">
        <f t="shared" si="2"/>
        <v>0</v>
      </c>
      <c r="Q12" s="15">
        <v>3</v>
      </c>
      <c r="R12" s="15">
        <v>0</v>
      </c>
      <c r="S12" s="15"/>
      <c r="T12" s="15"/>
      <c r="U12" s="15"/>
      <c r="V12" s="15"/>
      <c r="W12" s="15"/>
      <c r="X12" s="15"/>
      <c r="Y12" s="15"/>
    </row>
    <row r="13" spans="1:25" s="3" customFormat="1" ht="25.5" customHeight="1" x14ac:dyDescent="0.25">
      <c r="A13" s="4">
        <v>9</v>
      </c>
      <c r="B13" s="4" t="s">
        <v>136</v>
      </c>
      <c r="C13" s="15" t="s">
        <v>162</v>
      </c>
      <c r="D13" s="15">
        <v>0</v>
      </c>
      <c r="E13" s="15">
        <v>1</v>
      </c>
      <c r="F13" s="15">
        <v>3</v>
      </c>
      <c r="G13" s="15">
        <v>0</v>
      </c>
      <c r="H13" s="12">
        <f t="shared" si="0"/>
        <v>4</v>
      </c>
      <c r="I13" s="83">
        <v>1</v>
      </c>
      <c r="J13" s="15">
        <v>3</v>
      </c>
      <c r="K13" s="36">
        <v>0</v>
      </c>
      <c r="L13" s="12">
        <f t="shared" si="1"/>
        <v>4</v>
      </c>
      <c r="M13" s="83">
        <v>1</v>
      </c>
      <c r="N13" s="36">
        <v>0</v>
      </c>
      <c r="O13" s="36">
        <v>0</v>
      </c>
      <c r="P13" s="12">
        <f t="shared" si="2"/>
        <v>1</v>
      </c>
      <c r="Q13" s="15">
        <v>3</v>
      </c>
      <c r="R13" s="15">
        <v>0</v>
      </c>
      <c r="S13" s="15"/>
      <c r="T13" s="15"/>
      <c r="U13" s="15"/>
      <c r="V13" s="15"/>
      <c r="W13" s="15"/>
      <c r="X13" s="15"/>
      <c r="Y13" s="15"/>
    </row>
    <row r="14" spans="1:25" s="3" customFormat="1" ht="25.5" customHeight="1" x14ac:dyDescent="0.25">
      <c r="A14" s="4">
        <v>10</v>
      </c>
      <c r="B14" s="4" t="s">
        <v>137</v>
      </c>
      <c r="C14" s="15" t="s">
        <v>163</v>
      </c>
      <c r="D14" s="15">
        <v>0</v>
      </c>
      <c r="E14" s="15">
        <v>1</v>
      </c>
      <c r="F14" s="15">
        <v>2</v>
      </c>
      <c r="G14" s="15">
        <v>0</v>
      </c>
      <c r="H14" s="12">
        <f t="shared" si="0"/>
        <v>3</v>
      </c>
      <c r="I14" s="83">
        <v>1</v>
      </c>
      <c r="J14" s="15">
        <v>2</v>
      </c>
      <c r="K14" s="36">
        <v>0</v>
      </c>
      <c r="L14" s="12">
        <f t="shared" si="1"/>
        <v>3</v>
      </c>
      <c r="M14" s="83">
        <v>1</v>
      </c>
      <c r="N14" s="36">
        <v>0</v>
      </c>
      <c r="O14" s="36">
        <v>0</v>
      </c>
      <c r="P14" s="12">
        <f t="shared" si="2"/>
        <v>1</v>
      </c>
      <c r="Q14" s="15">
        <v>2</v>
      </c>
      <c r="R14" s="15">
        <v>0</v>
      </c>
      <c r="S14" s="15"/>
      <c r="T14" s="15"/>
      <c r="U14" s="15"/>
      <c r="V14" s="15"/>
      <c r="W14" s="15"/>
      <c r="X14" s="15"/>
      <c r="Y14" s="15"/>
    </row>
    <row r="15" spans="1:25" s="3" customFormat="1" ht="25.5" customHeight="1" x14ac:dyDescent="0.25">
      <c r="A15" s="4">
        <v>11</v>
      </c>
      <c r="B15" s="4" t="s">
        <v>138</v>
      </c>
      <c r="C15" s="15" t="s">
        <v>164</v>
      </c>
      <c r="D15" s="15">
        <v>0</v>
      </c>
      <c r="E15" s="15">
        <v>2</v>
      </c>
      <c r="F15" s="15">
        <v>3</v>
      </c>
      <c r="G15" s="15">
        <v>0</v>
      </c>
      <c r="H15" s="12">
        <f t="shared" si="0"/>
        <v>5</v>
      </c>
      <c r="I15" s="83">
        <v>2</v>
      </c>
      <c r="J15" s="15">
        <v>3</v>
      </c>
      <c r="K15" s="36">
        <v>0</v>
      </c>
      <c r="L15" s="12">
        <f t="shared" si="1"/>
        <v>5</v>
      </c>
      <c r="M15" s="83">
        <v>2</v>
      </c>
      <c r="N15" s="36">
        <v>0</v>
      </c>
      <c r="O15" s="36">
        <v>0</v>
      </c>
      <c r="P15" s="12">
        <f t="shared" si="2"/>
        <v>2</v>
      </c>
      <c r="Q15" s="15">
        <v>3</v>
      </c>
      <c r="R15" s="15">
        <v>0</v>
      </c>
      <c r="S15" s="15"/>
      <c r="T15" s="15"/>
      <c r="U15" s="15"/>
      <c r="V15" s="15"/>
      <c r="W15" s="15"/>
      <c r="X15" s="15"/>
      <c r="Y15" s="15"/>
    </row>
    <row r="16" spans="1:25" s="3" customFormat="1" ht="25.5" customHeight="1" x14ac:dyDescent="0.25">
      <c r="A16" s="4">
        <v>12</v>
      </c>
      <c r="B16" s="4" t="s">
        <v>139</v>
      </c>
      <c r="C16" s="15" t="s">
        <v>165</v>
      </c>
      <c r="D16" s="15">
        <v>0</v>
      </c>
      <c r="E16" s="15">
        <v>1</v>
      </c>
      <c r="F16" s="15">
        <v>2</v>
      </c>
      <c r="G16" s="15">
        <v>1</v>
      </c>
      <c r="H16" s="12">
        <f t="shared" si="0"/>
        <v>4</v>
      </c>
      <c r="I16" s="83">
        <v>1</v>
      </c>
      <c r="J16" s="15">
        <v>2</v>
      </c>
      <c r="K16" s="15">
        <v>1</v>
      </c>
      <c r="L16" s="12">
        <f t="shared" si="1"/>
        <v>4</v>
      </c>
      <c r="M16" s="83">
        <v>1</v>
      </c>
      <c r="N16" s="36">
        <v>0</v>
      </c>
      <c r="O16" s="15">
        <v>1</v>
      </c>
      <c r="P16" s="12">
        <f t="shared" si="2"/>
        <v>2</v>
      </c>
      <c r="Q16" s="15">
        <v>2</v>
      </c>
      <c r="R16" s="15">
        <v>0</v>
      </c>
      <c r="S16" s="15"/>
      <c r="T16" s="15"/>
      <c r="U16" s="15"/>
      <c r="V16" s="15"/>
      <c r="W16" s="15"/>
      <c r="X16" s="15"/>
      <c r="Y16" s="15"/>
    </row>
    <row r="17" spans="1:25" s="3" customFormat="1" ht="25.5" customHeight="1" x14ac:dyDescent="0.25">
      <c r="A17" s="4">
        <v>13</v>
      </c>
      <c r="B17" s="4" t="s">
        <v>140</v>
      </c>
      <c r="C17" s="15" t="s">
        <v>166</v>
      </c>
      <c r="D17" s="15">
        <v>0</v>
      </c>
      <c r="E17" s="15">
        <v>2</v>
      </c>
      <c r="F17" s="15">
        <v>3</v>
      </c>
      <c r="G17" s="15">
        <v>0</v>
      </c>
      <c r="H17" s="12">
        <f t="shared" si="0"/>
        <v>5</v>
      </c>
      <c r="I17" s="83">
        <v>2</v>
      </c>
      <c r="J17" s="15">
        <v>3</v>
      </c>
      <c r="K17" s="36">
        <v>0</v>
      </c>
      <c r="L17" s="12">
        <f t="shared" si="1"/>
        <v>5</v>
      </c>
      <c r="M17" s="83">
        <v>2</v>
      </c>
      <c r="N17" s="36">
        <v>0</v>
      </c>
      <c r="O17" s="36">
        <v>0</v>
      </c>
      <c r="P17" s="12">
        <f t="shared" si="2"/>
        <v>2</v>
      </c>
      <c r="Q17" s="15">
        <v>3</v>
      </c>
      <c r="R17" s="15">
        <v>0</v>
      </c>
      <c r="S17" s="15"/>
      <c r="T17" s="15"/>
      <c r="U17" s="15"/>
      <c r="V17" s="15"/>
      <c r="W17" s="15"/>
      <c r="X17" s="15"/>
      <c r="Y17" s="15"/>
    </row>
    <row r="18" spans="1:25" s="3" customFormat="1" ht="25.5" customHeight="1" x14ac:dyDescent="0.25">
      <c r="A18" s="4">
        <v>14</v>
      </c>
      <c r="B18" s="4" t="s">
        <v>141</v>
      </c>
      <c r="C18" s="15" t="s">
        <v>167</v>
      </c>
      <c r="D18" s="15">
        <v>0</v>
      </c>
      <c r="E18" s="15">
        <v>0</v>
      </c>
      <c r="F18" s="15">
        <v>1</v>
      </c>
      <c r="G18" s="15">
        <v>0</v>
      </c>
      <c r="H18" s="12">
        <f t="shared" si="0"/>
        <v>1</v>
      </c>
      <c r="I18" s="83">
        <v>0</v>
      </c>
      <c r="J18" s="15">
        <v>1</v>
      </c>
      <c r="K18" s="36">
        <v>0</v>
      </c>
      <c r="L18" s="12">
        <f t="shared" si="1"/>
        <v>1</v>
      </c>
      <c r="M18" s="83">
        <v>0</v>
      </c>
      <c r="N18" s="36">
        <v>0</v>
      </c>
      <c r="O18" s="36">
        <v>0</v>
      </c>
      <c r="P18" s="12">
        <f t="shared" si="2"/>
        <v>0</v>
      </c>
      <c r="Q18" s="15">
        <v>1</v>
      </c>
      <c r="R18" s="15">
        <v>0</v>
      </c>
      <c r="S18" s="15"/>
      <c r="T18" s="15"/>
      <c r="U18" s="15"/>
      <c r="V18" s="15"/>
      <c r="W18" s="15"/>
      <c r="X18" s="15"/>
      <c r="Y18" s="15"/>
    </row>
    <row r="19" spans="1:25" s="3" customFormat="1" ht="25.5" customHeight="1" x14ac:dyDescent="0.25">
      <c r="A19" s="4">
        <v>15</v>
      </c>
      <c r="B19" s="4" t="s">
        <v>142</v>
      </c>
      <c r="C19" s="15" t="s">
        <v>168</v>
      </c>
      <c r="D19" s="15">
        <v>0</v>
      </c>
      <c r="E19" s="15">
        <v>3</v>
      </c>
      <c r="F19" s="15">
        <v>2</v>
      </c>
      <c r="G19" s="15">
        <v>0</v>
      </c>
      <c r="H19" s="12">
        <f t="shared" si="0"/>
        <v>5</v>
      </c>
      <c r="I19" s="83">
        <v>3</v>
      </c>
      <c r="J19" s="15">
        <v>2</v>
      </c>
      <c r="K19" s="36">
        <v>0</v>
      </c>
      <c r="L19" s="12">
        <f t="shared" si="1"/>
        <v>5</v>
      </c>
      <c r="M19" s="83">
        <v>3</v>
      </c>
      <c r="N19" s="36">
        <v>0</v>
      </c>
      <c r="O19" s="36">
        <v>0</v>
      </c>
      <c r="P19" s="12">
        <f t="shared" si="2"/>
        <v>3</v>
      </c>
      <c r="Q19" s="15">
        <v>2</v>
      </c>
      <c r="R19" s="15">
        <v>0</v>
      </c>
      <c r="S19" s="15"/>
      <c r="T19" s="15"/>
      <c r="U19" s="15"/>
      <c r="V19" s="15"/>
      <c r="W19" s="15"/>
      <c r="X19" s="15"/>
      <c r="Y19" s="15"/>
    </row>
    <row r="20" spans="1:25" s="3" customFormat="1" ht="25.5" customHeight="1" x14ac:dyDescent="0.25">
      <c r="A20" s="4">
        <v>16</v>
      </c>
      <c r="B20" s="4" t="s">
        <v>143</v>
      </c>
      <c r="C20" s="15" t="s">
        <v>169</v>
      </c>
      <c r="D20" s="15">
        <v>0</v>
      </c>
      <c r="E20" s="15">
        <v>2</v>
      </c>
      <c r="F20" s="15">
        <v>1</v>
      </c>
      <c r="G20" s="15">
        <v>0</v>
      </c>
      <c r="H20" s="12">
        <f t="shared" si="0"/>
        <v>3</v>
      </c>
      <c r="I20" s="83">
        <v>2</v>
      </c>
      <c r="J20" s="15">
        <v>1</v>
      </c>
      <c r="K20" s="36">
        <v>0</v>
      </c>
      <c r="L20" s="12">
        <f t="shared" si="1"/>
        <v>3</v>
      </c>
      <c r="M20" s="83">
        <v>2</v>
      </c>
      <c r="N20" s="36">
        <v>0</v>
      </c>
      <c r="O20" s="36">
        <v>0</v>
      </c>
      <c r="P20" s="12">
        <f t="shared" si="2"/>
        <v>2</v>
      </c>
      <c r="Q20" s="15">
        <v>1</v>
      </c>
      <c r="R20" s="15">
        <v>0</v>
      </c>
      <c r="S20" s="15"/>
      <c r="T20" s="15"/>
      <c r="U20" s="15"/>
      <c r="V20" s="15"/>
      <c r="W20" s="15"/>
      <c r="X20" s="15"/>
      <c r="Y20" s="15"/>
    </row>
    <row r="21" spans="1:25" s="3" customFormat="1" ht="25.5" customHeight="1" x14ac:dyDescent="0.25">
      <c r="A21" s="4">
        <v>17</v>
      </c>
      <c r="B21" s="4" t="s">
        <v>144</v>
      </c>
      <c r="C21" s="15" t="s">
        <v>170</v>
      </c>
      <c r="D21" s="15">
        <v>0</v>
      </c>
      <c r="E21" s="15">
        <v>0</v>
      </c>
      <c r="F21" s="15">
        <v>2</v>
      </c>
      <c r="G21" s="15">
        <v>0</v>
      </c>
      <c r="H21" s="12">
        <f t="shared" si="0"/>
        <v>2</v>
      </c>
      <c r="I21" s="83">
        <v>0</v>
      </c>
      <c r="J21" s="15">
        <v>2</v>
      </c>
      <c r="K21" s="36">
        <v>0</v>
      </c>
      <c r="L21" s="12">
        <f t="shared" si="1"/>
        <v>2</v>
      </c>
      <c r="M21" s="83">
        <v>0</v>
      </c>
      <c r="N21" s="36">
        <v>0</v>
      </c>
      <c r="O21" s="36">
        <v>0</v>
      </c>
      <c r="P21" s="12">
        <f t="shared" si="2"/>
        <v>0</v>
      </c>
      <c r="Q21" s="15">
        <v>2</v>
      </c>
      <c r="R21" s="15">
        <v>0</v>
      </c>
      <c r="S21" s="15"/>
      <c r="T21" s="15"/>
      <c r="U21" s="15"/>
      <c r="V21" s="15"/>
      <c r="W21" s="15"/>
      <c r="X21" s="15"/>
      <c r="Y21" s="15"/>
    </row>
    <row r="22" spans="1:25" s="3" customFormat="1" ht="25.5" customHeight="1" x14ac:dyDescent="0.25">
      <c r="A22" s="4">
        <v>18</v>
      </c>
      <c r="B22" s="4" t="s">
        <v>145</v>
      </c>
      <c r="C22" s="15" t="s">
        <v>171</v>
      </c>
      <c r="D22" s="15">
        <v>0</v>
      </c>
      <c r="E22" s="15">
        <v>3</v>
      </c>
      <c r="F22" s="15">
        <v>4</v>
      </c>
      <c r="G22" s="15">
        <v>1</v>
      </c>
      <c r="H22" s="12">
        <f t="shared" si="0"/>
        <v>8</v>
      </c>
      <c r="I22" s="83">
        <v>3</v>
      </c>
      <c r="J22" s="15">
        <v>4</v>
      </c>
      <c r="K22" s="15">
        <v>1</v>
      </c>
      <c r="L22" s="12">
        <f t="shared" si="1"/>
        <v>8</v>
      </c>
      <c r="M22" s="83">
        <v>3</v>
      </c>
      <c r="N22" s="36">
        <v>0</v>
      </c>
      <c r="O22" s="15">
        <v>1</v>
      </c>
      <c r="P22" s="12">
        <f t="shared" si="2"/>
        <v>4</v>
      </c>
      <c r="Q22" s="15">
        <v>4</v>
      </c>
      <c r="R22" s="15">
        <v>0</v>
      </c>
      <c r="S22" s="15"/>
      <c r="T22" s="15"/>
      <c r="U22" s="15"/>
      <c r="V22" s="15"/>
      <c r="W22" s="15"/>
      <c r="X22" s="15"/>
      <c r="Y22" s="15"/>
    </row>
    <row r="23" spans="1:25" s="3" customFormat="1" ht="25.5" customHeight="1" x14ac:dyDescent="0.25">
      <c r="A23" s="4">
        <v>19</v>
      </c>
      <c r="B23" s="4" t="s">
        <v>146</v>
      </c>
      <c r="C23" s="15" t="s">
        <v>172</v>
      </c>
      <c r="D23" s="15">
        <v>1</v>
      </c>
      <c r="E23" s="15">
        <v>2</v>
      </c>
      <c r="F23" s="15">
        <v>3</v>
      </c>
      <c r="G23" s="15">
        <v>0</v>
      </c>
      <c r="H23" s="12">
        <f t="shared" si="0"/>
        <v>6</v>
      </c>
      <c r="I23" s="83">
        <v>2</v>
      </c>
      <c r="J23" s="15">
        <v>3</v>
      </c>
      <c r="K23" s="15">
        <v>0</v>
      </c>
      <c r="L23" s="12">
        <f t="shared" si="1"/>
        <v>5</v>
      </c>
      <c r="M23" s="83">
        <v>2</v>
      </c>
      <c r="N23" s="36">
        <v>0</v>
      </c>
      <c r="O23" s="15">
        <v>0</v>
      </c>
      <c r="P23" s="12">
        <f t="shared" si="2"/>
        <v>2</v>
      </c>
      <c r="Q23" s="15">
        <v>3</v>
      </c>
      <c r="R23" s="15">
        <v>1</v>
      </c>
      <c r="S23" s="15"/>
      <c r="T23" s="15"/>
      <c r="U23" s="15"/>
      <c r="V23" s="15"/>
      <c r="W23" s="15"/>
      <c r="X23" s="15"/>
      <c r="Y23" s="15"/>
    </row>
    <row r="24" spans="1:25" s="3" customFormat="1" ht="25.5" customHeight="1" x14ac:dyDescent="0.25">
      <c r="A24" s="4">
        <v>20</v>
      </c>
      <c r="B24" s="4" t="s">
        <v>147</v>
      </c>
      <c r="C24" s="15" t="s">
        <v>173</v>
      </c>
      <c r="D24" s="15">
        <v>0</v>
      </c>
      <c r="E24" s="15">
        <v>1</v>
      </c>
      <c r="F24" s="15">
        <v>2</v>
      </c>
      <c r="G24" s="15">
        <v>0</v>
      </c>
      <c r="H24" s="12">
        <f t="shared" si="0"/>
        <v>3</v>
      </c>
      <c r="I24" s="83">
        <v>1</v>
      </c>
      <c r="J24" s="15">
        <v>2</v>
      </c>
      <c r="K24" s="15">
        <v>0</v>
      </c>
      <c r="L24" s="12">
        <f t="shared" si="1"/>
        <v>3</v>
      </c>
      <c r="M24" s="83">
        <v>1</v>
      </c>
      <c r="N24" s="36">
        <v>0</v>
      </c>
      <c r="O24" s="15">
        <v>0</v>
      </c>
      <c r="P24" s="12">
        <f t="shared" si="2"/>
        <v>1</v>
      </c>
      <c r="Q24" s="15">
        <v>2</v>
      </c>
      <c r="R24" s="15">
        <v>0</v>
      </c>
      <c r="S24" s="15"/>
      <c r="T24" s="15"/>
      <c r="U24" s="15"/>
      <c r="V24" s="15"/>
      <c r="W24" s="15"/>
      <c r="X24" s="15"/>
      <c r="Y24" s="15"/>
    </row>
    <row r="25" spans="1:25" s="3" customFormat="1" ht="25.5" customHeight="1" x14ac:dyDescent="0.25">
      <c r="A25" s="4">
        <v>21</v>
      </c>
      <c r="B25" s="4" t="s">
        <v>148</v>
      </c>
      <c r="C25" s="15" t="s">
        <v>174</v>
      </c>
      <c r="D25" s="15">
        <v>0</v>
      </c>
      <c r="E25" s="15">
        <v>0</v>
      </c>
      <c r="F25" s="15">
        <v>3</v>
      </c>
      <c r="G25" s="15">
        <v>0</v>
      </c>
      <c r="H25" s="12">
        <f t="shared" si="0"/>
        <v>3</v>
      </c>
      <c r="I25" s="83">
        <v>0</v>
      </c>
      <c r="J25" s="15">
        <v>3</v>
      </c>
      <c r="K25" s="15">
        <v>0</v>
      </c>
      <c r="L25" s="12">
        <f t="shared" si="1"/>
        <v>3</v>
      </c>
      <c r="M25" s="83">
        <v>0</v>
      </c>
      <c r="N25" s="36">
        <v>0</v>
      </c>
      <c r="O25" s="15">
        <v>0</v>
      </c>
      <c r="P25" s="12">
        <f t="shared" si="2"/>
        <v>0</v>
      </c>
      <c r="Q25" s="15">
        <v>3</v>
      </c>
      <c r="R25" s="15">
        <v>0</v>
      </c>
      <c r="S25" s="15"/>
      <c r="T25" s="15"/>
      <c r="U25" s="15"/>
      <c r="V25" s="15"/>
      <c r="W25" s="15"/>
      <c r="X25" s="15"/>
      <c r="Y25" s="15"/>
    </row>
    <row r="26" spans="1:25" s="3" customFormat="1" ht="25.5" customHeight="1" x14ac:dyDescent="0.25">
      <c r="A26" s="4">
        <v>22</v>
      </c>
      <c r="B26" s="4" t="s">
        <v>149</v>
      </c>
      <c r="C26" s="15" t="s">
        <v>175</v>
      </c>
      <c r="D26" s="15">
        <v>0</v>
      </c>
      <c r="E26" s="15">
        <v>0</v>
      </c>
      <c r="F26" s="15">
        <v>0</v>
      </c>
      <c r="G26" s="15">
        <v>0</v>
      </c>
      <c r="H26" s="12">
        <f t="shared" si="0"/>
        <v>0</v>
      </c>
      <c r="I26" s="83">
        <v>0</v>
      </c>
      <c r="J26" s="15">
        <v>0</v>
      </c>
      <c r="K26" s="15">
        <v>0</v>
      </c>
      <c r="L26" s="12">
        <f t="shared" si="1"/>
        <v>0</v>
      </c>
      <c r="M26" s="83">
        <v>0</v>
      </c>
      <c r="N26" s="36">
        <v>0</v>
      </c>
      <c r="O26" s="15">
        <v>0</v>
      </c>
      <c r="P26" s="12">
        <f t="shared" si="2"/>
        <v>0</v>
      </c>
      <c r="Q26" s="15">
        <v>0</v>
      </c>
      <c r="R26" s="15">
        <v>0</v>
      </c>
      <c r="S26" s="15"/>
      <c r="T26" s="15"/>
      <c r="U26" s="15"/>
      <c r="V26" s="15"/>
      <c r="W26" s="15"/>
      <c r="X26" s="15"/>
      <c r="Y26" s="15"/>
    </row>
    <row r="27" spans="1:25" s="3" customFormat="1" ht="25.5" customHeight="1" x14ac:dyDescent="0.25">
      <c r="A27" s="4">
        <v>23</v>
      </c>
      <c r="B27" s="4" t="s">
        <v>150</v>
      </c>
      <c r="C27" s="15" t="s">
        <v>176</v>
      </c>
      <c r="D27" s="15">
        <v>0</v>
      </c>
      <c r="E27" s="15">
        <v>1</v>
      </c>
      <c r="F27" s="15">
        <v>1</v>
      </c>
      <c r="G27" s="15">
        <v>0</v>
      </c>
      <c r="H27" s="12">
        <f t="shared" si="0"/>
        <v>2</v>
      </c>
      <c r="I27" s="83">
        <v>1</v>
      </c>
      <c r="J27" s="15">
        <v>1</v>
      </c>
      <c r="K27" s="15">
        <v>0</v>
      </c>
      <c r="L27" s="12">
        <f t="shared" si="1"/>
        <v>2</v>
      </c>
      <c r="M27" s="83">
        <v>1</v>
      </c>
      <c r="N27" s="36">
        <v>0</v>
      </c>
      <c r="O27" s="15">
        <v>0</v>
      </c>
      <c r="P27" s="12">
        <f t="shared" si="2"/>
        <v>1</v>
      </c>
      <c r="Q27" s="15">
        <v>1</v>
      </c>
      <c r="R27" s="15">
        <v>0</v>
      </c>
      <c r="S27" s="15"/>
      <c r="T27" s="15"/>
      <c r="U27" s="15"/>
      <c r="V27" s="15"/>
      <c r="W27" s="15"/>
      <c r="X27" s="15"/>
      <c r="Y27" s="15"/>
    </row>
    <row r="28" spans="1:25" s="3" customFormat="1" ht="25.5" customHeight="1" x14ac:dyDescent="0.25">
      <c r="A28" s="4">
        <v>24</v>
      </c>
      <c r="B28" s="4" t="s">
        <v>151</v>
      </c>
      <c r="C28" s="15" t="s">
        <v>177</v>
      </c>
      <c r="D28" s="15">
        <v>0</v>
      </c>
      <c r="E28" s="15">
        <v>3</v>
      </c>
      <c r="F28" s="15">
        <v>4</v>
      </c>
      <c r="G28" s="15">
        <v>0</v>
      </c>
      <c r="H28" s="12">
        <f t="shared" si="0"/>
        <v>7</v>
      </c>
      <c r="I28" s="83">
        <v>3</v>
      </c>
      <c r="J28" s="15">
        <v>4</v>
      </c>
      <c r="K28" s="15">
        <v>0</v>
      </c>
      <c r="L28" s="12">
        <f t="shared" si="1"/>
        <v>7</v>
      </c>
      <c r="M28" s="83">
        <v>3</v>
      </c>
      <c r="N28" s="36">
        <v>0</v>
      </c>
      <c r="O28" s="15">
        <v>0</v>
      </c>
      <c r="P28" s="12">
        <f t="shared" si="2"/>
        <v>3</v>
      </c>
      <c r="Q28" s="15">
        <v>4</v>
      </c>
      <c r="R28" s="15">
        <v>0</v>
      </c>
      <c r="S28" s="15"/>
      <c r="T28" s="15"/>
      <c r="U28" s="15"/>
      <c r="V28" s="15"/>
      <c r="W28" s="15"/>
      <c r="X28" s="15"/>
      <c r="Y28" s="15"/>
    </row>
    <row r="29" spans="1:25" s="3" customFormat="1" ht="27" customHeight="1" x14ac:dyDescent="0.25">
      <c r="A29" s="4">
        <v>25</v>
      </c>
      <c r="B29" s="4" t="s">
        <v>152</v>
      </c>
      <c r="C29" s="15" t="s">
        <v>178</v>
      </c>
      <c r="D29" s="15">
        <v>0</v>
      </c>
      <c r="E29" s="15">
        <v>2</v>
      </c>
      <c r="F29" s="15">
        <v>3</v>
      </c>
      <c r="G29" s="15">
        <v>0</v>
      </c>
      <c r="H29" s="12">
        <f t="shared" si="0"/>
        <v>5</v>
      </c>
      <c r="I29" s="83">
        <v>2</v>
      </c>
      <c r="J29" s="15">
        <v>3</v>
      </c>
      <c r="K29" s="15">
        <v>0</v>
      </c>
      <c r="L29" s="12">
        <f t="shared" si="1"/>
        <v>5</v>
      </c>
      <c r="M29" s="83">
        <v>2</v>
      </c>
      <c r="N29" s="36">
        <v>0</v>
      </c>
      <c r="O29" s="15">
        <v>0</v>
      </c>
      <c r="P29" s="12">
        <f t="shared" si="2"/>
        <v>2</v>
      </c>
      <c r="Q29" s="15">
        <v>3</v>
      </c>
      <c r="R29" s="15">
        <v>0</v>
      </c>
      <c r="S29" s="15"/>
      <c r="T29" s="15"/>
      <c r="U29" s="15"/>
      <c r="V29" s="15"/>
      <c r="W29" s="15"/>
      <c r="X29" s="15"/>
      <c r="Y29" s="15"/>
    </row>
    <row r="30" spans="1:25" s="3" customFormat="1" ht="27" customHeight="1" thickBot="1" x14ac:dyDescent="0.3">
      <c r="A30" s="4">
        <v>26</v>
      </c>
      <c r="B30" s="4" t="s">
        <v>153</v>
      </c>
      <c r="C30" s="15" t="s">
        <v>179</v>
      </c>
      <c r="D30" s="15">
        <v>0</v>
      </c>
      <c r="E30" s="15">
        <v>1</v>
      </c>
      <c r="F30" s="15">
        <v>2</v>
      </c>
      <c r="G30" s="15">
        <v>0</v>
      </c>
      <c r="H30" s="12">
        <f t="shared" si="0"/>
        <v>3</v>
      </c>
      <c r="I30" s="83">
        <v>1</v>
      </c>
      <c r="J30" s="15">
        <v>2</v>
      </c>
      <c r="K30" s="15">
        <v>0</v>
      </c>
      <c r="L30" s="12">
        <f t="shared" si="1"/>
        <v>3</v>
      </c>
      <c r="M30" s="83">
        <v>1</v>
      </c>
      <c r="N30" s="36">
        <v>0</v>
      </c>
      <c r="O30" s="15">
        <v>0</v>
      </c>
      <c r="P30" s="12">
        <f t="shared" si="2"/>
        <v>1</v>
      </c>
      <c r="Q30" s="15">
        <v>2</v>
      </c>
      <c r="R30" s="15">
        <v>0</v>
      </c>
      <c r="S30" s="15"/>
      <c r="T30" s="15"/>
      <c r="U30" s="15"/>
      <c r="V30" s="15"/>
      <c r="W30" s="15"/>
      <c r="X30" s="15"/>
      <c r="Y30" s="15"/>
    </row>
    <row r="31" spans="1:25" s="3" customFormat="1" ht="27" hidden="1" customHeight="1" x14ac:dyDescent="0.25">
      <c r="A31" s="4">
        <v>27</v>
      </c>
      <c r="B31" s="4"/>
      <c r="C31" s="15"/>
      <c r="D31" s="15"/>
      <c r="E31" s="15"/>
      <c r="F31" s="15"/>
      <c r="G31" s="15"/>
      <c r="H31" s="12">
        <f t="shared" ref="H31:H44" si="3">E31+F31+G31</f>
        <v>0</v>
      </c>
      <c r="I31" s="15"/>
      <c r="J31" s="15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/>
      <c r="D32" s="15"/>
      <c r="E32" s="15"/>
      <c r="F32" s="15"/>
      <c r="G32" s="15"/>
      <c r="H32" s="12">
        <f t="shared" si="3"/>
        <v>0</v>
      </c>
      <c r="I32" s="15"/>
      <c r="J32" s="15"/>
      <c r="K32" s="15"/>
      <c r="L32" s="12">
        <f t="shared" ref="L32:L44" si="4">I32+J32+K32</f>
        <v>0</v>
      </c>
      <c r="M32" s="15"/>
      <c r="N32" s="15"/>
      <c r="O32" s="15"/>
      <c r="P32" s="12">
        <f t="shared" ref="P32:P44" si="5">M32+N32+O32</f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/>
      <c r="D33" s="15"/>
      <c r="E33" s="15"/>
      <c r="F33" s="15"/>
      <c r="G33" s="15"/>
      <c r="H33" s="12">
        <f t="shared" si="3"/>
        <v>0</v>
      </c>
      <c r="I33" s="15"/>
      <c r="J33" s="15"/>
      <c r="K33" s="15"/>
      <c r="L33" s="12">
        <f t="shared" si="4"/>
        <v>0</v>
      </c>
      <c r="M33" s="15"/>
      <c r="N33" s="15"/>
      <c r="O33" s="15"/>
      <c r="P33" s="12">
        <f t="shared" si="5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/>
      <c r="D34" s="15"/>
      <c r="E34" s="15"/>
      <c r="F34" s="15"/>
      <c r="G34" s="15"/>
      <c r="H34" s="12">
        <f t="shared" si="3"/>
        <v>0</v>
      </c>
      <c r="I34" s="15"/>
      <c r="J34" s="15"/>
      <c r="K34" s="15"/>
      <c r="L34" s="12">
        <f t="shared" si="4"/>
        <v>0</v>
      </c>
      <c r="M34" s="15"/>
      <c r="N34" s="15"/>
      <c r="O34" s="15"/>
      <c r="P34" s="12">
        <f t="shared" si="5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/>
      <c r="D35" s="15"/>
      <c r="E35" s="15"/>
      <c r="F35" s="15"/>
      <c r="G35" s="15"/>
      <c r="H35" s="12">
        <f t="shared" si="3"/>
        <v>0</v>
      </c>
      <c r="I35" s="15"/>
      <c r="J35" s="15"/>
      <c r="K35" s="15"/>
      <c r="L35" s="12">
        <f t="shared" si="4"/>
        <v>0</v>
      </c>
      <c r="M35" s="15"/>
      <c r="N35" s="15"/>
      <c r="O35" s="15"/>
      <c r="P35" s="12">
        <f t="shared" si="5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/>
      <c r="D36" s="15"/>
      <c r="E36" s="15"/>
      <c r="F36" s="15"/>
      <c r="G36" s="15"/>
      <c r="H36" s="12">
        <f t="shared" si="3"/>
        <v>0</v>
      </c>
      <c r="I36" s="15"/>
      <c r="J36" s="15"/>
      <c r="K36" s="15"/>
      <c r="L36" s="12">
        <f t="shared" si="4"/>
        <v>0</v>
      </c>
      <c r="M36" s="15"/>
      <c r="N36" s="15"/>
      <c r="O36" s="15"/>
      <c r="P36" s="12">
        <f t="shared" si="5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/>
      <c r="D37" s="15"/>
      <c r="E37" s="15"/>
      <c r="F37" s="15"/>
      <c r="G37" s="15"/>
      <c r="H37" s="12">
        <f t="shared" si="3"/>
        <v>0</v>
      </c>
      <c r="I37" s="15"/>
      <c r="J37" s="15"/>
      <c r="K37" s="15"/>
      <c r="L37" s="12">
        <f t="shared" si="4"/>
        <v>0</v>
      </c>
      <c r="M37" s="15"/>
      <c r="N37" s="15"/>
      <c r="O37" s="15"/>
      <c r="P37" s="12">
        <f t="shared" si="5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/>
      <c r="D38" s="15"/>
      <c r="E38" s="15"/>
      <c r="F38" s="15"/>
      <c r="G38" s="15"/>
      <c r="H38" s="12">
        <f t="shared" si="3"/>
        <v>0</v>
      </c>
      <c r="I38" s="15"/>
      <c r="J38" s="15"/>
      <c r="K38" s="15"/>
      <c r="L38" s="12">
        <f t="shared" si="4"/>
        <v>0</v>
      </c>
      <c r="M38" s="15"/>
      <c r="N38" s="15"/>
      <c r="O38" s="15"/>
      <c r="P38" s="12">
        <f t="shared" si="5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/>
      <c r="D39" s="15"/>
      <c r="E39" s="15"/>
      <c r="F39" s="15"/>
      <c r="G39" s="15"/>
      <c r="H39" s="12">
        <f t="shared" si="3"/>
        <v>0</v>
      </c>
      <c r="I39" s="15"/>
      <c r="J39" s="15"/>
      <c r="K39" s="15"/>
      <c r="L39" s="12">
        <f t="shared" si="4"/>
        <v>0</v>
      </c>
      <c r="M39" s="15"/>
      <c r="N39" s="15"/>
      <c r="O39" s="15"/>
      <c r="P39" s="12">
        <f t="shared" si="5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/>
      <c r="D40" s="15"/>
      <c r="E40" s="15"/>
      <c r="F40" s="15"/>
      <c r="G40" s="15"/>
      <c r="H40" s="12">
        <f t="shared" si="3"/>
        <v>0</v>
      </c>
      <c r="I40" s="15"/>
      <c r="J40" s="15"/>
      <c r="K40" s="15"/>
      <c r="L40" s="12">
        <f t="shared" si="4"/>
        <v>0</v>
      </c>
      <c r="M40" s="15"/>
      <c r="N40" s="15"/>
      <c r="O40" s="15"/>
      <c r="P40" s="12">
        <f t="shared" si="5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/>
      <c r="D41" s="15"/>
      <c r="E41" s="15"/>
      <c r="F41" s="15"/>
      <c r="G41" s="15"/>
      <c r="H41" s="12">
        <f t="shared" si="3"/>
        <v>0</v>
      </c>
      <c r="I41" s="15"/>
      <c r="J41" s="15"/>
      <c r="K41" s="15"/>
      <c r="L41" s="12">
        <f t="shared" si="4"/>
        <v>0</v>
      </c>
      <c r="M41" s="15"/>
      <c r="N41" s="15"/>
      <c r="O41" s="15"/>
      <c r="P41" s="12">
        <f t="shared" si="5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/>
      <c r="D42" s="15"/>
      <c r="E42" s="15"/>
      <c r="F42" s="15"/>
      <c r="G42" s="15"/>
      <c r="H42" s="12">
        <f t="shared" si="3"/>
        <v>0</v>
      </c>
      <c r="I42" s="15"/>
      <c r="J42" s="15"/>
      <c r="K42" s="15"/>
      <c r="L42" s="12">
        <f t="shared" si="4"/>
        <v>0</v>
      </c>
      <c r="M42" s="15"/>
      <c r="N42" s="15"/>
      <c r="O42" s="15"/>
      <c r="P42" s="12">
        <f t="shared" si="5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2">
        <f t="shared" si="3"/>
        <v>0</v>
      </c>
      <c r="I43" s="15"/>
      <c r="J43" s="15"/>
      <c r="K43" s="15"/>
      <c r="L43" s="12">
        <f t="shared" si="4"/>
        <v>0</v>
      </c>
      <c r="M43" s="15"/>
      <c r="N43" s="15"/>
      <c r="O43" s="15"/>
      <c r="P43" s="12">
        <f t="shared" si="5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27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2">
        <f t="shared" si="3"/>
        <v>0</v>
      </c>
      <c r="I44" s="15"/>
      <c r="J44" s="15"/>
      <c r="K44" s="15"/>
      <c r="L44" s="12">
        <f t="shared" si="4"/>
        <v>0</v>
      </c>
      <c r="M44" s="15"/>
      <c r="N44" s="15"/>
      <c r="O44" s="15"/>
      <c r="P44" s="12">
        <f t="shared" si="5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4" t="s">
        <v>45</v>
      </c>
      <c r="C45" s="46"/>
      <c r="D45" s="77">
        <f t="shared" ref="D45:Y45" si="6">SUM(D5:D44)</f>
        <v>1</v>
      </c>
      <c r="E45" s="77">
        <f t="shared" si="6"/>
        <v>37</v>
      </c>
      <c r="F45" s="77">
        <f t="shared" si="6"/>
        <v>67</v>
      </c>
      <c r="G45" s="77">
        <f t="shared" si="6"/>
        <v>3</v>
      </c>
      <c r="H45" s="77">
        <f t="shared" si="6"/>
        <v>108</v>
      </c>
      <c r="I45" s="77">
        <f t="shared" si="6"/>
        <v>35</v>
      </c>
      <c r="J45" s="77">
        <f t="shared" si="6"/>
        <v>58</v>
      </c>
      <c r="K45" s="77">
        <f t="shared" si="6"/>
        <v>3</v>
      </c>
      <c r="L45" s="77">
        <f t="shared" si="6"/>
        <v>96</v>
      </c>
      <c r="M45" s="77">
        <f t="shared" si="6"/>
        <v>33</v>
      </c>
      <c r="N45" s="77">
        <f t="shared" si="6"/>
        <v>0</v>
      </c>
      <c r="O45" s="77">
        <f t="shared" si="6"/>
        <v>3</v>
      </c>
      <c r="P45" s="77">
        <f t="shared" si="6"/>
        <v>36</v>
      </c>
      <c r="Q45" s="77">
        <f t="shared" si="6"/>
        <v>60</v>
      </c>
      <c r="R45" s="77">
        <f t="shared" si="6"/>
        <v>1</v>
      </c>
      <c r="S45" s="77">
        <f t="shared" si="6"/>
        <v>0</v>
      </c>
      <c r="T45" s="77">
        <f t="shared" si="6"/>
        <v>0</v>
      </c>
      <c r="U45" s="77">
        <f t="shared" si="6"/>
        <v>0</v>
      </c>
      <c r="V45" s="77">
        <f t="shared" si="6"/>
        <v>0</v>
      </c>
      <c r="W45" s="77">
        <f t="shared" si="6"/>
        <v>0</v>
      </c>
      <c r="X45" s="77">
        <f t="shared" si="6"/>
        <v>0</v>
      </c>
      <c r="Y45" s="77">
        <f t="shared" si="6"/>
        <v>0</v>
      </c>
    </row>
  </sheetData>
  <mergeCells count="14">
    <mergeCell ref="A1:Y1"/>
    <mergeCell ref="A2:A3"/>
    <mergeCell ref="B2:B3"/>
    <mergeCell ref="C2:C3"/>
    <mergeCell ref="I2:L2"/>
    <mergeCell ref="M2:P2"/>
    <mergeCell ref="Q2:Q3"/>
    <mergeCell ref="S2:S3"/>
    <mergeCell ref="R2:R3"/>
    <mergeCell ref="T2:U2"/>
    <mergeCell ref="W2:Y2"/>
    <mergeCell ref="W3:X3"/>
    <mergeCell ref="V2:V3"/>
    <mergeCell ref="D2:H2"/>
  </mergeCells>
  <dataValidations count="4">
    <dataValidation type="whole" operator="lessThanOrEqual" allowBlank="1" showInputMessage="1" showErrorMessage="1" errorTitle="Please enter correct number" error="Number of other cases should not more than total deliveries" promptTitle="Please check the number" sqref="U5:U44">
      <formula1>L5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5:T44">
      <formula1>L5</formula1>
    </dataValidation>
    <dataValidation type="whole" operator="greaterThanOrEqual" allowBlank="1" showInputMessage="1" showErrorMessage="1" sqref="Q5:R44 V5:Y44 T45:Y45 S5:S45 M5:O44 E5:G44 E45:R45 I5:K44 D5:D45">
      <formula1>0</formula1>
    </dataValidation>
    <dataValidation type="list" allowBlank="1" showInputMessage="1" showErrorMessage="1" sqref="B5:B44">
      <formula1>INDIRECT("Dropdowns!$B$3:$B$28")</formula1>
    </dataValidation>
  </dataValidations>
  <pageMargins left="0.31496062992125984" right="0.31496062992125984" top="0.74803149606299213" bottom="0.35433070866141736" header="0.31496062992125984" footer="0.31496062992125984"/>
  <pageSetup paperSize="9" scale="5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5" sqref="B5:C30"/>
    </sheetView>
  </sheetViews>
  <sheetFormatPr defaultRowHeight="15" x14ac:dyDescent="0.25"/>
  <cols>
    <col min="1" max="1" width="6" customWidth="1"/>
    <col min="2" max="2" width="20.85546875" customWidth="1"/>
    <col min="3" max="3" width="11.42578125" customWidth="1"/>
    <col min="4" max="4" width="11" customWidth="1"/>
    <col min="5" max="5" width="7.140625" customWidth="1"/>
    <col min="6" max="6" width="10.140625" customWidth="1"/>
    <col min="7" max="9" width="7.140625" customWidth="1"/>
    <col min="10" max="10" width="10.140625" customWidth="1"/>
    <col min="11" max="11" width="8" customWidth="1"/>
    <col min="12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7.42578125" customWidth="1"/>
    <col min="20" max="20" width="12.140625" customWidth="1"/>
    <col min="21" max="21" width="11.85546875" customWidth="1"/>
    <col min="22" max="22" width="11.7109375" customWidth="1"/>
    <col min="23" max="24" width="11.85546875" hidden="1" customWidth="1"/>
    <col min="25" max="25" width="9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12</v>
      </c>
      <c r="N3" s="9" t="s">
        <v>13</v>
      </c>
      <c r="O3" s="9" t="s">
        <v>14</v>
      </c>
      <c r="P3" s="9" t="s">
        <v>15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118</v>
      </c>
      <c r="X4" s="73" t="s">
        <v>119</v>
      </c>
      <c r="Y4" s="72" t="s">
        <v>120</v>
      </c>
    </row>
    <row r="5" spans="1:25" s="3" customFormat="1" ht="25.5" customHeight="1" x14ac:dyDescent="0.25">
      <c r="A5" s="5">
        <v>1</v>
      </c>
      <c r="B5" s="5" t="s">
        <v>128</v>
      </c>
      <c r="C5" s="36" t="s">
        <v>154</v>
      </c>
      <c r="D5" s="15">
        <v>0</v>
      </c>
      <c r="E5" s="36">
        <v>2</v>
      </c>
      <c r="F5" s="36">
        <v>1</v>
      </c>
      <c r="G5" s="36">
        <v>0</v>
      </c>
      <c r="H5" s="12">
        <f>E5+F5+G5+D5</f>
        <v>3</v>
      </c>
      <c r="I5" s="36">
        <v>2</v>
      </c>
      <c r="J5" s="36">
        <v>1</v>
      </c>
      <c r="K5" s="36">
        <v>0</v>
      </c>
      <c r="L5" s="12">
        <f>I5+J5+K5</f>
        <v>3</v>
      </c>
      <c r="M5" s="36">
        <v>1</v>
      </c>
      <c r="N5" s="36">
        <v>0</v>
      </c>
      <c r="O5" s="36">
        <v>0</v>
      </c>
      <c r="P5" s="12">
        <f>M5+N5+O5</f>
        <v>1</v>
      </c>
      <c r="Q5" s="36">
        <v>1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200</v>
      </c>
      <c r="X5" s="36">
        <v>200</v>
      </c>
      <c r="Y5" s="36">
        <v>400</v>
      </c>
    </row>
    <row r="6" spans="1:25" s="3" customFormat="1" ht="25.5" customHeight="1" x14ac:dyDescent="0.25">
      <c r="A6" s="4">
        <v>2</v>
      </c>
      <c r="B6" s="4" t="s">
        <v>129</v>
      </c>
      <c r="C6" s="15" t="s">
        <v>155</v>
      </c>
      <c r="D6" s="15">
        <v>0</v>
      </c>
      <c r="E6" s="15">
        <v>2</v>
      </c>
      <c r="F6" s="15">
        <v>2</v>
      </c>
      <c r="G6" s="15">
        <v>0</v>
      </c>
      <c r="H6" s="12">
        <f t="shared" ref="H6:H30" si="0">E6+F6+G6+D6</f>
        <v>4</v>
      </c>
      <c r="I6" s="15">
        <v>2</v>
      </c>
      <c r="J6" s="15">
        <v>0</v>
      </c>
      <c r="K6" s="15">
        <v>0</v>
      </c>
      <c r="L6" s="12">
        <f t="shared" ref="L6:L31" si="1">I6+J6+K6</f>
        <v>2</v>
      </c>
      <c r="M6" s="15">
        <v>0</v>
      </c>
      <c r="N6" s="15">
        <v>0</v>
      </c>
      <c r="O6" s="15">
        <v>0</v>
      </c>
      <c r="P6" s="12">
        <f t="shared" ref="P6:P31" si="2">M6+N6+O6</f>
        <v>0</v>
      </c>
      <c r="Q6" s="15">
        <v>0</v>
      </c>
      <c r="R6" s="15">
        <v>0</v>
      </c>
      <c r="S6" s="36">
        <v>0</v>
      </c>
      <c r="T6" s="36">
        <v>0</v>
      </c>
      <c r="U6" s="36">
        <v>0</v>
      </c>
      <c r="V6" s="36">
        <v>0</v>
      </c>
      <c r="W6" s="15">
        <v>100</v>
      </c>
      <c r="X6" s="15">
        <v>200</v>
      </c>
      <c r="Y6" s="15">
        <v>300</v>
      </c>
    </row>
    <row r="7" spans="1:25" s="3" customFormat="1" ht="25.5" customHeight="1" x14ac:dyDescent="0.25">
      <c r="A7" s="4">
        <v>3</v>
      </c>
      <c r="B7" s="4" t="s">
        <v>130</v>
      </c>
      <c r="C7" s="15" t="s">
        <v>156</v>
      </c>
      <c r="D7" s="15">
        <v>0</v>
      </c>
      <c r="E7" s="15">
        <v>0</v>
      </c>
      <c r="F7" s="15">
        <v>1</v>
      </c>
      <c r="G7" s="15">
        <v>0</v>
      </c>
      <c r="H7" s="12">
        <f t="shared" si="0"/>
        <v>1</v>
      </c>
      <c r="I7" s="15">
        <v>0</v>
      </c>
      <c r="J7" s="15">
        <v>1</v>
      </c>
      <c r="K7" s="15">
        <v>0</v>
      </c>
      <c r="L7" s="12">
        <f t="shared" si="1"/>
        <v>1</v>
      </c>
      <c r="M7" s="15">
        <v>0</v>
      </c>
      <c r="N7" s="15">
        <v>0</v>
      </c>
      <c r="O7" s="15">
        <v>0</v>
      </c>
      <c r="P7" s="12">
        <f t="shared" si="2"/>
        <v>0</v>
      </c>
      <c r="Q7" s="15">
        <v>1</v>
      </c>
      <c r="R7" s="15">
        <v>0</v>
      </c>
      <c r="S7" s="36">
        <v>0</v>
      </c>
      <c r="T7" s="36">
        <v>0</v>
      </c>
      <c r="U7" s="36">
        <v>0</v>
      </c>
      <c r="V7" s="36">
        <v>0</v>
      </c>
      <c r="W7" s="15">
        <v>100</v>
      </c>
      <c r="X7" s="15">
        <v>0</v>
      </c>
      <c r="Y7" s="15">
        <v>100</v>
      </c>
    </row>
    <row r="8" spans="1:25" s="3" customFormat="1" ht="25.5" customHeight="1" x14ac:dyDescent="0.25">
      <c r="A8" s="4">
        <v>4</v>
      </c>
      <c r="B8" s="4" t="s">
        <v>131</v>
      </c>
      <c r="C8" s="15" t="s">
        <v>157</v>
      </c>
      <c r="D8" s="15">
        <v>0</v>
      </c>
      <c r="E8" s="15">
        <v>2</v>
      </c>
      <c r="F8" s="15">
        <v>6</v>
      </c>
      <c r="G8" s="15">
        <v>0</v>
      </c>
      <c r="H8" s="12">
        <f t="shared" si="0"/>
        <v>8</v>
      </c>
      <c r="I8" s="15">
        <v>2</v>
      </c>
      <c r="J8" s="15">
        <v>0</v>
      </c>
      <c r="K8" s="15">
        <v>0</v>
      </c>
      <c r="L8" s="12">
        <f t="shared" si="1"/>
        <v>2</v>
      </c>
      <c r="M8" s="15">
        <v>2</v>
      </c>
      <c r="N8" s="15">
        <v>0</v>
      </c>
      <c r="O8" s="15">
        <v>0</v>
      </c>
      <c r="P8" s="12">
        <f t="shared" si="2"/>
        <v>2</v>
      </c>
      <c r="Q8" s="15">
        <v>0</v>
      </c>
      <c r="R8" s="15">
        <v>0</v>
      </c>
      <c r="S8" s="36">
        <v>0</v>
      </c>
      <c r="T8" s="36">
        <v>0</v>
      </c>
      <c r="U8" s="36">
        <v>0</v>
      </c>
      <c r="V8" s="36">
        <v>0</v>
      </c>
      <c r="W8" s="15">
        <v>600</v>
      </c>
      <c r="X8" s="15">
        <v>200</v>
      </c>
      <c r="Y8" s="15">
        <v>800</v>
      </c>
    </row>
    <row r="9" spans="1:25" s="3" customFormat="1" ht="25.5" customHeight="1" x14ac:dyDescent="0.25">
      <c r="A9" s="4">
        <v>5</v>
      </c>
      <c r="B9" s="4" t="s">
        <v>132</v>
      </c>
      <c r="C9" s="15" t="s">
        <v>158</v>
      </c>
      <c r="D9" s="15">
        <v>0</v>
      </c>
      <c r="E9" s="15">
        <v>3</v>
      </c>
      <c r="F9" s="15">
        <v>2</v>
      </c>
      <c r="G9" s="15">
        <v>0</v>
      </c>
      <c r="H9" s="12">
        <f t="shared" si="0"/>
        <v>5</v>
      </c>
      <c r="I9" s="15">
        <v>3</v>
      </c>
      <c r="J9" s="15">
        <v>2</v>
      </c>
      <c r="K9" s="15">
        <v>0</v>
      </c>
      <c r="L9" s="12">
        <f t="shared" si="1"/>
        <v>5</v>
      </c>
      <c r="M9" s="15">
        <v>1</v>
      </c>
      <c r="N9" s="15">
        <v>0</v>
      </c>
      <c r="O9" s="15">
        <v>0</v>
      </c>
      <c r="P9" s="12">
        <f t="shared" si="2"/>
        <v>1</v>
      </c>
      <c r="Q9" s="15">
        <v>3</v>
      </c>
      <c r="R9" s="15">
        <v>0</v>
      </c>
      <c r="S9" s="36">
        <v>0</v>
      </c>
      <c r="T9" s="36">
        <v>0</v>
      </c>
      <c r="U9" s="36">
        <v>0</v>
      </c>
      <c r="V9" s="36">
        <v>0</v>
      </c>
      <c r="W9" s="15">
        <v>300</v>
      </c>
      <c r="X9" s="15">
        <v>400</v>
      </c>
      <c r="Y9" s="15">
        <v>700</v>
      </c>
    </row>
    <row r="10" spans="1:25" s="3" customFormat="1" ht="25.5" customHeight="1" x14ac:dyDescent="0.25">
      <c r="A10" s="4">
        <v>6</v>
      </c>
      <c r="B10" s="4" t="s">
        <v>133</v>
      </c>
      <c r="C10" s="15" t="s">
        <v>159</v>
      </c>
      <c r="D10" s="15">
        <v>0</v>
      </c>
      <c r="E10" s="15">
        <v>0</v>
      </c>
      <c r="F10" s="15">
        <v>0</v>
      </c>
      <c r="G10" s="15">
        <v>0</v>
      </c>
      <c r="H10" s="12">
        <f t="shared" si="0"/>
        <v>0</v>
      </c>
      <c r="I10" s="15">
        <v>0</v>
      </c>
      <c r="J10" s="15">
        <v>0</v>
      </c>
      <c r="K10" s="15">
        <v>0</v>
      </c>
      <c r="L10" s="12">
        <f t="shared" si="1"/>
        <v>0</v>
      </c>
      <c r="M10" s="15">
        <v>0</v>
      </c>
      <c r="N10" s="15">
        <v>0</v>
      </c>
      <c r="O10" s="15">
        <v>0</v>
      </c>
      <c r="P10" s="12">
        <f t="shared" si="2"/>
        <v>0</v>
      </c>
      <c r="Q10" s="15">
        <v>0</v>
      </c>
      <c r="R10" s="15">
        <v>0</v>
      </c>
      <c r="S10" s="36">
        <v>0</v>
      </c>
      <c r="T10" s="36">
        <v>0</v>
      </c>
      <c r="U10" s="36">
        <v>0</v>
      </c>
      <c r="V10" s="36">
        <v>0</v>
      </c>
      <c r="W10" s="15">
        <v>0</v>
      </c>
      <c r="X10" s="15">
        <v>0</v>
      </c>
      <c r="Y10" s="15">
        <v>0</v>
      </c>
    </row>
    <row r="11" spans="1:25" s="3" customFormat="1" ht="25.5" customHeight="1" x14ac:dyDescent="0.25">
      <c r="A11" s="4">
        <v>7</v>
      </c>
      <c r="B11" s="4" t="s">
        <v>134</v>
      </c>
      <c r="C11" s="15" t="s">
        <v>160</v>
      </c>
      <c r="D11" s="15">
        <v>0</v>
      </c>
      <c r="E11" s="15">
        <v>2</v>
      </c>
      <c r="F11" s="15">
        <v>6</v>
      </c>
      <c r="G11" s="15">
        <v>0</v>
      </c>
      <c r="H11" s="12">
        <f t="shared" si="0"/>
        <v>8</v>
      </c>
      <c r="I11" s="15">
        <v>2</v>
      </c>
      <c r="J11" s="15">
        <v>4</v>
      </c>
      <c r="K11" s="15">
        <v>0</v>
      </c>
      <c r="L11" s="12">
        <f t="shared" si="1"/>
        <v>6</v>
      </c>
      <c r="M11" s="15">
        <v>2</v>
      </c>
      <c r="N11" s="15">
        <v>0</v>
      </c>
      <c r="O11" s="15">
        <v>0</v>
      </c>
      <c r="P11" s="12">
        <f t="shared" si="2"/>
        <v>2</v>
      </c>
      <c r="Q11" s="15">
        <v>3</v>
      </c>
      <c r="R11" s="15">
        <v>0</v>
      </c>
      <c r="S11" s="36">
        <v>0</v>
      </c>
      <c r="T11" s="36">
        <v>0</v>
      </c>
      <c r="U11" s="36">
        <v>0</v>
      </c>
      <c r="V11" s="36">
        <v>0</v>
      </c>
      <c r="W11" s="15">
        <v>400</v>
      </c>
      <c r="X11" s="15">
        <v>200</v>
      </c>
      <c r="Y11" s="15">
        <v>600</v>
      </c>
    </row>
    <row r="12" spans="1:25" s="3" customFormat="1" ht="25.5" customHeight="1" x14ac:dyDescent="0.25">
      <c r="A12" s="4">
        <v>8</v>
      </c>
      <c r="B12" s="4" t="s">
        <v>135</v>
      </c>
      <c r="C12" s="15" t="s">
        <v>161</v>
      </c>
      <c r="D12" s="15">
        <v>0</v>
      </c>
      <c r="E12" s="15">
        <v>1</v>
      </c>
      <c r="F12" s="15">
        <v>3</v>
      </c>
      <c r="G12" s="15">
        <v>0</v>
      </c>
      <c r="H12" s="12">
        <f t="shared" si="0"/>
        <v>4</v>
      </c>
      <c r="I12" s="15">
        <v>1</v>
      </c>
      <c r="J12" s="15">
        <v>0</v>
      </c>
      <c r="K12" s="15">
        <v>0</v>
      </c>
      <c r="L12" s="12">
        <f t="shared" si="1"/>
        <v>1</v>
      </c>
      <c r="M12" s="15">
        <v>1</v>
      </c>
      <c r="N12" s="15">
        <v>0</v>
      </c>
      <c r="O12" s="15">
        <v>0</v>
      </c>
      <c r="P12" s="12">
        <f t="shared" si="2"/>
        <v>1</v>
      </c>
      <c r="Q12" s="15">
        <v>0</v>
      </c>
      <c r="R12" s="15">
        <v>0</v>
      </c>
      <c r="S12" s="36">
        <v>0</v>
      </c>
      <c r="T12" s="36">
        <v>0</v>
      </c>
      <c r="U12" s="36">
        <v>0</v>
      </c>
      <c r="V12" s="36">
        <v>0</v>
      </c>
      <c r="W12" s="15">
        <v>0</v>
      </c>
      <c r="X12" s="15">
        <v>0</v>
      </c>
      <c r="Y12" s="15">
        <v>0</v>
      </c>
    </row>
    <row r="13" spans="1:25" s="3" customFormat="1" ht="25.5" customHeight="1" x14ac:dyDescent="0.25">
      <c r="A13" s="4">
        <v>9</v>
      </c>
      <c r="B13" s="4" t="s">
        <v>136</v>
      </c>
      <c r="C13" s="15" t="s">
        <v>162</v>
      </c>
      <c r="D13" s="15">
        <v>0</v>
      </c>
      <c r="E13" s="15">
        <v>0</v>
      </c>
      <c r="F13" s="15">
        <v>3</v>
      </c>
      <c r="G13" s="15">
        <v>0</v>
      </c>
      <c r="H13" s="12">
        <f t="shared" si="0"/>
        <v>3</v>
      </c>
      <c r="I13" s="15">
        <v>0</v>
      </c>
      <c r="J13" s="15">
        <v>2</v>
      </c>
      <c r="K13" s="15">
        <v>0</v>
      </c>
      <c r="L13" s="12">
        <f t="shared" si="1"/>
        <v>2</v>
      </c>
      <c r="M13" s="15">
        <v>0</v>
      </c>
      <c r="N13" s="15">
        <v>0</v>
      </c>
      <c r="O13" s="15">
        <v>0</v>
      </c>
      <c r="P13" s="12">
        <f t="shared" si="2"/>
        <v>0</v>
      </c>
      <c r="Q13" s="15">
        <v>2</v>
      </c>
      <c r="R13" s="15">
        <v>0</v>
      </c>
      <c r="S13" s="36">
        <v>0</v>
      </c>
      <c r="T13" s="36">
        <v>0</v>
      </c>
      <c r="U13" s="36">
        <v>0</v>
      </c>
      <c r="V13" s="36">
        <v>0</v>
      </c>
      <c r="W13" s="15">
        <v>200</v>
      </c>
      <c r="X13" s="15">
        <v>0</v>
      </c>
      <c r="Y13" s="15">
        <v>200</v>
      </c>
    </row>
    <row r="14" spans="1:25" s="3" customFormat="1" ht="25.5" customHeight="1" x14ac:dyDescent="0.25">
      <c r="A14" s="4">
        <v>10</v>
      </c>
      <c r="B14" s="4" t="s">
        <v>137</v>
      </c>
      <c r="C14" s="15" t="s">
        <v>163</v>
      </c>
      <c r="D14" s="15">
        <v>0</v>
      </c>
      <c r="E14" s="15">
        <v>1</v>
      </c>
      <c r="F14" s="15">
        <v>1</v>
      </c>
      <c r="G14" s="15">
        <v>0</v>
      </c>
      <c r="H14" s="12">
        <f t="shared" si="0"/>
        <v>2</v>
      </c>
      <c r="I14" s="15">
        <v>1</v>
      </c>
      <c r="J14" s="15">
        <v>0</v>
      </c>
      <c r="K14" s="15">
        <v>0</v>
      </c>
      <c r="L14" s="12">
        <f t="shared" si="1"/>
        <v>1</v>
      </c>
      <c r="M14" s="15">
        <v>1</v>
      </c>
      <c r="N14" s="15">
        <v>0</v>
      </c>
      <c r="O14" s="15">
        <v>0</v>
      </c>
      <c r="P14" s="12">
        <f t="shared" si="2"/>
        <v>1</v>
      </c>
      <c r="Q14" s="15">
        <v>0</v>
      </c>
      <c r="R14" s="15">
        <v>0</v>
      </c>
      <c r="S14" s="36">
        <v>0</v>
      </c>
      <c r="T14" s="36">
        <v>0</v>
      </c>
      <c r="U14" s="36">
        <v>0</v>
      </c>
      <c r="V14" s="36">
        <v>0</v>
      </c>
      <c r="W14" s="15">
        <v>0</v>
      </c>
      <c r="X14" s="15">
        <v>200</v>
      </c>
      <c r="Y14" s="15">
        <v>200</v>
      </c>
    </row>
    <row r="15" spans="1:25" s="3" customFormat="1" ht="25.5" customHeight="1" x14ac:dyDescent="0.25">
      <c r="A15" s="4">
        <v>11</v>
      </c>
      <c r="B15" s="4" t="s">
        <v>138</v>
      </c>
      <c r="C15" s="15" t="s">
        <v>164</v>
      </c>
      <c r="D15" s="15">
        <v>0</v>
      </c>
      <c r="E15" s="15">
        <v>4</v>
      </c>
      <c r="F15" s="15">
        <v>4</v>
      </c>
      <c r="G15" s="15">
        <v>0</v>
      </c>
      <c r="H15" s="12">
        <f t="shared" si="0"/>
        <v>8</v>
      </c>
      <c r="I15" s="15">
        <v>4</v>
      </c>
      <c r="J15" s="15">
        <v>2</v>
      </c>
      <c r="K15" s="15">
        <v>0</v>
      </c>
      <c r="L15" s="12">
        <f t="shared" si="1"/>
        <v>6</v>
      </c>
      <c r="M15" s="15">
        <v>1</v>
      </c>
      <c r="N15" s="15">
        <v>0</v>
      </c>
      <c r="O15" s="15">
        <v>0</v>
      </c>
      <c r="P15" s="12">
        <f t="shared" si="2"/>
        <v>1</v>
      </c>
      <c r="Q15" s="15">
        <v>3</v>
      </c>
      <c r="R15" s="15">
        <v>0</v>
      </c>
      <c r="S15" s="36">
        <v>0</v>
      </c>
      <c r="T15" s="36">
        <v>0</v>
      </c>
      <c r="U15" s="36">
        <v>0</v>
      </c>
      <c r="V15" s="36">
        <v>0</v>
      </c>
      <c r="W15" s="15">
        <v>300</v>
      </c>
      <c r="X15" s="15">
        <v>600</v>
      </c>
      <c r="Y15" s="15">
        <v>900</v>
      </c>
    </row>
    <row r="16" spans="1:25" s="3" customFormat="1" ht="25.5" customHeight="1" x14ac:dyDescent="0.25">
      <c r="A16" s="4">
        <v>12</v>
      </c>
      <c r="B16" s="4" t="s">
        <v>139</v>
      </c>
      <c r="C16" s="15" t="s">
        <v>165</v>
      </c>
      <c r="D16" s="15">
        <v>0</v>
      </c>
      <c r="E16" s="15">
        <v>1</v>
      </c>
      <c r="F16" s="15">
        <v>2</v>
      </c>
      <c r="G16" s="15">
        <v>0</v>
      </c>
      <c r="H16" s="12">
        <f t="shared" si="0"/>
        <v>3</v>
      </c>
      <c r="I16" s="15">
        <v>1</v>
      </c>
      <c r="J16" s="15">
        <v>2</v>
      </c>
      <c r="K16" s="15">
        <v>0</v>
      </c>
      <c r="L16" s="12">
        <f t="shared" si="1"/>
        <v>3</v>
      </c>
      <c r="M16" s="15">
        <v>1</v>
      </c>
      <c r="N16" s="15">
        <v>0</v>
      </c>
      <c r="O16" s="15">
        <v>0</v>
      </c>
      <c r="P16" s="12">
        <f t="shared" si="2"/>
        <v>1</v>
      </c>
      <c r="Q16" s="15">
        <v>2</v>
      </c>
      <c r="R16" s="15">
        <v>0</v>
      </c>
      <c r="S16" s="36">
        <v>0</v>
      </c>
      <c r="T16" s="36">
        <v>0</v>
      </c>
      <c r="U16" s="36">
        <v>0</v>
      </c>
      <c r="V16" s="36">
        <v>0</v>
      </c>
      <c r="W16" s="15">
        <v>200</v>
      </c>
      <c r="X16" s="15">
        <v>200</v>
      </c>
      <c r="Y16" s="15">
        <v>400</v>
      </c>
    </row>
    <row r="17" spans="1:25" s="3" customFormat="1" ht="25.5" customHeight="1" x14ac:dyDescent="0.25">
      <c r="A17" s="4">
        <v>13</v>
      </c>
      <c r="B17" s="4" t="s">
        <v>140</v>
      </c>
      <c r="C17" s="15" t="s">
        <v>166</v>
      </c>
      <c r="D17" s="15">
        <v>0</v>
      </c>
      <c r="E17" s="15">
        <v>2</v>
      </c>
      <c r="F17" s="15">
        <v>5</v>
      </c>
      <c r="G17" s="15">
        <v>0</v>
      </c>
      <c r="H17" s="12">
        <f t="shared" si="0"/>
        <v>7</v>
      </c>
      <c r="I17" s="15">
        <v>2</v>
      </c>
      <c r="J17" s="15">
        <v>2</v>
      </c>
      <c r="K17" s="15">
        <v>0</v>
      </c>
      <c r="L17" s="12">
        <f t="shared" si="1"/>
        <v>4</v>
      </c>
      <c r="M17" s="15">
        <v>2</v>
      </c>
      <c r="N17" s="15">
        <v>0</v>
      </c>
      <c r="O17" s="15">
        <v>0</v>
      </c>
      <c r="P17" s="12">
        <f t="shared" si="2"/>
        <v>2</v>
      </c>
      <c r="Q17" s="15">
        <v>2</v>
      </c>
      <c r="R17" s="15">
        <v>0</v>
      </c>
      <c r="S17" s="36">
        <v>0</v>
      </c>
      <c r="T17" s="36">
        <v>0</v>
      </c>
      <c r="U17" s="36">
        <v>0</v>
      </c>
      <c r="V17" s="36">
        <v>0</v>
      </c>
      <c r="W17" s="15">
        <v>200</v>
      </c>
      <c r="X17" s="15">
        <v>200</v>
      </c>
      <c r="Y17" s="15">
        <v>400</v>
      </c>
    </row>
    <row r="18" spans="1:25" s="3" customFormat="1" ht="25.5" customHeight="1" x14ac:dyDescent="0.25">
      <c r="A18" s="4">
        <v>14</v>
      </c>
      <c r="B18" s="4" t="s">
        <v>141</v>
      </c>
      <c r="C18" s="15" t="s">
        <v>167</v>
      </c>
      <c r="D18" s="15">
        <v>0</v>
      </c>
      <c r="E18" s="15">
        <v>3</v>
      </c>
      <c r="F18" s="15">
        <v>4</v>
      </c>
      <c r="G18" s="15">
        <v>0</v>
      </c>
      <c r="H18" s="12">
        <f t="shared" si="0"/>
        <v>7</v>
      </c>
      <c r="I18" s="15">
        <v>2</v>
      </c>
      <c r="J18" s="15">
        <v>1</v>
      </c>
      <c r="K18" s="15">
        <v>0</v>
      </c>
      <c r="L18" s="12">
        <f t="shared" si="1"/>
        <v>3</v>
      </c>
      <c r="M18" s="15">
        <v>2</v>
      </c>
      <c r="N18" s="15">
        <v>0</v>
      </c>
      <c r="O18" s="15">
        <v>0</v>
      </c>
      <c r="P18" s="12">
        <f t="shared" si="2"/>
        <v>2</v>
      </c>
      <c r="Q18" s="15">
        <v>1</v>
      </c>
      <c r="R18" s="15">
        <v>0</v>
      </c>
      <c r="S18" s="36">
        <v>0</v>
      </c>
      <c r="T18" s="36">
        <v>0</v>
      </c>
      <c r="U18" s="36">
        <v>0</v>
      </c>
      <c r="V18" s="36">
        <v>0</v>
      </c>
      <c r="W18" s="15">
        <v>400</v>
      </c>
      <c r="X18" s="15">
        <v>600</v>
      </c>
      <c r="Y18" s="15">
        <v>1000</v>
      </c>
    </row>
    <row r="19" spans="1:25" s="3" customFormat="1" ht="25.5" customHeight="1" x14ac:dyDescent="0.25">
      <c r="A19" s="4">
        <v>15</v>
      </c>
      <c r="B19" s="4" t="s">
        <v>142</v>
      </c>
      <c r="C19" s="15" t="s">
        <v>168</v>
      </c>
      <c r="D19" s="15">
        <v>0</v>
      </c>
      <c r="E19" s="15">
        <v>1</v>
      </c>
      <c r="F19" s="15">
        <v>3</v>
      </c>
      <c r="G19" s="15">
        <v>0</v>
      </c>
      <c r="H19" s="12">
        <f t="shared" si="0"/>
        <v>4</v>
      </c>
      <c r="I19" s="15">
        <v>1</v>
      </c>
      <c r="J19" s="15">
        <v>3</v>
      </c>
      <c r="K19" s="15">
        <v>0</v>
      </c>
      <c r="L19" s="12">
        <f t="shared" si="1"/>
        <v>4</v>
      </c>
      <c r="M19" s="15">
        <v>1</v>
      </c>
      <c r="N19" s="15">
        <v>0</v>
      </c>
      <c r="O19" s="15">
        <v>0</v>
      </c>
      <c r="P19" s="12">
        <f t="shared" si="2"/>
        <v>1</v>
      </c>
      <c r="Q19" s="15">
        <v>3</v>
      </c>
      <c r="R19" s="15">
        <v>0</v>
      </c>
      <c r="S19" s="36">
        <v>0</v>
      </c>
      <c r="T19" s="36">
        <v>0</v>
      </c>
      <c r="U19" s="36">
        <v>0</v>
      </c>
      <c r="V19" s="36">
        <v>0</v>
      </c>
      <c r="W19" s="15">
        <v>300</v>
      </c>
      <c r="X19" s="15">
        <v>200</v>
      </c>
      <c r="Y19" s="15">
        <v>500</v>
      </c>
    </row>
    <row r="20" spans="1:25" s="3" customFormat="1" ht="25.5" customHeight="1" x14ac:dyDescent="0.25">
      <c r="A20" s="4">
        <v>16</v>
      </c>
      <c r="B20" s="4" t="s">
        <v>143</v>
      </c>
      <c r="C20" s="15" t="s">
        <v>169</v>
      </c>
      <c r="D20" s="15">
        <v>0</v>
      </c>
      <c r="E20" s="15">
        <v>2</v>
      </c>
      <c r="F20" s="15">
        <v>3</v>
      </c>
      <c r="G20" s="15">
        <v>0</v>
      </c>
      <c r="H20" s="12">
        <f t="shared" si="0"/>
        <v>5</v>
      </c>
      <c r="I20" s="15">
        <v>2</v>
      </c>
      <c r="J20" s="15">
        <v>3</v>
      </c>
      <c r="K20" s="15">
        <v>0</v>
      </c>
      <c r="L20" s="12">
        <f t="shared" si="1"/>
        <v>5</v>
      </c>
      <c r="M20" s="15">
        <v>2</v>
      </c>
      <c r="N20" s="15">
        <v>0</v>
      </c>
      <c r="O20" s="15">
        <v>0</v>
      </c>
      <c r="P20" s="12">
        <f t="shared" si="2"/>
        <v>2</v>
      </c>
      <c r="Q20" s="15">
        <v>3</v>
      </c>
      <c r="R20" s="15">
        <v>0</v>
      </c>
      <c r="S20" s="36">
        <v>0</v>
      </c>
      <c r="T20" s="36">
        <v>0</v>
      </c>
      <c r="U20" s="36">
        <v>0</v>
      </c>
      <c r="V20" s="36">
        <v>0</v>
      </c>
      <c r="W20" s="15">
        <v>300</v>
      </c>
      <c r="X20" s="15">
        <v>200</v>
      </c>
      <c r="Y20" s="15">
        <v>500</v>
      </c>
    </row>
    <row r="21" spans="1:25" s="3" customFormat="1" ht="25.5" customHeight="1" x14ac:dyDescent="0.25">
      <c r="A21" s="4">
        <v>17</v>
      </c>
      <c r="B21" s="4" t="s">
        <v>144</v>
      </c>
      <c r="C21" s="15" t="s">
        <v>170</v>
      </c>
      <c r="D21" s="15">
        <v>0</v>
      </c>
      <c r="E21" s="15">
        <v>0</v>
      </c>
      <c r="F21" s="15">
        <v>4</v>
      </c>
      <c r="G21" s="15">
        <v>0</v>
      </c>
      <c r="H21" s="12">
        <f t="shared" si="0"/>
        <v>4</v>
      </c>
      <c r="I21" s="15">
        <v>0</v>
      </c>
      <c r="J21" s="15">
        <v>0</v>
      </c>
      <c r="K21" s="15">
        <v>0</v>
      </c>
      <c r="L21" s="12">
        <f t="shared" si="1"/>
        <v>0</v>
      </c>
      <c r="M21" s="15">
        <v>0</v>
      </c>
      <c r="N21" s="15">
        <v>0</v>
      </c>
      <c r="O21" s="15">
        <v>0</v>
      </c>
      <c r="P21" s="12">
        <f t="shared" si="2"/>
        <v>0</v>
      </c>
      <c r="Q21" s="15">
        <v>0</v>
      </c>
      <c r="R21" s="15">
        <v>0</v>
      </c>
      <c r="S21" s="36">
        <v>0</v>
      </c>
      <c r="T21" s="36">
        <v>0</v>
      </c>
      <c r="U21" s="36">
        <v>0</v>
      </c>
      <c r="V21" s="36">
        <v>0</v>
      </c>
      <c r="W21" s="15">
        <v>0</v>
      </c>
      <c r="X21" s="15">
        <v>0</v>
      </c>
      <c r="Y21" s="15">
        <v>0</v>
      </c>
    </row>
    <row r="22" spans="1:25" s="3" customFormat="1" ht="25.5" customHeight="1" x14ac:dyDescent="0.25">
      <c r="A22" s="4">
        <v>18</v>
      </c>
      <c r="B22" s="4" t="s">
        <v>145</v>
      </c>
      <c r="C22" s="15" t="s">
        <v>171</v>
      </c>
      <c r="D22" s="15">
        <v>0</v>
      </c>
      <c r="E22" s="15">
        <v>5</v>
      </c>
      <c r="F22" s="15">
        <v>9</v>
      </c>
      <c r="G22" s="15">
        <v>1</v>
      </c>
      <c r="H22" s="12">
        <f t="shared" si="0"/>
        <v>15</v>
      </c>
      <c r="I22" s="15">
        <v>5</v>
      </c>
      <c r="J22" s="15">
        <v>9</v>
      </c>
      <c r="K22" s="15">
        <v>1</v>
      </c>
      <c r="L22" s="12">
        <f t="shared" si="1"/>
        <v>15</v>
      </c>
      <c r="M22" s="15">
        <v>3</v>
      </c>
      <c r="N22" s="15">
        <v>0</v>
      </c>
      <c r="O22" s="15">
        <v>1</v>
      </c>
      <c r="P22" s="12">
        <f t="shared" si="2"/>
        <v>4</v>
      </c>
      <c r="Q22" s="15">
        <v>11</v>
      </c>
      <c r="R22" s="15">
        <v>0</v>
      </c>
      <c r="S22" s="36">
        <v>0</v>
      </c>
      <c r="T22" s="36">
        <v>0</v>
      </c>
      <c r="U22" s="36">
        <v>0</v>
      </c>
      <c r="V22" s="36">
        <v>0</v>
      </c>
      <c r="W22" s="15">
        <v>1100</v>
      </c>
      <c r="X22" s="15">
        <v>800</v>
      </c>
      <c r="Y22" s="15">
        <v>1900</v>
      </c>
    </row>
    <row r="23" spans="1:25" s="3" customFormat="1" ht="25.5" customHeight="1" x14ac:dyDescent="0.25">
      <c r="A23" s="4">
        <v>19</v>
      </c>
      <c r="B23" s="4" t="s">
        <v>146</v>
      </c>
      <c r="C23" s="15" t="s">
        <v>172</v>
      </c>
      <c r="D23" s="15">
        <v>0</v>
      </c>
      <c r="E23" s="15">
        <v>3</v>
      </c>
      <c r="F23" s="15">
        <v>7</v>
      </c>
      <c r="G23" s="15">
        <v>0</v>
      </c>
      <c r="H23" s="12">
        <f t="shared" si="0"/>
        <v>10</v>
      </c>
      <c r="I23" s="15">
        <v>3</v>
      </c>
      <c r="J23" s="15">
        <v>7</v>
      </c>
      <c r="K23" s="15">
        <v>0</v>
      </c>
      <c r="L23" s="12">
        <f t="shared" si="1"/>
        <v>10</v>
      </c>
      <c r="M23" s="15">
        <v>3</v>
      </c>
      <c r="N23" s="15">
        <v>0</v>
      </c>
      <c r="O23" s="15">
        <v>0</v>
      </c>
      <c r="P23" s="12">
        <f t="shared" si="2"/>
        <v>3</v>
      </c>
      <c r="Q23" s="15">
        <v>7</v>
      </c>
      <c r="R23" s="15">
        <v>0</v>
      </c>
      <c r="S23" s="36">
        <v>0</v>
      </c>
      <c r="T23" s="36">
        <v>0</v>
      </c>
      <c r="U23" s="36">
        <v>0</v>
      </c>
      <c r="V23" s="36">
        <v>0</v>
      </c>
      <c r="W23" s="15">
        <v>700</v>
      </c>
      <c r="X23" s="15">
        <v>600</v>
      </c>
      <c r="Y23" s="15">
        <v>1300</v>
      </c>
    </row>
    <row r="24" spans="1:25" s="3" customFormat="1" ht="25.5" customHeight="1" x14ac:dyDescent="0.25">
      <c r="A24" s="4">
        <v>20</v>
      </c>
      <c r="B24" s="4" t="s">
        <v>147</v>
      </c>
      <c r="C24" s="15" t="s">
        <v>173</v>
      </c>
      <c r="D24" s="15">
        <v>0</v>
      </c>
      <c r="E24" s="15">
        <v>0</v>
      </c>
      <c r="F24" s="15">
        <v>4</v>
      </c>
      <c r="G24" s="15">
        <v>0</v>
      </c>
      <c r="H24" s="12">
        <f t="shared" si="0"/>
        <v>4</v>
      </c>
      <c r="I24" s="15">
        <v>0</v>
      </c>
      <c r="J24" s="15">
        <v>0</v>
      </c>
      <c r="K24" s="15">
        <v>0</v>
      </c>
      <c r="L24" s="12">
        <f t="shared" si="1"/>
        <v>0</v>
      </c>
      <c r="M24" s="15">
        <v>0</v>
      </c>
      <c r="N24" s="15">
        <v>0</v>
      </c>
      <c r="O24" s="15">
        <v>0</v>
      </c>
      <c r="P24" s="12">
        <f t="shared" si="2"/>
        <v>0</v>
      </c>
      <c r="Q24" s="15">
        <v>0</v>
      </c>
      <c r="R24" s="15">
        <v>0</v>
      </c>
      <c r="S24" s="36">
        <v>0</v>
      </c>
      <c r="T24" s="36">
        <v>0</v>
      </c>
      <c r="U24" s="36">
        <v>0</v>
      </c>
      <c r="V24" s="36">
        <v>0</v>
      </c>
      <c r="W24" s="15">
        <v>400</v>
      </c>
      <c r="X24" s="15">
        <v>0</v>
      </c>
      <c r="Y24" s="15">
        <v>400</v>
      </c>
    </row>
    <row r="25" spans="1:25" s="3" customFormat="1" ht="25.5" customHeight="1" x14ac:dyDescent="0.25">
      <c r="A25" s="4">
        <v>21</v>
      </c>
      <c r="B25" s="4" t="s">
        <v>148</v>
      </c>
      <c r="C25" s="15" t="s">
        <v>174</v>
      </c>
      <c r="D25" s="15">
        <v>0</v>
      </c>
      <c r="E25" s="15">
        <v>0</v>
      </c>
      <c r="F25" s="15">
        <v>2</v>
      </c>
      <c r="G25" s="15">
        <v>0</v>
      </c>
      <c r="H25" s="12">
        <f t="shared" si="0"/>
        <v>2</v>
      </c>
      <c r="I25" s="15">
        <v>0</v>
      </c>
      <c r="J25" s="15">
        <v>2</v>
      </c>
      <c r="K25" s="15">
        <v>0</v>
      </c>
      <c r="L25" s="12">
        <f t="shared" si="1"/>
        <v>2</v>
      </c>
      <c r="M25" s="15">
        <v>0</v>
      </c>
      <c r="N25" s="15">
        <v>0</v>
      </c>
      <c r="O25" s="15">
        <v>0</v>
      </c>
      <c r="P25" s="12">
        <f t="shared" si="2"/>
        <v>0</v>
      </c>
      <c r="Q25" s="15">
        <v>2</v>
      </c>
      <c r="R25" s="15">
        <v>0</v>
      </c>
      <c r="S25" s="36">
        <v>0</v>
      </c>
      <c r="T25" s="36">
        <v>0</v>
      </c>
      <c r="U25" s="36">
        <v>0</v>
      </c>
      <c r="V25" s="36">
        <v>0</v>
      </c>
      <c r="W25" s="15">
        <v>100</v>
      </c>
      <c r="X25" s="15">
        <v>200</v>
      </c>
      <c r="Y25" s="15">
        <v>300</v>
      </c>
    </row>
    <row r="26" spans="1:25" s="3" customFormat="1" ht="25.5" customHeight="1" x14ac:dyDescent="0.25">
      <c r="A26" s="4">
        <v>22</v>
      </c>
      <c r="B26" s="4" t="s">
        <v>149</v>
      </c>
      <c r="C26" s="15" t="s">
        <v>175</v>
      </c>
      <c r="D26" s="15">
        <v>0</v>
      </c>
      <c r="E26" s="15">
        <v>1</v>
      </c>
      <c r="F26" s="15">
        <v>1</v>
      </c>
      <c r="G26" s="15">
        <v>0</v>
      </c>
      <c r="H26" s="12">
        <f t="shared" si="0"/>
        <v>2</v>
      </c>
      <c r="I26" s="15">
        <v>1</v>
      </c>
      <c r="J26" s="15">
        <v>0</v>
      </c>
      <c r="K26" s="15">
        <v>0</v>
      </c>
      <c r="L26" s="12">
        <f t="shared" si="1"/>
        <v>1</v>
      </c>
      <c r="M26" s="15">
        <v>0</v>
      </c>
      <c r="N26" s="15">
        <v>0</v>
      </c>
      <c r="O26" s="15">
        <v>0</v>
      </c>
      <c r="P26" s="12">
        <f t="shared" si="2"/>
        <v>0</v>
      </c>
      <c r="Q26" s="15">
        <v>1</v>
      </c>
      <c r="R26" s="15">
        <v>0</v>
      </c>
      <c r="S26" s="36">
        <v>0</v>
      </c>
      <c r="T26" s="36">
        <v>0</v>
      </c>
      <c r="U26" s="36">
        <v>0</v>
      </c>
      <c r="V26" s="36">
        <v>0</v>
      </c>
      <c r="W26" s="15">
        <v>0</v>
      </c>
      <c r="X26" s="15">
        <v>200</v>
      </c>
      <c r="Y26" s="15">
        <v>200</v>
      </c>
    </row>
    <row r="27" spans="1:25" s="3" customFormat="1" ht="25.5" customHeight="1" x14ac:dyDescent="0.25">
      <c r="A27" s="4">
        <v>23</v>
      </c>
      <c r="B27" s="4" t="s">
        <v>150</v>
      </c>
      <c r="C27" s="15" t="s">
        <v>176</v>
      </c>
      <c r="D27" s="15">
        <v>0</v>
      </c>
      <c r="E27" s="15">
        <v>0</v>
      </c>
      <c r="F27" s="15">
        <v>2</v>
      </c>
      <c r="G27" s="15">
        <v>0</v>
      </c>
      <c r="H27" s="12">
        <f t="shared" si="0"/>
        <v>2</v>
      </c>
      <c r="I27" s="15">
        <v>0</v>
      </c>
      <c r="J27" s="15">
        <v>0</v>
      </c>
      <c r="K27" s="15">
        <v>0</v>
      </c>
      <c r="L27" s="12">
        <f t="shared" si="1"/>
        <v>0</v>
      </c>
      <c r="M27" s="15">
        <v>0</v>
      </c>
      <c r="N27" s="15">
        <v>0</v>
      </c>
      <c r="O27" s="15">
        <v>0</v>
      </c>
      <c r="P27" s="12">
        <f t="shared" si="2"/>
        <v>0</v>
      </c>
      <c r="Q27" s="15">
        <v>0</v>
      </c>
      <c r="R27" s="15">
        <v>0</v>
      </c>
      <c r="S27" s="36">
        <v>0</v>
      </c>
      <c r="T27" s="36">
        <v>0</v>
      </c>
      <c r="U27" s="36">
        <v>0</v>
      </c>
      <c r="V27" s="36">
        <v>0</v>
      </c>
      <c r="W27" s="15">
        <v>0</v>
      </c>
      <c r="X27" s="15">
        <v>0</v>
      </c>
      <c r="Y27" s="15">
        <v>0</v>
      </c>
    </row>
    <row r="28" spans="1:25" s="3" customFormat="1" ht="25.5" customHeight="1" x14ac:dyDescent="0.25">
      <c r="A28" s="4">
        <v>24</v>
      </c>
      <c r="B28" s="4" t="s">
        <v>151</v>
      </c>
      <c r="C28" s="15" t="s">
        <v>177</v>
      </c>
      <c r="D28" s="15">
        <v>0</v>
      </c>
      <c r="E28" s="15">
        <v>2</v>
      </c>
      <c r="F28" s="15">
        <v>0</v>
      </c>
      <c r="G28" s="15">
        <v>0</v>
      </c>
      <c r="H28" s="12">
        <f t="shared" si="0"/>
        <v>2</v>
      </c>
      <c r="I28" s="15">
        <v>2</v>
      </c>
      <c r="J28" s="15">
        <v>0</v>
      </c>
      <c r="K28" s="15">
        <v>0</v>
      </c>
      <c r="L28" s="12">
        <f t="shared" si="1"/>
        <v>2</v>
      </c>
      <c r="M28" s="15">
        <v>2</v>
      </c>
      <c r="N28" s="15">
        <v>0</v>
      </c>
      <c r="O28" s="15">
        <v>0</v>
      </c>
      <c r="P28" s="12">
        <f t="shared" si="2"/>
        <v>2</v>
      </c>
      <c r="Q28" s="15">
        <v>0</v>
      </c>
      <c r="R28" s="15">
        <v>0</v>
      </c>
      <c r="S28" s="36">
        <v>0</v>
      </c>
      <c r="T28" s="36">
        <v>0</v>
      </c>
      <c r="U28" s="36">
        <v>0</v>
      </c>
      <c r="V28" s="36">
        <v>0</v>
      </c>
      <c r="W28" s="15">
        <v>0</v>
      </c>
      <c r="X28" s="15">
        <v>200</v>
      </c>
      <c r="Y28" s="15">
        <v>200</v>
      </c>
    </row>
    <row r="29" spans="1:25" s="3" customFormat="1" ht="27" customHeight="1" x14ac:dyDescent="0.25">
      <c r="A29" s="4">
        <v>25</v>
      </c>
      <c r="B29" s="4" t="s">
        <v>152</v>
      </c>
      <c r="C29" s="15" t="s">
        <v>178</v>
      </c>
      <c r="D29" s="15">
        <v>0</v>
      </c>
      <c r="E29" s="15">
        <v>0</v>
      </c>
      <c r="F29" s="15">
        <v>2</v>
      </c>
      <c r="G29" s="15">
        <v>0</v>
      </c>
      <c r="H29" s="12">
        <f t="shared" si="0"/>
        <v>2</v>
      </c>
      <c r="I29" s="15">
        <v>0</v>
      </c>
      <c r="J29" s="15">
        <v>0</v>
      </c>
      <c r="K29" s="15">
        <v>0</v>
      </c>
      <c r="L29" s="12">
        <f t="shared" si="1"/>
        <v>0</v>
      </c>
      <c r="M29" s="15">
        <v>0</v>
      </c>
      <c r="N29" s="15">
        <v>0</v>
      </c>
      <c r="O29" s="15">
        <v>0</v>
      </c>
      <c r="P29" s="12">
        <f t="shared" si="2"/>
        <v>0</v>
      </c>
      <c r="Q29" s="15">
        <v>0</v>
      </c>
      <c r="R29" s="15">
        <v>0</v>
      </c>
      <c r="S29" s="36">
        <v>0</v>
      </c>
      <c r="T29" s="36">
        <v>0</v>
      </c>
      <c r="U29" s="36">
        <v>0</v>
      </c>
      <c r="V29" s="36">
        <v>0</v>
      </c>
      <c r="W29" s="15">
        <v>0</v>
      </c>
      <c r="X29" s="15">
        <v>0</v>
      </c>
      <c r="Y29" s="15">
        <v>0</v>
      </c>
    </row>
    <row r="30" spans="1:25" s="3" customFormat="1" ht="27" customHeight="1" thickBot="1" x14ac:dyDescent="0.3">
      <c r="A30" s="4">
        <v>26</v>
      </c>
      <c r="B30" s="4" t="s">
        <v>153</v>
      </c>
      <c r="C30" s="15" t="s">
        <v>179</v>
      </c>
      <c r="D30" s="15">
        <v>0</v>
      </c>
      <c r="E30" s="15">
        <v>1</v>
      </c>
      <c r="F30" s="15">
        <v>5</v>
      </c>
      <c r="G30" s="15">
        <v>0</v>
      </c>
      <c r="H30" s="12">
        <f t="shared" si="0"/>
        <v>6</v>
      </c>
      <c r="I30" s="15">
        <v>1</v>
      </c>
      <c r="J30" s="15">
        <v>5</v>
      </c>
      <c r="K30" s="15">
        <v>0</v>
      </c>
      <c r="L30" s="12">
        <f t="shared" si="1"/>
        <v>6</v>
      </c>
      <c r="M30" s="15">
        <v>1</v>
      </c>
      <c r="N30" s="15">
        <v>0</v>
      </c>
      <c r="O30" s="15">
        <v>0</v>
      </c>
      <c r="P30" s="12">
        <f t="shared" si="2"/>
        <v>1</v>
      </c>
      <c r="Q30" s="15">
        <v>5</v>
      </c>
      <c r="R30" s="15">
        <v>0</v>
      </c>
      <c r="S30" s="36">
        <v>0</v>
      </c>
      <c r="T30" s="36">
        <v>0</v>
      </c>
      <c r="U30" s="36">
        <v>0</v>
      </c>
      <c r="V30" s="36">
        <v>0</v>
      </c>
      <c r="W30" s="15">
        <v>500</v>
      </c>
      <c r="X30" s="15">
        <v>0</v>
      </c>
      <c r="Y30" s="15">
        <v>500</v>
      </c>
    </row>
    <row r="31" spans="1:25" s="3" customFormat="1" ht="27" hidden="1" customHeight="1" x14ac:dyDescent="0.25">
      <c r="A31" s="4">
        <v>27</v>
      </c>
      <c r="B31" s="4"/>
      <c r="C31" s="15"/>
      <c r="D31" s="15"/>
      <c r="E31" s="15"/>
      <c r="F31" s="15"/>
      <c r="G31" s="15"/>
      <c r="H31" s="12">
        <f t="shared" ref="H31:H44" si="3">E31+F31+G31</f>
        <v>0</v>
      </c>
      <c r="I31" s="15"/>
      <c r="J31" s="15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/>
      <c r="D32" s="15"/>
      <c r="E32" s="15"/>
      <c r="F32" s="15"/>
      <c r="G32" s="15"/>
      <c r="H32" s="12">
        <f t="shared" si="3"/>
        <v>0</v>
      </c>
      <c r="I32" s="15"/>
      <c r="J32" s="15"/>
      <c r="K32" s="15"/>
      <c r="L32" s="12">
        <f t="shared" ref="L32:L44" si="4">I32+J32+K32</f>
        <v>0</v>
      </c>
      <c r="M32" s="15"/>
      <c r="N32" s="15"/>
      <c r="O32" s="15"/>
      <c r="P32" s="12">
        <f t="shared" ref="P32:P44" si="5">M32+N32+O32</f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/>
      <c r="D33" s="15"/>
      <c r="E33" s="15"/>
      <c r="F33" s="15"/>
      <c r="G33" s="15"/>
      <c r="H33" s="12">
        <f t="shared" si="3"/>
        <v>0</v>
      </c>
      <c r="I33" s="15"/>
      <c r="J33" s="15"/>
      <c r="K33" s="15"/>
      <c r="L33" s="12">
        <f t="shared" si="4"/>
        <v>0</v>
      </c>
      <c r="M33" s="15"/>
      <c r="N33" s="15"/>
      <c r="O33" s="15"/>
      <c r="P33" s="12">
        <f t="shared" si="5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/>
      <c r="D34" s="15"/>
      <c r="E34" s="15"/>
      <c r="F34" s="15"/>
      <c r="G34" s="15"/>
      <c r="H34" s="12">
        <f t="shared" si="3"/>
        <v>0</v>
      </c>
      <c r="I34" s="15"/>
      <c r="J34" s="15"/>
      <c r="K34" s="15"/>
      <c r="L34" s="12">
        <f t="shared" si="4"/>
        <v>0</v>
      </c>
      <c r="M34" s="15"/>
      <c r="N34" s="15"/>
      <c r="O34" s="15"/>
      <c r="P34" s="12">
        <f t="shared" si="5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/>
      <c r="D35" s="15"/>
      <c r="E35" s="15"/>
      <c r="F35" s="15"/>
      <c r="G35" s="15"/>
      <c r="H35" s="12">
        <f t="shared" si="3"/>
        <v>0</v>
      </c>
      <c r="I35" s="15"/>
      <c r="J35" s="15"/>
      <c r="K35" s="15"/>
      <c r="L35" s="12">
        <f t="shared" si="4"/>
        <v>0</v>
      </c>
      <c r="M35" s="15"/>
      <c r="N35" s="15"/>
      <c r="O35" s="15"/>
      <c r="P35" s="12">
        <f t="shared" si="5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/>
      <c r="D36" s="15"/>
      <c r="E36" s="15"/>
      <c r="F36" s="15"/>
      <c r="G36" s="15"/>
      <c r="H36" s="12">
        <f t="shared" si="3"/>
        <v>0</v>
      </c>
      <c r="I36" s="15"/>
      <c r="J36" s="15"/>
      <c r="K36" s="15"/>
      <c r="L36" s="12">
        <f t="shared" si="4"/>
        <v>0</v>
      </c>
      <c r="M36" s="15"/>
      <c r="N36" s="15"/>
      <c r="O36" s="15"/>
      <c r="P36" s="12">
        <f t="shared" si="5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/>
      <c r="D37" s="15"/>
      <c r="E37" s="15"/>
      <c r="F37" s="15"/>
      <c r="G37" s="15"/>
      <c r="H37" s="12">
        <f t="shared" si="3"/>
        <v>0</v>
      </c>
      <c r="I37" s="15"/>
      <c r="J37" s="15"/>
      <c r="K37" s="15"/>
      <c r="L37" s="12">
        <f t="shared" si="4"/>
        <v>0</v>
      </c>
      <c r="M37" s="15"/>
      <c r="N37" s="15"/>
      <c r="O37" s="15"/>
      <c r="P37" s="12">
        <f t="shared" si="5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/>
      <c r="D38" s="15"/>
      <c r="E38" s="15"/>
      <c r="F38" s="15"/>
      <c r="G38" s="15"/>
      <c r="H38" s="12">
        <f t="shared" si="3"/>
        <v>0</v>
      </c>
      <c r="I38" s="15"/>
      <c r="J38" s="15"/>
      <c r="K38" s="15"/>
      <c r="L38" s="12">
        <f t="shared" si="4"/>
        <v>0</v>
      </c>
      <c r="M38" s="15"/>
      <c r="N38" s="15"/>
      <c r="O38" s="15"/>
      <c r="P38" s="12">
        <f t="shared" si="5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/>
      <c r="D39" s="15"/>
      <c r="E39" s="15"/>
      <c r="F39" s="15"/>
      <c r="G39" s="15"/>
      <c r="H39" s="12">
        <f t="shared" si="3"/>
        <v>0</v>
      </c>
      <c r="I39" s="15"/>
      <c r="J39" s="15"/>
      <c r="K39" s="15"/>
      <c r="L39" s="12">
        <f t="shared" si="4"/>
        <v>0</v>
      </c>
      <c r="M39" s="15"/>
      <c r="N39" s="15"/>
      <c r="O39" s="15"/>
      <c r="P39" s="12">
        <f t="shared" si="5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/>
      <c r="D40" s="15"/>
      <c r="E40" s="15"/>
      <c r="F40" s="15"/>
      <c r="G40" s="15"/>
      <c r="H40" s="12">
        <f t="shared" si="3"/>
        <v>0</v>
      </c>
      <c r="I40" s="15"/>
      <c r="J40" s="15"/>
      <c r="K40" s="15"/>
      <c r="L40" s="12">
        <f t="shared" si="4"/>
        <v>0</v>
      </c>
      <c r="M40" s="15"/>
      <c r="N40" s="15"/>
      <c r="O40" s="15"/>
      <c r="P40" s="12">
        <f t="shared" si="5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/>
      <c r="D41" s="15"/>
      <c r="E41" s="15"/>
      <c r="F41" s="15"/>
      <c r="G41" s="15"/>
      <c r="H41" s="12">
        <f t="shared" si="3"/>
        <v>0</v>
      </c>
      <c r="I41" s="15"/>
      <c r="J41" s="15"/>
      <c r="K41" s="15"/>
      <c r="L41" s="12">
        <f t="shared" si="4"/>
        <v>0</v>
      </c>
      <c r="M41" s="15"/>
      <c r="N41" s="15"/>
      <c r="O41" s="15"/>
      <c r="P41" s="12">
        <f t="shared" si="5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/>
      <c r="D42" s="15"/>
      <c r="E42" s="15"/>
      <c r="F42" s="15"/>
      <c r="G42" s="15"/>
      <c r="H42" s="12">
        <f t="shared" si="3"/>
        <v>0</v>
      </c>
      <c r="I42" s="15"/>
      <c r="J42" s="15"/>
      <c r="K42" s="15"/>
      <c r="L42" s="12">
        <f t="shared" si="4"/>
        <v>0</v>
      </c>
      <c r="M42" s="15"/>
      <c r="N42" s="15"/>
      <c r="O42" s="15"/>
      <c r="P42" s="12">
        <f t="shared" si="5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2">
        <f t="shared" si="3"/>
        <v>0</v>
      </c>
      <c r="I43" s="15"/>
      <c r="J43" s="15"/>
      <c r="K43" s="15"/>
      <c r="L43" s="12">
        <f t="shared" si="4"/>
        <v>0</v>
      </c>
      <c r="M43" s="15"/>
      <c r="N43" s="15"/>
      <c r="O43" s="15"/>
      <c r="P43" s="12">
        <f t="shared" si="5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27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2">
        <f t="shared" si="3"/>
        <v>0</v>
      </c>
      <c r="I44" s="15"/>
      <c r="J44" s="15"/>
      <c r="K44" s="15"/>
      <c r="L44" s="12">
        <f t="shared" si="4"/>
        <v>0</v>
      </c>
      <c r="M44" s="15"/>
      <c r="N44" s="15"/>
      <c r="O44" s="15"/>
      <c r="P44" s="12">
        <f t="shared" si="5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4" t="s">
        <v>45</v>
      </c>
      <c r="C45" s="46"/>
      <c r="D45" s="77">
        <f t="shared" ref="D45:Y45" si="6">SUM(D5:D44)</f>
        <v>0</v>
      </c>
      <c r="E45" s="77">
        <f t="shared" si="6"/>
        <v>38</v>
      </c>
      <c r="F45" s="77">
        <f t="shared" si="6"/>
        <v>82</v>
      </c>
      <c r="G45" s="77">
        <f t="shared" si="6"/>
        <v>1</v>
      </c>
      <c r="H45" s="77">
        <f t="shared" si="6"/>
        <v>121</v>
      </c>
      <c r="I45" s="77">
        <f t="shared" si="6"/>
        <v>37</v>
      </c>
      <c r="J45" s="77">
        <f t="shared" si="6"/>
        <v>46</v>
      </c>
      <c r="K45" s="77">
        <f t="shared" si="6"/>
        <v>1</v>
      </c>
      <c r="L45" s="77">
        <f t="shared" si="6"/>
        <v>84</v>
      </c>
      <c r="M45" s="77">
        <f t="shared" si="6"/>
        <v>26</v>
      </c>
      <c r="N45" s="77">
        <f t="shared" si="6"/>
        <v>0</v>
      </c>
      <c r="O45" s="77">
        <f t="shared" si="6"/>
        <v>1</v>
      </c>
      <c r="P45" s="77">
        <f t="shared" si="6"/>
        <v>27</v>
      </c>
      <c r="Q45" s="77">
        <f t="shared" si="6"/>
        <v>50</v>
      </c>
      <c r="R45" s="77">
        <f t="shared" si="6"/>
        <v>0</v>
      </c>
      <c r="S45" s="77">
        <f t="shared" si="6"/>
        <v>0</v>
      </c>
      <c r="T45" s="77">
        <f t="shared" si="6"/>
        <v>0</v>
      </c>
      <c r="U45" s="77">
        <f t="shared" si="6"/>
        <v>0</v>
      </c>
      <c r="V45" s="77">
        <f t="shared" si="6"/>
        <v>0</v>
      </c>
      <c r="W45" s="77">
        <f t="shared" si="6"/>
        <v>6400</v>
      </c>
      <c r="X45" s="77">
        <f t="shared" si="6"/>
        <v>5400</v>
      </c>
      <c r="Y45" s="77">
        <f t="shared" si="6"/>
        <v>11800</v>
      </c>
    </row>
  </sheetData>
  <mergeCells count="14">
    <mergeCell ref="A1:Y1"/>
    <mergeCell ref="A2:A3"/>
    <mergeCell ref="B2:B3"/>
    <mergeCell ref="C2:C3"/>
    <mergeCell ref="I2:L2"/>
    <mergeCell ref="M2:P2"/>
    <mergeCell ref="Q2:Q3"/>
    <mergeCell ref="S2:S3"/>
    <mergeCell ref="R2:R3"/>
    <mergeCell ref="T2:U2"/>
    <mergeCell ref="W2:Y2"/>
    <mergeCell ref="W3:X3"/>
    <mergeCell ref="V2:V3"/>
    <mergeCell ref="D2:H2"/>
  </mergeCells>
  <dataValidations count="4">
    <dataValidation type="list" allowBlank="1" showInputMessage="1" showErrorMessage="1" sqref="B5:B44">
      <formula1>INDIRECT("Dropdowns!$B$3:$B$28")</formula1>
    </dataValidation>
    <dataValidation type="whole" operator="greaterThanOrEqual" allowBlank="1" showInputMessage="1" showErrorMessage="1" sqref="T6:V30 T5:Y5 I5:K44 V31:V44 M5:O44 Q5:R44 T45:Y45 E45:R45 W6:Y44 S5:S45 E5:G44 D5:D45">
      <formula1>0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31:T44">
      <formula1>L31</formula1>
    </dataValidation>
    <dataValidation type="whole" operator="lessThanOrEqual" allowBlank="1" showInputMessage="1" showErrorMessage="1" errorTitle="Please enter correct number" error="Number of other cases should not more than total deliveries" promptTitle="Please check the number" sqref="U31:U44">
      <formula1>L31</formula1>
    </dataValidation>
  </dataValidations>
  <pageMargins left="0.31496062992126" right="0.31496062992126" top="0.74803149606299202" bottom="0.35433070866141703" header="0.31496062992126" footer="0.31496062992126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SheetLayoutView="100" workbookViewId="0">
      <pane xSplit="2" ySplit="4" topLeftCell="C5" activePane="bottomRight" state="frozen"/>
      <selection activeCell="N46" sqref="N46"/>
      <selection pane="topRight" activeCell="N46" sqref="N46"/>
      <selection pane="bottomLeft" activeCell="N46" sqref="N46"/>
      <selection pane="bottomRight" activeCell="B5" sqref="B5:C30"/>
    </sheetView>
  </sheetViews>
  <sheetFormatPr defaultRowHeight="15" x14ac:dyDescent="0.25"/>
  <cols>
    <col min="1" max="1" width="6" customWidth="1"/>
    <col min="2" max="2" width="19.140625" customWidth="1"/>
    <col min="3" max="3" width="12.85546875" customWidth="1"/>
    <col min="4" max="4" width="11" customWidth="1"/>
    <col min="5" max="5" width="7.140625" customWidth="1"/>
    <col min="6" max="6" width="10.140625" customWidth="1"/>
    <col min="7" max="9" width="7.140625" customWidth="1"/>
    <col min="10" max="10" width="10.140625" customWidth="1"/>
    <col min="11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7.42578125" customWidth="1"/>
    <col min="20" max="20" width="12.140625" customWidth="1"/>
    <col min="21" max="21" width="11.85546875" customWidth="1"/>
    <col min="22" max="22" width="11.7109375" customWidth="1"/>
    <col min="23" max="24" width="11.85546875" hidden="1" customWidth="1"/>
    <col min="25" max="25" width="10.42578125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86" t="s">
        <v>12</v>
      </c>
      <c r="J3" s="86" t="s">
        <v>13</v>
      </c>
      <c r="K3" s="86" t="s">
        <v>14</v>
      </c>
      <c r="L3" s="86" t="s">
        <v>15</v>
      </c>
      <c r="M3" s="86" t="s">
        <v>12</v>
      </c>
      <c r="N3" s="86" t="s">
        <v>13</v>
      </c>
      <c r="O3" s="86" t="s">
        <v>14</v>
      </c>
      <c r="P3" s="86" t="s">
        <v>15</v>
      </c>
      <c r="Q3" s="111"/>
      <c r="R3" s="111"/>
      <c r="S3" s="111"/>
      <c r="T3" s="86" t="s">
        <v>8</v>
      </c>
      <c r="U3" s="86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116</v>
      </c>
      <c r="X4" s="73" t="s">
        <v>117</v>
      </c>
      <c r="Y4" s="72" t="s">
        <v>115</v>
      </c>
    </row>
    <row r="5" spans="1:25" s="3" customFormat="1" ht="25.5" customHeight="1" x14ac:dyDescent="0.25">
      <c r="A5" s="5">
        <v>1</v>
      </c>
      <c r="B5" s="5" t="s">
        <v>128</v>
      </c>
      <c r="C5" s="36" t="s">
        <v>154</v>
      </c>
      <c r="D5" s="15">
        <v>0</v>
      </c>
      <c r="E5" s="36">
        <v>2</v>
      </c>
      <c r="F5" s="36">
        <v>6</v>
      </c>
      <c r="G5" s="15">
        <v>0</v>
      </c>
      <c r="H5" s="12">
        <f>E5+F5+G5+D5</f>
        <v>8</v>
      </c>
      <c r="I5" s="36">
        <v>1</v>
      </c>
      <c r="J5" s="36">
        <v>5</v>
      </c>
      <c r="K5" s="15">
        <v>0</v>
      </c>
      <c r="L5" s="12">
        <f>I5+J5+K5</f>
        <v>6</v>
      </c>
      <c r="M5" s="36">
        <v>1</v>
      </c>
      <c r="N5" s="36">
        <v>0</v>
      </c>
      <c r="O5" s="15">
        <v>0</v>
      </c>
      <c r="P5" s="12">
        <f>M5+N5+O5</f>
        <v>1</v>
      </c>
      <c r="Q5" s="36">
        <v>4</v>
      </c>
      <c r="R5" s="15">
        <v>0</v>
      </c>
      <c r="S5" s="36"/>
      <c r="T5" s="36"/>
      <c r="U5" s="36"/>
      <c r="V5" s="36"/>
      <c r="W5" s="36">
        <v>400</v>
      </c>
      <c r="X5" s="36">
        <v>100</v>
      </c>
      <c r="Y5" s="36">
        <v>500</v>
      </c>
    </row>
    <row r="6" spans="1:25" s="3" customFormat="1" ht="25.5" customHeight="1" x14ac:dyDescent="0.25">
      <c r="A6" s="4">
        <v>2</v>
      </c>
      <c r="B6" s="4" t="s">
        <v>129</v>
      </c>
      <c r="C6" s="15" t="s">
        <v>155</v>
      </c>
      <c r="D6" s="15">
        <v>0</v>
      </c>
      <c r="E6" s="15">
        <v>1</v>
      </c>
      <c r="F6" s="15">
        <v>2</v>
      </c>
      <c r="G6" s="15">
        <v>0</v>
      </c>
      <c r="H6" s="12">
        <f t="shared" ref="H6:H30" si="0">E6+F6+G6+D6</f>
        <v>3</v>
      </c>
      <c r="I6" s="15">
        <v>1</v>
      </c>
      <c r="J6" s="15">
        <v>0</v>
      </c>
      <c r="K6" s="15">
        <v>0</v>
      </c>
      <c r="L6" s="12">
        <f t="shared" ref="L6:L44" si="1">I6+J6+K6</f>
        <v>1</v>
      </c>
      <c r="M6" s="15">
        <v>1</v>
      </c>
      <c r="N6" s="15">
        <v>0</v>
      </c>
      <c r="O6" s="15">
        <v>0</v>
      </c>
      <c r="P6" s="12">
        <f t="shared" ref="P6:P44" si="2">M6+N6+O6</f>
        <v>1</v>
      </c>
      <c r="Q6" s="15">
        <v>0</v>
      </c>
      <c r="R6" s="15">
        <v>0</v>
      </c>
      <c r="S6" s="15"/>
      <c r="T6" s="15"/>
      <c r="U6" s="15"/>
      <c r="V6" s="15"/>
      <c r="W6" s="15">
        <v>0</v>
      </c>
      <c r="X6" s="15">
        <v>200</v>
      </c>
      <c r="Y6" s="15">
        <v>200</v>
      </c>
    </row>
    <row r="7" spans="1:25" s="3" customFormat="1" ht="25.5" customHeight="1" x14ac:dyDescent="0.25">
      <c r="A7" s="4">
        <v>3</v>
      </c>
      <c r="B7" s="4" t="s">
        <v>130</v>
      </c>
      <c r="C7" s="15" t="s">
        <v>156</v>
      </c>
      <c r="D7" s="15">
        <v>0</v>
      </c>
      <c r="E7" s="15">
        <v>0</v>
      </c>
      <c r="F7" s="15">
        <v>2</v>
      </c>
      <c r="G7" s="15">
        <v>0</v>
      </c>
      <c r="H7" s="12">
        <f t="shared" si="0"/>
        <v>2</v>
      </c>
      <c r="I7" s="15">
        <v>0</v>
      </c>
      <c r="J7" s="15">
        <v>2</v>
      </c>
      <c r="K7" s="15">
        <v>0</v>
      </c>
      <c r="L7" s="12">
        <f t="shared" si="1"/>
        <v>2</v>
      </c>
      <c r="M7" s="15">
        <v>0</v>
      </c>
      <c r="N7" s="15">
        <v>0</v>
      </c>
      <c r="O7" s="15">
        <v>0</v>
      </c>
      <c r="P7" s="12">
        <f t="shared" si="2"/>
        <v>0</v>
      </c>
      <c r="Q7" s="15">
        <v>2</v>
      </c>
      <c r="R7" s="15">
        <v>0</v>
      </c>
      <c r="S7" s="15"/>
      <c r="T7" s="15"/>
      <c r="U7" s="15"/>
      <c r="V7" s="15"/>
      <c r="W7" s="15">
        <v>200</v>
      </c>
      <c r="X7" s="15">
        <v>0</v>
      </c>
      <c r="Y7" s="15">
        <v>200</v>
      </c>
    </row>
    <row r="8" spans="1:25" s="3" customFormat="1" ht="25.5" customHeight="1" x14ac:dyDescent="0.25">
      <c r="A8" s="4">
        <v>4</v>
      </c>
      <c r="B8" s="4" t="s">
        <v>131</v>
      </c>
      <c r="C8" s="15" t="s">
        <v>157</v>
      </c>
      <c r="D8" s="15">
        <v>0</v>
      </c>
      <c r="E8" s="15">
        <v>4</v>
      </c>
      <c r="F8" s="15">
        <v>4</v>
      </c>
      <c r="G8" s="15">
        <v>0</v>
      </c>
      <c r="H8" s="12">
        <f t="shared" si="0"/>
        <v>8</v>
      </c>
      <c r="I8" s="15">
        <v>4</v>
      </c>
      <c r="J8" s="15">
        <v>4</v>
      </c>
      <c r="K8" s="15">
        <v>0</v>
      </c>
      <c r="L8" s="12">
        <f t="shared" si="1"/>
        <v>8</v>
      </c>
      <c r="M8" s="15">
        <v>4</v>
      </c>
      <c r="N8" s="15">
        <v>0</v>
      </c>
      <c r="O8" s="15">
        <v>0</v>
      </c>
      <c r="P8" s="12">
        <f t="shared" si="2"/>
        <v>4</v>
      </c>
      <c r="Q8" s="15">
        <v>4</v>
      </c>
      <c r="R8" s="15">
        <v>0</v>
      </c>
      <c r="S8" s="15"/>
      <c r="T8" s="15"/>
      <c r="U8" s="15"/>
      <c r="V8" s="15"/>
      <c r="W8" s="15">
        <v>400</v>
      </c>
      <c r="X8" s="15">
        <v>800</v>
      </c>
      <c r="Y8" s="15">
        <v>1200</v>
      </c>
    </row>
    <row r="9" spans="1:25" s="3" customFormat="1" ht="25.5" customHeight="1" x14ac:dyDescent="0.25">
      <c r="A9" s="4">
        <v>5</v>
      </c>
      <c r="B9" s="4" t="s">
        <v>132</v>
      </c>
      <c r="C9" s="15" t="s">
        <v>158</v>
      </c>
      <c r="D9" s="15">
        <v>0</v>
      </c>
      <c r="E9" s="15">
        <v>1</v>
      </c>
      <c r="F9" s="15">
        <v>0</v>
      </c>
      <c r="G9" s="15">
        <v>0</v>
      </c>
      <c r="H9" s="12">
        <f t="shared" si="0"/>
        <v>1</v>
      </c>
      <c r="I9" s="15">
        <v>1</v>
      </c>
      <c r="J9" s="15">
        <v>0</v>
      </c>
      <c r="K9" s="15">
        <v>0</v>
      </c>
      <c r="L9" s="12">
        <f t="shared" si="1"/>
        <v>1</v>
      </c>
      <c r="M9" s="15">
        <v>1</v>
      </c>
      <c r="N9" s="15">
        <v>0</v>
      </c>
      <c r="O9" s="15">
        <v>0</v>
      </c>
      <c r="P9" s="12">
        <f t="shared" si="2"/>
        <v>1</v>
      </c>
      <c r="Q9" s="15">
        <v>0</v>
      </c>
      <c r="R9" s="15">
        <v>0</v>
      </c>
      <c r="S9" s="15"/>
      <c r="T9" s="15"/>
      <c r="U9" s="15"/>
      <c r="V9" s="15"/>
      <c r="W9" s="15">
        <v>0</v>
      </c>
      <c r="X9" s="15">
        <v>400</v>
      </c>
      <c r="Y9" s="15">
        <v>400</v>
      </c>
    </row>
    <row r="10" spans="1:25" s="3" customFormat="1" ht="25.5" customHeight="1" x14ac:dyDescent="0.25">
      <c r="A10" s="4">
        <v>6</v>
      </c>
      <c r="B10" s="4" t="s">
        <v>133</v>
      </c>
      <c r="C10" s="15" t="s">
        <v>159</v>
      </c>
      <c r="D10" s="15">
        <v>0</v>
      </c>
      <c r="E10" s="15">
        <v>1</v>
      </c>
      <c r="F10" s="15">
        <v>5</v>
      </c>
      <c r="G10" s="15">
        <v>0</v>
      </c>
      <c r="H10" s="12">
        <f t="shared" si="0"/>
        <v>6</v>
      </c>
      <c r="I10" s="15">
        <v>1</v>
      </c>
      <c r="J10" s="15">
        <v>0</v>
      </c>
      <c r="K10" s="15">
        <v>0</v>
      </c>
      <c r="L10" s="12">
        <f t="shared" si="1"/>
        <v>1</v>
      </c>
      <c r="M10" s="15">
        <v>1</v>
      </c>
      <c r="N10" s="15">
        <v>0</v>
      </c>
      <c r="O10" s="15">
        <v>0</v>
      </c>
      <c r="P10" s="12">
        <f t="shared" si="2"/>
        <v>1</v>
      </c>
      <c r="Q10" s="15">
        <v>0</v>
      </c>
      <c r="R10" s="15">
        <v>0</v>
      </c>
      <c r="S10" s="15"/>
      <c r="T10" s="15"/>
      <c r="U10" s="15"/>
      <c r="V10" s="15"/>
      <c r="W10" s="15">
        <v>0</v>
      </c>
      <c r="X10" s="15">
        <v>400</v>
      </c>
      <c r="Y10" s="15">
        <v>400</v>
      </c>
    </row>
    <row r="11" spans="1:25" s="3" customFormat="1" ht="25.5" customHeight="1" x14ac:dyDescent="0.25">
      <c r="A11" s="4">
        <v>7</v>
      </c>
      <c r="B11" s="4" t="s">
        <v>134</v>
      </c>
      <c r="C11" s="15" t="s">
        <v>160</v>
      </c>
      <c r="D11" s="15">
        <v>0</v>
      </c>
      <c r="E11" s="15">
        <v>0</v>
      </c>
      <c r="F11" s="15">
        <v>2</v>
      </c>
      <c r="G11" s="15">
        <v>0</v>
      </c>
      <c r="H11" s="12">
        <f t="shared" si="0"/>
        <v>2</v>
      </c>
      <c r="I11" s="15">
        <v>0</v>
      </c>
      <c r="J11" s="15">
        <v>1</v>
      </c>
      <c r="K11" s="15">
        <v>0</v>
      </c>
      <c r="L11" s="12">
        <f t="shared" si="1"/>
        <v>1</v>
      </c>
      <c r="M11" s="15">
        <v>0</v>
      </c>
      <c r="N11" s="15">
        <v>0</v>
      </c>
      <c r="O11" s="15">
        <v>0</v>
      </c>
      <c r="P11" s="12">
        <f t="shared" si="2"/>
        <v>0</v>
      </c>
      <c r="Q11" s="15">
        <v>1</v>
      </c>
      <c r="R11" s="15">
        <v>0</v>
      </c>
      <c r="S11" s="15"/>
      <c r="T11" s="15"/>
      <c r="U11" s="15"/>
      <c r="V11" s="15"/>
      <c r="W11" s="15">
        <v>100</v>
      </c>
      <c r="X11" s="15">
        <v>0</v>
      </c>
      <c r="Y11" s="15">
        <v>100</v>
      </c>
    </row>
    <row r="12" spans="1:25" s="3" customFormat="1" ht="25.5" customHeight="1" x14ac:dyDescent="0.25">
      <c r="A12" s="4">
        <v>8</v>
      </c>
      <c r="B12" s="4" t="s">
        <v>135</v>
      </c>
      <c r="C12" s="15" t="s">
        <v>161</v>
      </c>
      <c r="D12" s="15">
        <v>0</v>
      </c>
      <c r="E12" s="15">
        <v>0</v>
      </c>
      <c r="F12" s="15">
        <v>1</v>
      </c>
      <c r="G12" s="15">
        <v>0</v>
      </c>
      <c r="H12" s="12">
        <f t="shared" si="0"/>
        <v>1</v>
      </c>
      <c r="I12" s="15">
        <v>0</v>
      </c>
      <c r="J12" s="15">
        <v>0</v>
      </c>
      <c r="K12" s="15">
        <v>0</v>
      </c>
      <c r="L12" s="12">
        <f t="shared" si="1"/>
        <v>0</v>
      </c>
      <c r="M12" s="15">
        <v>0</v>
      </c>
      <c r="N12" s="15">
        <v>0</v>
      </c>
      <c r="O12" s="15">
        <v>0</v>
      </c>
      <c r="P12" s="12">
        <f t="shared" si="2"/>
        <v>0</v>
      </c>
      <c r="Q12" s="15">
        <v>0</v>
      </c>
      <c r="R12" s="15">
        <v>0</v>
      </c>
      <c r="S12" s="15"/>
      <c r="T12" s="15"/>
      <c r="U12" s="15"/>
      <c r="V12" s="15"/>
      <c r="W12" s="15">
        <v>100</v>
      </c>
      <c r="X12" s="15">
        <v>0</v>
      </c>
      <c r="Y12" s="15">
        <v>100</v>
      </c>
    </row>
    <row r="13" spans="1:25" s="3" customFormat="1" ht="25.5" customHeight="1" x14ac:dyDescent="0.25">
      <c r="A13" s="4">
        <v>9</v>
      </c>
      <c r="B13" s="4" t="s">
        <v>136</v>
      </c>
      <c r="C13" s="15" t="s">
        <v>162</v>
      </c>
      <c r="D13" s="15">
        <v>0</v>
      </c>
      <c r="E13" s="15">
        <v>3</v>
      </c>
      <c r="F13" s="15">
        <v>1</v>
      </c>
      <c r="G13" s="15">
        <v>0</v>
      </c>
      <c r="H13" s="12">
        <f t="shared" si="0"/>
        <v>4</v>
      </c>
      <c r="I13" s="15">
        <v>1</v>
      </c>
      <c r="J13" s="15">
        <v>3</v>
      </c>
      <c r="K13" s="15">
        <v>0</v>
      </c>
      <c r="L13" s="12">
        <f t="shared" si="1"/>
        <v>4</v>
      </c>
      <c r="M13" s="15">
        <v>1</v>
      </c>
      <c r="N13" s="15">
        <v>0</v>
      </c>
      <c r="O13" s="15">
        <v>0</v>
      </c>
      <c r="P13" s="12">
        <f t="shared" si="2"/>
        <v>1</v>
      </c>
      <c r="Q13" s="15">
        <v>2</v>
      </c>
      <c r="R13" s="15">
        <v>0</v>
      </c>
      <c r="S13" s="15"/>
      <c r="T13" s="15"/>
      <c r="U13" s="15"/>
      <c r="V13" s="15"/>
      <c r="W13" s="15">
        <v>0</v>
      </c>
      <c r="X13" s="15">
        <v>300</v>
      </c>
      <c r="Y13" s="15">
        <v>300</v>
      </c>
    </row>
    <row r="14" spans="1:25" s="3" customFormat="1" ht="25.5" customHeight="1" x14ac:dyDescent="0.25">
      <c r="A14" s="4">
        <v>10</v>
      </c>
      <c r="B14" s="4" t="s">
        <v>137</v>
      </c>
      <c r="C14" s="15" t="s">
        <v>163</v>
      </c>
      <c r="D14" s="15">
        <v>0</v>
      </c>
      <c r="E14" s="15">
        <v>0</v>
      </c>
      <c r="F14" s="15">
        <v>0</v>
      </c>
      <c r="G14" s="15">
        <v>0</v>
      </c>
      <c r="H14" s="12">
        <f t="shared" si="0"/>
        <v>0</v>
      </c>
      <c r="I14" s="15">
        <v>0</v>
      </c>
      <c r="J14" s="15">
        <v>0</v>
      </c>
      <c r="K14" s="15">
        <v>0</v>
      </c>
      <c r="L14" s="12">
        <f t="shared" si="1"/>
        <v>0</v>
      </c>
      <c r="M14" s="15">
        <v>0</v>
      </c>
      <c r="N14" s="15">
        <v>0</v>
      </c>
      <c r="O14" s="15">
        <v>0</v>
      </c>
      <c r="P14" s="12">
        <f t="shared" si="2"/>
        <v>0</v>
      </c>
      <c r="Q14" s="15">
        <v>0</v>
      </c>
      <c r="R14" s="15">
        <v>0</v>
      </c>
      <c r="S14" s="15"/>
      <c r="T14" s="15"/>
      <c r="U14" s="15"/>
      <c r="V14" s="15"/>
      <c r="W14" s="15">
        <v>0</v>
      </c>
      <c r="X14" s="15">
        <v>0</v>
      </c>
      <c r="Y14" s="15">
        <v>0</v>
      </c>
    </row>
    <row r="15" spans="1:25" s="3" customFormat="1" ht="25.5" customHeight="1" x14ac:dyDescent="0.25">
      <c r="A15" s="4">
        <v>11</v>
      </c>
      <c r="B15" s="4" t="s">
        <v>138</v>
      </c>
      <c r="C15" s="15" t="s">
        <v>164</v>
      </c>
      <c r="D15" s="15">
        <v>0</v>
      </c>
      <c r="E15" s="15">
        <v>3</v>
      </c>
      <c r="F15" s="15">
        <v>4</v>
      </c>
      <c r="G15" s="15">
        <v>0</v>
      </c>
      <c r="H15" s="12">
        <f t="shared" si="0"/>
        <v>7</v>
      </c>
      <c r="I15" s="15">
        <v>4</v>
      </c>
      <c r="J15" s="15">
        <v>1</v>
      </c>
      <c r="K15" s="15">
        <v>0</v>
      </c>
      <c r="L15" s="12">
        <f t="shared" si="1"/>
        <v>5</v>
      </c>
      <c r="M15" s="15">
        <v>2</v>
      </c>
      <c r="N15" s="15">
        <v>0</v>
      </c>
      <c r="O15" s="15">
        <v>0</v>
      </c>
      <c r="P15" s="12">
        <f t="shared" si="2"/>
        <v>2</v>
      </c>
      <c r="Q15" s="15">
        <v>3</v>
      </c>
      <c r="R15" s="15">
        <v>0</v>
      </c>
      <c r="S15" s="15"/>
      <c r="T15" s="15"/>
      <c r="U15" s="15"/>
      <c r="V15" s="15"/>
      <c r="W15" s="15">
        <v>200</v>
      </c>
      <c r="X15" s="15">
        <v>400</v>
      </c>
      <c r="Y15" s="15">
        <v>600</v>
      </c>
    </row>
    <row r="16" spans="1:25" s="3" customFormat="1" ht="25.5" customHeight="1" x14ac:dyDescent="0.25">
      <c r="A16" s="4">
        <v>12</v>
      </c>
      <c r="B16" s="4" t="s">
        <v>139</v>
      </c>
      <c r="C16" s="15" t="s">
        <v>165</v>
      </c>
      <c r="D16" s="15">
        <v>0</v>
      </c>
      <c r="E16" s="15">
        <v>1</v>
      </c>
      <c r="F16" s="15">
        <v>2</v>
      </c>
      <c r="G16" s="15">
        <v>0</v>
      </c>
      <c r="H16" s="12">
        <f t="shared" si="0"/>
        <v>3</v>
      </c>
      <c r="I16" s="15">
        <v>1</v>
      </c>
      <c r="J16" s="15">
        <v>2</v>
      </c>
      <c r="K16" s="15">
        <v>0</v>
      </c>
      <c r="L16" s="12">
        <f t="shared" si="1"/>
        <v>3</v>
      </c>
      <c r="M16" s="15">
        <v>1</v>
      </c>
      <c r="N16" s="15">
        <v>0</v>
      </c>
      <c r="O16" s="15">
        <v>0</v>
      </c>
      <c r="P16" s="12">
        <f t="shared" si="2"/>
        <v>1</v>
      </c>
      <c r="Q16" s="15">
        <v>2</v>
      </c>
      <c r="R16" s="15">
        <v>0</v>
      </c>
      <c r="S16" s="15"/>
      <c r="T16" s="15"/>
      <c r="U16" s="15"/>
      <c r="V16" s="15"/>
      <c r="W16" s="15">
        <v>300</v>
      </c>
      <c r="X16" s="15">
        <v>200</v>
      </c>
      <c r="Y16" s="15">
        <v>500</v>
      </c>
    </row>
    <row r="17" spans="1:25" s="3" customFormat="1" ht="25.5" customHeight="1" x14ac:dyDescent="0.25">
      <c r="A17" s="4">
        <v>13</v>
      </c>
      <c r="B17" s="4" t="s">
        <v>140</v>
      </c>
      <c r="C17" s="15" t="s">
        <v>166</v>
      </c>
      <c r="D17" s="15">
        <v>0</v>
      </c>
      <c r="E17" s="15">
        <v>0</v>
      </c>
      <c r="F17" s="15">
        <v>2</v>
      </c>
      <c r="G17" s="15">
        <v>0</v>
      </c>
      <c r="H17" s="12">
        <f t="shared" si="0"/>
        <v>2</v>
      </c>
      <c r="I17" s="15">
        <v>0</v>
      </c>
      <c r="J17" s="15">
        <v>1</v>
      </c>
      <c r="K17" s="15">
        <v>0</v>
      </c>
      <c r="L17" s="12">
        <f t="shared" si="1"/>
        <v>1</v>
      </c>
      <c r="M17" s="15">
        <v>1</v>
      </c>
      <c r="N17" s="15">
        <v>0</v>
      </c>
      <c r="O17" s="15">
        <v>0</v>
      </c>
      <c r="P17" s="12">
        <f t="shared" si="2"/>
        <v>1</v>
      </c>
      <c r="Q17" s="15">
        <v>1</v>
      </c>
      <c r="R17" s="15">
        <v>0</v>
      </c>
      <c r="S17" s="15"/>
      <c r="T17" s="15"/>
      <c r="U17" s="15"/>
      <c r="V17" s="15"/>
      <c r="W17" s="15">
        <v>100</v>
      </c>
      <c r="X17" s="15">
        <v>0</v>
      </c>
      <c r="Y17" s="15">
        <v>100</v>
      </c>
    </row>
    <row r="18" spans="1:25" s="3" customFormat="1" ht="25.5" customHeight="1" x14ac:dyDescent="0.25">
      <c r="A18" s="4">
        <v>14</v>
      </c>
      <c r="B18" s="4" t="s">
        <v>141</v>
      </c>
      <c r="C18" s="15" t="s">
        <v>167</v>
      </c>
      <c r="D18" s="15">
        <v>0</v>
      </c>
      <c r="E18" s="15">
        <v>5</v>
      </c>
      <c r="F18" s="15">
        <v>2</v>
      </c>
      <c r="G18" s="15">
        <v>0</v>
      </c>
      <c r="H18" s="12">
        <f t="shared" si="0"/>
        <v>7</v>
      </c>
      <c r="I18" s="15">
        <v>6</v>
      </c>
      <c r="J18" s="15">
        <v>0</v>
      </c>
      <c r="K18" s="15">
        <v>0</v>
      </c>
      <c r="L18" s="12">
        <f t="shared" si="1"/>
        <v>6</v>
      </c>
      <c r="M18" s="15">
        <v>6</v>
      </c>
      <c r="N18" s="15">
        <v>0</v>
      </c>
      <c r="O18" s="15">
        <v>0</v>
      </c>
      <c r="P18" s="12">
        <f t="shared" si="2"/>
        <v>6</v>
      </c>
      <c r="Q18" s="15">
        <v>0</v>
      </c>
      <c r="R18" s="15">
        <v>0</v>
      </c>
      <c r="S18" s="15"/>
      <c r="T18" s="15"/>
      <c r="U18" s="15"/>
      <c r="V18" s="15"/>
      <c r="W18" s="15">
        <v>200</v>
      </c>
      <c r="X18" s="15">
        <v>1200</v>
      </c>
      <c r="Y18" s="15">
        <v>1400</v>
      </c>
    </row>
    <row r="19" spans="1:25" s="3" customFormat="1" ht="25.5" customHeight="1" x14ac:dyDescent="0.25">
      <c r="A19" s="4">
        <v>15</v>
      </c>
      <c r="B19" s="4" t="s">
        <v>142</v>
      </c>
      <c r="C19" s="15" t="s">
        <v>168</v>
      </c>
      <c r="D19" s="15">
        <v>0</v>
      </c>
      <c r="E19" s="15">
        <v>2</v>
      </c>
      <c r="F19" s="15">
        <v>1</v>
      </c>
      <c r="G19" s="15">
        <v>0</v>
      </c>
      <c r="H19" s="12">
        <f t="shared" si="0"/>
        <v>3</v>
      </c>
      <c r="I19" s="15">
        <v>2</v>
      </c>
      <c r="J19" s="15">
        <v>1</v>
      </c>
      <c r="K19" s="15">
        <v>0</v>
      </c>
      <c r="L19" s="12">
        <f t="shared" si="1"/>
        <v>3</v>
      </c>
      <c r="M19" s="15">
        <v>2</v>
      </c>
      <c r="N19" s="15">
        <v>0</v>
      </c>
      <c r="O19" s="15">
        <v>0</v>
      </c>
      <c r="P19" s="12">
        <f t="shared" si="2"/>
        <v>2</v>
      </c>
      <c r="Q19" s="15">
        <v>1</v>
      </c>
      <c r="R19" s="15">
        <v>0</v>
      </c>
      <c r="S19" s="15"/>
      <c r="T19" s="15"/>
      <c r="U19" s="15"/>
      <c r="V19" s="15"/>
      <c r="W19" s="15">
        <v>100</v>
      </c>
      <c r="X19" s="15">
        <v>400</v>
      </c>
      <c r="Y19" s="15">
        <v>500</v>
      </c>
    </row>
    <row r="20" spans="1:25" s="3" customFormat="1" ht="25.5" customHeight="1" x14ac:dyDescent="0.25">
      <c r="A20" s="4">
        <v>16</v>
      </c>
      <c r="B20" s="4" t="s">
        <v>143</v>
      </c>
      <c r="C20" s="15" t="s">
        <v>169</v>
      </c>
      <c r="D20" s="15">
        <v>0</v>
      </c>
      <c r="E20" s="15">
        <v>0</v>
      </c>
      <c r="F20" s="15">
        <v>3</v>
      </c>
      <c r="G20" s="15">
        <v>0</v>
      </c>
      <c r="H20" s="12">
        <f t="shared" si="0"/>
        <v>3</v>
      </c>
      <c r="I20" s="15">
        <v>0</v>
      </c>
      <c r="J20" s="15">
        <v>3</v>
      </c>
      <c r="K20" s="15">
        <v>0</v>
      </c>
      <c r="L20" s="12">
        <f t="shared" si="1"/>
        <v>3</v>
      </c>
      <c r="M20" s="15">
        <v>0</v>
      </c>
      <c r="N20" s="15">
        <v>0</v>
      </c>
      <c r="O20" s="15">
        <v>0</v>
      </c>
      <c r="P20" s="12">
        <f t="shared" si="2"/>
        <v>0</v>
      </c>
      <c r="Q20" s="15">
        <v>3</v>
      </c>
      <c r="R20" s="15">
        <v>0</v>
      </c>
      <c r="S20" s="15"/>
      <c r="T20" s="15"/>
      <c r="U20" s="15"/>
      <c r="V20" s="15"/>
      <c r="W20" s="15">
        <v>300</v>
      </c>
      <c r="X20" s="15">
        <v>0</v>
      </c>
      <c r="Y20" s="15">
        <v>300</v>
      </c>
    </row>
    <row r="21" spans="1:25" s="3" customFormat="1" ht="25.5" customHeight="1" x14ac:dyDescent="0.25">
      <c r="A21" s="4">
        <v>17</v>
      </c>
      <c r="B21" s="4" t="s">
        <v>144</v>
      </c>
      <c r="C21" s="15" t="s">
        <v>170</v>
      </c>
      <c r="D21" s="15">
        <v>0</v>
      </c>
      <c r="E21" s="15">
        <v>0</v>
      </c>
      <c r="F21" s="15">
        <v>2</v>
      </c>
      <c r="G21" s="15">
        <v>0</v>
      </c>
      <c r="H21" s="12">
        <f t="shared" si="0"/>
        <v>2</v>
      </c>
      <c r="I21" s="15">
        <v>0</v>
      </c>
      <c r="J21" s="15">
        <v>1</v>
      </c>
      <c r="K21" s="15">
        <v>0</v>
      </c>
      <c r="L21" s="12">
        <f t="shared" si="1"/>
        <v>1</v>
      </c>
      <c r="M21" s="15">
        <v>0</v>
      </c>
      <c r="N21" s="15">
        <v>0</v>
      </c>
      <c r="O21" s="15">
        <v>0</v>
      </c>
      <c r="P21" s="12">
        <f t="shared" si="2"/>
        <v>0</v>
      </c>
      <c r="Q21" s="15">
        <v>1</v>
      </c>
      <c r="R21" s="15">
        <v>0</v>
      </c>
      <c r="S21" s="15"/>
      <c r="T21" s="15"/>
      <c r="U21" s="15"/>
      <c r="V21" s="15"/>
      <c r="W21" s="15">
        <v>100</v>
      </c>
      <c r="X21" s="15">
        <v>0</v>
      </c>
      <c r="Y21" s="15">
        <v>100</v>
      </c>
    </row>
    <row r="22" spans="1:25" s="3" customFormat="1" ht="25.5" customHeight="1" x14ac:dyDescent="0.25">
      <c r="A22" s="4">
        <v>18</v>
      </c>
      <c r="B22" s="4" t="s">
        <v>145</v>
      </c>
      <c r="C22" s="15" t="s">
        <v>171</v>
      </c>
      <c r="D22" s="15">
        <v>0</v>
      </c>
      <c r="E22" s="15">
        <v>2</v>
      </c>
      <c r="F22" s="15">
        <v>5</v>
      </c>
      <c r="G22" s="15">
        <v>0</v>
      </c>
      <c r="H22" s="12">
        <f t="shared" si="0"/>
        <v>7</v>
      </c>
      <c r="I22" s="15">
        <v>2</v>
      </c>
      <c r="J22" s="15">
        <v>5</v>
      </c>
      <c r="K22" s="15">
        <v>0</v>
      </c>
      <c r="L22" s="12">
        <f t="shared" si="1"/>
        <v>7</v>
      </c>
      <c r="M22" s="15">
        <v>2</v>
      </c>
      <c r="N22" s="15">
        <v>0</v>
      </c>
      <c r="O22" s="15">
        <v>0</v>
      </c>
      <c r="P22" s="12">
        <f t="shared" si="2"/>
        <v>2</v>
      </c>
      <c r="Q22" s="15">
        <v>5</v>
      </c>
      <c r="R22" s="15">
        <v>0</v>
      </c>
      <c r="S22" s="15"/>
      <c r="T22" s="15"/>
      <c r="U22" s="15"/>
      <c r="V22" s="15"/>
      <c r="W22" s="15">
        <v>500</v>
      </c>
      <c r="X22" s="15">
        <v>400</v>
      </c>
      <c r="Y22" s="15">
        <v>900</v>
      </c>
    </row>
    <row r="23" spans="1:25" s="3" customFormat="1" ht="25.5" customHeight="1" x14ac:dyDescent="0.25">
      <c r="A23" s="4">
        <v>19</v>
      </c>
      <c r="B23" s="4" t="s">
        <v>146</v>
      </c>
      <c r="C23" s="15" t="s">
        <v>172</v>
      </c>
      <c r="D23" s="15">
        <v>0</v>
      </c>
      <c r="E23" s="15">
        <v>1</v>
      </c>
      <c r="F23" s="15">
        <v>6</v>
      </c>
      <c r="G23" s="15">
        <v>0</v>
      </c>
      <c r="H23" s="12">
        <f t="shared" si="0"/>
        <v>7</v>
      </c>
      <c r="I23" s="15">
        <v>1</v>
      </c>
      <c r="J23" s="15">
        <v>5</v>
      </c>
      <c r="K23" s="15">
        <v>0</v>
      </c>
      <c r="L23" s="12">
        <f t="shared" si="1"/>
        <v>6</v>
      </c>
      <c r="M23" s="15">
        <v>1</v>
      </c>
      <c r="N23" s="15">
        <v>0</v>
      </c>
      <c r="O23" s="15">
        <v>0</v>
      </c>
      <c r="P23" s="12">
        <f t="shared" si="2"/>
        <v>1</v>
      </c>
      <c r="Q23" s="15">
        <v>4</v>
      </c>
      <c r="R23" s="15">
        <v>0</v>
      </c>
      <c r="S23" s="15"/>
      <c r="T23" s="15"/>
      <c r="U23" s="15"/>
      <c r="V23" s="15"/>
      <c r="W23" s="15">
        <v>400</v>
      </c>
      <c r="X23" s="15">
        <v>200</v>
      </c>
      <c r="Y23" s="15">
        <v>600</v>
      </c>
    </row>
    <row r="24" spans="1:25" s="3" customFormat="1" ht="25.5" customHeight="1" x14ac:dyDescent="0.25">
      <c r="A24" s="4">
        <v>20</v>
      </c>
      <c r="B24" s="4" t="s">
        <v>147</v>
      </c>
      <c r="C24" s="15" t="s">
        <v>173</v>
      </c>
      <c r="D24" s="15">
        <v>0</v>
      </c>
      <c r="E24" s="15">
        <v>2</v>
      </c>
      <c r="F24" s="15">
        <v>2</v>
      </c>
      <c r="G24" s="15">
        <v>0</v>
      </c>
      <c r="H24" s="12">
        <f t="shared" si="0"/>
        <v>4</v>
      </c>
      <c r="I24" s="15">
        <v>2</v>
      </c>
      <c r="J24" s="15">
        <v>0</v>
      </c>
      <c r="K24" s="15">
        <v>0</v>
      </c>
      <c r="L24" s="12">
        <f t="shared" si="1"/>
        <v>2</v>
      </c>
      <c r="M24" s="15">
        <v>2</v>
      </c>
      <c r="N24" s="15">
        <v>0</v>
      </c>
      <c r="O24" s="15">
        <v>0</v>
      </c>
      <c r="P24" s="12">
        <f t="shared" si="2"/>
        <v>2</v>
      </c>
      <c r="Q24" s="15">
        <v>0</v>
      </c>
      <c r="R24" s="15">
        <v>0</v>
      </c>
      <c r="S24" s="15"/>
      <c r="T24" s="15"/>
      <c r="U24" s="15"/>
      <c r="V24" s="15"/>
      <c r="W24" s="15">
        <v>0</v>
      </c>
      <c r="X24" s="15">
        <v>400</v>
      </c>
      <c r="Y24" s="15">
        <v>400</v>
      </c>
    </row>
    <row r="25" spans="1:25" s="3" customFormat="1" ht="25.5" customHeight="1" x14ac:dyDescent="0.25">
      <c r="A25" s="4">
        <v>21</v>
      </c>
      <c r="B25" s="4" t="s">
        <v>148</v>
      </c>
      <c r="C25" s="15" t="s">
        <v>174</v>
      </c>
      <c r="D25" s="15">
        <v>0</v>
      </c>
      <c r="E25" s="15">
        <v>0</v>
      </c>
      <c r="F25" s="15">
        <v>3</v>
      </c>
      <c r="G25" s="15">
        <v>0</v>
      </c>
      <c r="H25" s="12">
        <f t="shared" si="0"/>
        <v>3</v>
      </c>
      <c r="I25" s="15">
        <v>0</v>
      </c>
      <c r="J25" s="15">
        <v>3</v>
      </c>
      <c r="K25" s="15">
        <v>0</v>
      </c>
      <c r="L25" s="12">
        <f t="shared" si="1"/>
        <v>3</v>
      </c>
      <c r="M25" s="15">
        <v>0</v>
      </c>
      <c r="N25" s="15">
        <v>0</v>
      </c>
      <c r="O25" s="15">
        <v>0</v>
      </c>
      <c r="P25" s="12">
        <f t="shared" si="2"/>
        <v>0</v>
      </c>
      <c r="Q25" s="15">
        <v>3</v>
      </c>
      <c r="R25" s="15">
        <v>0</v>
      </c>
      <c r="S25" s="15"/>
      <c r="T25" s="15"/>
      <c r="U25" s="15"/>
      <c r="V25" s="15"/>
      <c r="W25" s="15">
        <v>300</v>
      </c>
      <c r="X25" s="15">
        <v>0</v>
      </c>
      <c r="Y25" s="15">
        <v>300</v>
      </c>
    </row>
    <row r="26" spans="1:25" s="3" customFormat="1" ht="25.5" customHeight="1" x14ac:dyDescent="0.25">
      <c r="A26" s="4">
        <v>22</v>
      </c>
      <c r="B26" s="4" t="s">
        <v>149</v>
      </c>
      <c r="C26" s="15" t="s">
        <v>175</v>
      </c>
      <c r="D26" s="15">
        <v>0</v>
      </c>
      <c r="E26" s="15">
        <v>0</v>
      </c>
      <c r="F26" s="15">
        <v>0</v>
      </c>
      <c r="G26" s="15">
        <v>0</v>
      </c>
      <c r="H26" s="12">
        <f t="shared" si="0"/>
        <v>0</v>
      </c>
      <c r="I26" s="15">
        <v>0</v>
      </c>
      <c r="J26" s="15">
        <v>0</v>
      </c>
      <c r="K26" s="15">
        <v>0</v>
      </c>
      <c r="L26" s="12">
        <f t="shared" si="1"/>
        <v>0</v>
      </c>
      <c r="M26" s="15">
        <v>0</v>
      </c>
      <c r="N26" s="15">
        <v>0</v>
      </c>
      <c r="O26" s="15">
        <v>0</v>
      </c>
      <c r="P26" s="12">
        <f t="shared" si="2"/>
        <v>0</v>
      </c>
      <c r="Q26" s="15">
        <v>0</v>
      </c>
      <c r="R26" s="15">
        <v>0</v>
      </c>
      <c r="S26" s="15"/>
      <c r="T26" s="15"/>
      <c r="U26" s="15"/>
      <c r="V26" s="15"/>
      <c r="W26" s="15">
        <v>0</v>
      </c>
      <c r="X26" s="15">
        <v>0</v>
      </c>
      <c r="Y26" s="15">
        <v>0</v>
      </c>
    </row>
    <row r="27" spans="1:25" s="3" customFormat="1" ht="25.5" customHeight="1" x14ac:dyDescent="0.25">
      <c r="A27" s="4">
        <v>23</v>
      </c>
      <c r="B27" s="4" t="s">
        <v>150</v>
      </c>
      <c r="C27" s="15" t="s">
        <v>176</v>
      </c>
      <c r="D27" s="15">
        <v>0</v>
      </c>
      <c r="E27" s="15">
        <v>2</v>
      </c>
      <c r="F27" s="15">
        <v>0</v>
      </c>
      <c r="G27" s="15">
        <v>0</v>
      </c>
      <c r="H27" s="12">
        <f t="shared" si="0"/>
        <v>2</v>
      </c>
      <c r="I27" s="15">
        <v>2</v>
      </c>
      <c r="J27" s="15">
        <v>0</v>
      </c>
      <c r="K27" s="15">
        <v>0</v>
      </c>
      <c r="L27" s="12">
        <f t="shared" si="1"/>
        <v>2</v>
      </c>
      <c r="M27" s="15">
        <v>2</v>
      </c>
      <c r="N27" s="15">
        <v>0</v>
      </c>
      <c r="O27" s="15">
        <v>0</v>
      </c>
      <c r="P27" s="12">
        <f t="shared" si="2"/>
        <v>2</v>
      </c>
      <c r="Q27" s="15">
        <v>0</v>
      </c>
      <c r="R27" s="15">
        <v>0</v>
      </c>
      <c r="S27" s="15"/>
      <c r="T27" s="15"/>
      <c r="U27" s="15"/>
      <c r="V27" s="15"/>
      <c r="W27" s="15">
        <v>0</v>
      </c>
      <c r="X27" s="15">
        <v>400</v>
      </c>
      <c r="Y27" s="15">
        <v>400</v>
      </c>
    </row>
    <row r="28" spans="1:25" s="3" customFormat="1" ht="25.5" customHeight="1" x14ac:dyDescent="0.25">
      <c r="A28" s="4">
        <v>24</v>
      </c>
      <c r="B28" s="4" t="s">
        <v>151</v>
      </c>
      <c r="C28" s="15" t="s">
        <v>177</v>
      </c>
      <c r="D28" s="15">
        <v>0</v>
      </c>
      <c r="E28" s="15">
        <v>3</v>
      </c>
      <c r="F28" s="15">
        <v>2</v>
      </c>
      <c r="G28" s="15">
        <v>0</v>
      </c>
      <c r="H28" s="12">
        <f t="shared" si="0"/>
        <v>5</v>
      </c>
      <c r="I28" s="15">
        <v>3</v>
      </c>
      <c r="J28" s="15">
        <v>2</v>
      </c>
      <c r="K28" s="15">
        <v>0</v>
      </c>
      <c r="L28" s="12">
        <f t="shared" si="1"/>
        <v>5</v>
      </c>
      <c r="M28" s="15">
        <v>3</v>
      </c>
      <c r="N28" s="15">
        <v>0</v>
      </c>
      <c r="O28" s="15">
        <v>0</v>
      </c>
      <c r="P28" s="12">
        <f t="shared" si="2"/>
        <v>3</v>
      </c>
      <c r="Q28" s="15">
        <v>2</v>
      </c>
      <c r="R28" s="15">
        <v>0</v>
      </c>
      <c r="S28" s="15"/>
      <c r="T28" s="15"/>
      <c r="U28" s="15"/>
      <c r="V28" s="15"/>
      <c r="W28" s="15">
        <v>200</v>
      </c>
      <c r="X28" s="15">
        <v>600</v>
      </c>
      <c r="Y28" s="15">
        <v>800</v>
      </c>
    </row>
    <row r="29" spans="1:25" s="3" customFormat="1" ht="27" customHeight="1" x14ac:dyDescent="0.25">
      <c r="A29" s="4">
        <v>25</v>
      </c>
      <c r="B29" s="4" t="s">
        <v>152</v>
      </c>
      <c r="C29" s="15" t="s">
        <v>178</v>
      </c>
      <c r="D29" s="15">
        <v>0</v>
      </c>
      <c r="E29" s="15">
        <v>0</v>
      </c>
      <c r="F29" s="15">
        <v>0</v>
      </c>
      <c r="G29" s="15">
        <v>0</v>
      </c>
      <c r="H29" s="12">
        <f t="shared" si="0"/>
        <v>0</v>
      </c>
      <c r="I29" s="15">
        <v>0</v>
      </c>
      <c r="J29" s="15">
        <v>0</v>
      </c>
      <c r="K29" s="15">
        <v>0</v>
      </c>
      <c r="L29" s="12">
        <f t="shared" si="1"/>
        <v>0</v>
      </c>
      <c r="M29" s="15">
        <v>0</v>
      </c>
      <c r="N29" s="15">
        <v>0</v>
      </c>
      <c r="O29" s="15">
        <v>0</v>
      </c>
      <c r="P29" s="12">
        <f t="shared" si="2"/>
        <v>0</v>
      </c>
      <c r="Q29" s="15">
        <v>0</v>
      </c>
      <c r="R29" s="15">
        <v>0</v>
      </c>
      <c r="S29" s="15"/>
      <c r="T29" s="15"/>
      <c r="U29" s="15"/>
      <c r="V29" s="15"/>
      <c r="W29" s="15">
        <v>0</v>
      </c>
      <c r="X29" s="15">
        <v>0</v>
      </c>
      <c r="Y29" s="15">
        <v>0</v>
      </c>
    </row>
    <row r="30" spans="1:25" s="3" customFormat="1" ht="27" customHeight="1" thickBot="1" x14ac:dyDescent="0.3">
      <c r="A30" s="4">
        <v>26</v>
      </c>
      <c r="B30" s="4" t="s">
        <v>153</v>
      </c>
      <c r="C30" s="15" t="s">
        <v>179</v>
      </c>
      <c r="D30" s="15">
        <v>0</v>
      </c>
      <c r="E30" s="15">
        <v>4</v>
      </c>
      <c r="F30" s="15">
        <v>0</v>
      </c>
      <c r="G30" s="15">
        <v>0</v>
      </c>
      <c r="H30" s="12">
        <f t="shared" si="0"/>
        <v>4</v>
      </c>
      <c r="I30" s="15">
        <v>2</v>
      </c>
      <c r="J30" s="15">
        <v>0</v>
      </c>
      <c r="K30" s="15">
        <v>0</v>
      </c>
      <c r="L30" s="12">
        <f t="shared" si="1"/>
        <v>2</v>
      </c>
      <c r="M30" s="15">
        <v>2</v>
      </c>
      <c r="N30" s="15">
        <v>0</v>
      </c>
      <c r="O30" s="15">
        <v>0</v>
      </c>
      <c r="P30" s="12">
        <f t="shared" si="2"/>
        <v>2</v>
      </c>
      <c r="Q30" s="15">
        <v>0</v>
      </c>
      <c r="R30" s="15">
        <v>0</v>
      </c>
      <c r="S30" s="15"/>
      <c r="T30" s="15"/>
      <c r="U30" s="15"/>
      <c r="V30" s="15"/>
      <c r="W30" s="15">
        <v>0</v>
      </c>
      <c r="X30" s="15">
        <v>0</v>
      </c>
      <c r="Y30" s="15">
        <v>0</v>
      </c>
    </row>
    <row r="31" spans="1:25" s="3" customFormat="1" ht="27" hidden="1" customHeight="1" x14ac:dyDescent="0.25">
      <c r="A31" s="4">
        <v>27</v>
      </c>
      <c r="B31" s="4"/>
      <c r="C31" s="15" t="s">
        <v>81</v>
      </c>
      <c r="D31" s="15"/>
      <c r="E31" s="15"/>
      <c r="F31" s="15"/>
      <c r="G31" s="15"/>
      <c r="H31" s="12">
        <f t="shared" ref="H31:H44" si="3">E31+F31+G31</f>
        <v>0</v>
      </c>
      <c r="I31" s="15"/>
      <c r="J31" s="15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 t="s">
        <v>82</v>
      </c>
      <c r="D32" s="15"/>
      <c r="E32" s="15"/>
      <c r="F32" s="15"/>
      <c r="G32" s="15"/>
      <c r="H32" s="12">
        <f t="shared" si="3"/>
        <v>0</v>
      </c>
      <c r="I32" s="15"/>
      <c r="J32" s="15"/>
      <c r="K32" s="15"/>
      <c r="L32" s="12">
        <f t="shared" si="1"/>
        <v>0</v>
      </c>
      <c r="M32" s="15"/>
      <c r="N32" s="15"/>
      <c r="O32" s="15"/>
      <c r="P32" s="12">
        <f t="shared" si="2"/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 t="s">
        <v>83</v>
      </c>
      <c r="D33" s="15"/>
      <c r="E33" s="15"/>
      <c r="F33" s="15"/>
      <c r="G33" s="15"/>
      <c r="H33" s="12">
        <f t="shared" si="3"/>
        <v>0</v>
      </c>
      <c r="I33" s="15"/>
      <c r="J33" s="15"/>
      <c r="K33" s="15"/>
      <c r="L33" s="12">
        <f t="shared" si="1"/>
        <v>0</v>
      </c>
      <c r="M33" s="15"/>
      <c r="N33" s="15"/>
      <c r="O33" s="15"/>
      <c r="P33" s="12">
        <f t="shared" si="2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 t="s">
        <v>84</v>
      </c>
      <c r="D34" s="15"/>
      <c r="E34" s="15"/>
      <c r="F34" s="15"/>
      <c r="G34" s="15"/>
      <c r="H34" s="12">
        <f t="shared" si="3"/>
        <v>0</v>
      </c>
      <c r="I34" s="15"/>
      <c r="J34" s="15"/>
      <c r="K34" s="15"/>
      <c r="L34" s="12">
        <f t="shared" si="1"/>
        <v>0</v>
      </c>
      <c r="M34" s="15"/>
      <c r="N34" s="15"/>
      <c r="O34" s="15"/>
      <c r="P34" s="12">
        <f t="shared" si="2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 t="s">
        <v>85</v>
      </c>
      <c r="D35" s="15"/>
      <c r="E35" s="15"/>
      <c r="F35" s="15"/>
      <c r="G35" s="15"/>
      <c r="H35" s="12">
        <f t="shared" si="3"/>
        <v>0</v>
      </c>
      <c r="I35" s="15"/>
      <c r="J35" s="15"/>
      <c r="K35" s="15"/>
      <c r="L35" s="12">
        <f t="shared" si="1"/>
        <v>0</v>
      </c>
      <c r="M35" s="15"/>
      <c r="N35" s="15"/>
      <c r="O35" s="15"/>
      <c r="P35" s="12">
        <f t="shared" si="2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 t="s">
        <v>86</v>
      </c>
      <c r="D36" s="15"/>
      <c r="E36" s="15"/>
      <c r="F36" s="15"/>
      <c r="G36" s="15"/>
      <c r="H36" s="12">
        <f t="shared" si="3"/>
        <v>0</v>
      </c>
      <c r="I36" s="15"/>
      <c r="J36" s="15"/>
      <c r="K36" s="15"/>
      <c r="L36" s="12">
        <f t="shared" si="1"/>
        <v>0</v>
      </c>
      <c r="M36" s="15"/>
      <c r="N36" s="15"/>
      <c r="O36" s="15"/>
      <c r="P36" s="12">
        <f t="shared" si="2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 t="s">
        <v>79</v>
      </c>
      <c r="D37" s="15"/>
      <c r="E37" s="15"/>
      <c r="F37" s="15"/>
      <c r="G37" s="15"/>
      <c r="H37" s="12">
        <f t="shared" si="3"/>
        <v>0</v>
      </c>
      <c r="I37" s="15"/>
      <c r="J37" s="15"/>
      <c r="K37" s="15"/>
      <c r="L37" s="12">
        <f t="shared" si="1"/>
        <v>0</v>
      </c>
      <c r="M37" s="15"/>
      <c r="N37" s="15"/>
      <c r="O37" s="15"/>
      <c r="P37" s="12">
        <f t="shared" si="2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 t="s">
        <v>87</v>
      </c>
      <c r="D38" s="15"/>
      <c r="E38" s="15"/>
      <c r="F38" s="15"/>
      <c r="G38" s="15"/>
      <c r="H38" s="12">
        <f t="shared" si="3"/>
        <v>0</v>
      </c>
      <c r="I38" s="15"/>
      <c r="J38" s="15"/>
      <c r="K38" s="15"/>
      <c r="L38" s="12">
        <f t="shared" si="1"/>
        <v>0</v>
      </c>
      <c r="M38" s="15"/>
      <c r="N38" s="15"/>
      <c r="O38" s="15"/>
      <c r="P38" s="12">
        <f t="shared" si="2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 t="s">
        <v>88</v>
      </c>
      <c r="D39" s="15"/>
      <c r="E39" s="15"/>
      <c r="F39" s="15"/>
      <c r="G39" s="15"/>
      <c r="H39" s="12">
        <f t="shared" si="3"/>
        <v>0</v>
      </c>
      <c r="I39" s="15"/>
      <c r="J39" s="15"/>
      <c r="K39" s="15"/>
      <c r="L39" s="12">
        <f t="shared" si="1"/>
        <v>0</v>
      </c>
      <c r="M39" s="15"/>
      <c r="N39" s="15"/>
      <c r="O39" s="15"/>
      <c r="P39" s="12">
        <f t="shared" si="2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 t="s">
        <v>80</v>
      </c>
      <c r="D40" s="15"/>
      <c r="E40" s="15"/>
      <c r="F40" s="15"/>
      <c r="G40" s="15"/>
      <c r="H40" s="12">
        <f t="shared" si="3"/>
        <v>0</v>
      </c>
      <c r="I40" s="15"/>
      <c r="J40" s="15"/>
      <c r="K40" s="15"/>
      <c r="L40" s="12">
        <f t="shared" si="1"/>
        <v>0</v>
      </c>
      <c r="M40" s="15"/>
      <c r="N40" s="15"/>
      <c r="O40" s="15"/>
      <c r="P40" s="12">
        <f t="shared" si="2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 t="s">
        <v>89</v>
      </c>
      <c r="D41" s="15"/>
      <c r="E41" s="15"/>
      <c r="F41" s="15"/>
      <c r="G41" s="15"/>
      <c r="H41" s="12">
        <f t="shared" si="3"/>
        <v>0</v>
      </c>
      <c r="I41" s="15"/>
      <c r="J41" s="15"/>
      <c r="K41" s="15"/>
      <c r="L41" s="12">
        <f t="shared" si="1"/>
        <v>0</v>
      </c>
      <c r="M41" s="15"/>
      <c r="N41" s="15"/>
      <c r="O41" s="15"/>
      <c r="P41" s="12">
        <f t="shared" si="2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 t="s">
        <v>90</v>
      </c>
      <c r="D42" s="15"/>
      <c r="E42" s="15"/>
      <c r="F42" s="15"/>
      <c r="G42" s="15"/>
      <c r="H42" s="12">
        <f t="shared" si="3"/>
        <v>0</v>
      </c>
      <c r="I42" s="15"/>
      <c r="J42" s="15"/>
      <c r="K42" s="15"/>
      <c r="L42" s="12">
        <f t="shared" si="1"/>
        <v>0</v>
      </c>
      <c r="M42" s="15"/>
      <c r="N42" s="15"/>
      <c r="O42" s="15"/>
      <c r="P42" s="12">
        <f t="shared" si="2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2">
        <f t="shared" si="3"/>
        <v>0</v>
      </c>
      <c r="I43" s="15"/>
      <c r="J43" s="15"/>
      <c r="K43" s="15"/>
      <c r="L43" s="12">
        <f t="shared" si="1"/>
        <v>0</v>
      </c>
      <c r="M43" s="15"/>
      <c r="N43" s="15"/>
      <c r="O43" s="15"/>
      <c r="P43" s="12">
        <f t="shared" si="2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27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2">
        <f t="shared" si="3"/>
        <v>0</v>
      </c>
      <c r="I44" s="15"/>
      <c r="J44" s="15"/>
      <c r="K44" s="15"/>
      <c r="L44" s="12">
        <f t="shared" si="1"/>
        <v>0</v>
      </c>
      <c r="M44" s="15"/>
      <c r="N44" s="15"/>
      <c r="O44" s="15"/>
      <c r="P44" s="12">
        <f t="shared" si="2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5" t="s">
        <v>45</v>
      </c>
      <c r="C45" s="46"/>
      <c r="D45" s="77">
        <f t="shared" ref="D45:Y45" si="4">SUM(D5:D44)</f>
        <v>0</v>
      </c>
      <c r="E45" s="77">
        <f t="shared" si="4"/>
        <v>37</v>
      </c>
      <c r="F45" s="77">
        <f t="shared" si="4"/>
        <v>57</v>
      </c>
      <c r="G45" s="77">
        <f t="shared" si="4"/>
        <v>0</v>
      </c>
      <c r="H45" s="77">
        <f t="shared" si="4"/>
        <v>94</v>
      </c>
      <c r="I45" s="77">
        <f t="shared" si="4"/>
        <v>34</v>
      </c>
      <c r="J45" s="77">
        <f t="shared" si="4"/>
        <v>39</v>
      </c>
      <c r="K45" s="77">
        <f t="shared" si="4"/>
        <v>0</v>
      </c>
      <c r="L45" s="77">
        <f t="shared" si="4"/>
        <v>73</v>
      </c>
      <c r="M45" s="77">
        <f t="shared" si="4"/>
        <v>33</v>
      </c>
      <c r="N45" s="77">
        <f t="shared" si="4"/>
        <v>0</v>
      </c>
      <c r="O45" s="77">
        <f t="shared" si="4"/>
        <v>0</v>
      </c>
      <c r="P45" s="77">
        <f t="shared" si="4"/>
        <v>33</v>
      </c>
      <c r="Q45" s="77">
        <f>SUM(Q5:Q44)</f>
        <v>38</v>
      </c>
      <c r="R45" s="77">
        <f t="shared" si="4"/>
        <v>0</v>
      </c>
      <c r="S45" s="77">
        <f t="shared" si="4"/>
        <v>0</v>
      </c>
      <c r="T45" s="77">
        <f t="shared" si="4"/>
        <v>0</v>
      </c>
      <c r="U45" s="77">
        <f t="shared" si="4"/>
        <v>0</v>
      </c>
      <c r="V45" s="77">
        <f t="shared" si="4"/>
        <v>0</v>
      </c>
      <c r="W45" s="77">
        <f t="shared" si="4"/>
        <v>3900</v>
      </c>
      <c r="X45" s="77">
        <f t="shared" si="4"/>
        <v>6400</v>
      </c>
      <c r="Y45" s="77">
        <f t="shared" si="4"/>
        <v>10300</v>
      </c>
    </row>
  </sheetData>
  <mergeCells count="14">
    <mergeCell ref="A1:Y1"/>
    <mergeCell ref="A2:A3"/>
    <mergeCell ref="B2:B3"/>
    <mergeCell ref="C2:C3"/>
    <mergeCell ref="I2:L2"/>
    <mergeCell ref="M2:P2"/>
    <mergeCell ref="Q2:Q3"/>
    <mergeCell ref="R2:R3"/>
    <mergeCell ref="S2:S3"/>
    <mergeCell ref="T2:U2"/>
    <mergeCell ref="V2:V3"/>
    <mergeCell ref="W2:Y2"/>
    <mergeCell ref="W3:X3"/>
    <mergeCell ref="D2:H2"/>
  </mergeCells>
  <dataValidations count="4">
    <dataValidation type="whole" operator="lessThanOrEqual" allowBlank="1" showInputMessage="1" showErrorMessage="1" errorTitle="Please enter correct number" error="Number of other cases should not more than total deliveries" promptTitle="Please check the number" sqref="U5:U44">
      <formula1>L5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5:T44">
      <formula1>L5</formula1>
    </dataValidation>
    <dataValidation type="whole" operator="greaterThanOrEqual" allowBlank="1" showInputMessage="1" showErrorMessage="1" sqref="I5:K44 V5:Y44 E5:G44 S5:S45 Q5:R44 M5:O44 E45:R45 T45:Y45 D5:D45">
      <formula1>0</formula1>
    </dataValidation>
    <dataValidation type="list" allowBlank="1" showInputMessage="1" showErrorMessage="1" sqref="B5:B44">
      <formula1>INDIRECT("Dropdowns!$B$3:$B$28")</formula1>
    </dataValidation>
  </dataValidations>
  <pageMargins left="0.31496062992126" right="0.31496062992126" top="0.74803149606299202" bottom="0.35433070866141703" header="0.31496062992126" footer="0.31496062992126"/>
  <pageSetup paperSize="9" scale="5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="90" zoomScaleSheetLayoutView="90" workbookViewId="0">
      <pane xSplit="2" ySplit="4" topLeftCell="C23" activePane="bottomRight" state="frozen"/>
      <selection activeCell="N46" sqref="N46"/>
      <selection pane="topRight" activeCell="N46" sqref="N46"/>
      <selection pane="bottomLeft" activeCell="N46" sqref="N46"/>
      <selection pane="bottomRight" activeCell="B5" sqref="B5:C30"/>
    </sheetView>
  </sheetViews>
  <sheetFormatPr defaultRowHeight="15" x14ac:dyDescent="0.25"/>
  <cols>
    <col min="1" max="1" width="6" customWidth="1"/>
    <col min="2" max="2" width="19.140625" customWidth="1"/>
    <col min="3" max="3" width="13.85546875" customWidth="1"/>
    <col min="4" max="4" width="11" customWidth="1"/>
    <col min="5" max="5" width="7.140625" customWidth="1"/>
    <col min="6" max="6" width="10.140625" customWidth="1"/>
    <col min="7" max="9" width="7.140625" customWidth="1"/>
    <col min="10" max="10" width="10.140625" customWidth="1"/>
    <col min="11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7.42578125" customWidth="1"/>
    <col min="20" max="20" width="12.140625" customWidth="1"/>
    <col min="21" max="21" width="11.85546875" customWidth="1"/>
    <col min="22" max="22" width="11.7109375" customWidth="1"/>
    <col min="23" max="24" width="11.85546875" hidden="1" customWidth="1"/>
    <col min="25" max="25" width="8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86" t="s">
        <v>12</v>
      </c>
      <c r="J3" s="86" t="s">
        <v>13</v>
      </c>
      <c r="K3" s="86" t="s">
        <v>14</v>
      </c>
      <c r="L3" s="86" t="s">
        <v>15</v>
      </c>
      <c r="M3" s="86" t="s">
        <v>12</v>
      </c>
      <c r="N3" s="86" t="s">
        <v>13</v>
      </c>
      <c r="O3" s="86" t="s">
        <v>14</v>
      </c>
      <c r="P3" s="86" t="s">
        <v>15</v>
      </c>
      <c r="Q3" s="111"/>
      <c r="R3" s="111"/>
      <c r="S3" s="111"/>
      <c r="T3" s="86" t="s">
        <v>8</v>
      </c>
      <c r="U3" s="86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118</v>
      </c>
      <c r="X4" s="73" t="s">
        <v>119</v>
      </c>
      <c r="Y4" s="72" t="s">
        <v>120</v>
      </c>
    </row>
    <row r="5" spans="1:25" s="3" customFormat="1" ht="25.5" customHeight="1" x14ac:dyDescent="0.25">
      <c r="A5" s="5">
        <v>1</v>
      </c>
      <c r="B5" s="5" t="s">
        <v>128</v>
      </c>
      <c r="C5" s="36" t="s">
        <v>154</v>
      </c>
      <c r="D5" s="36">
        <v>0</v>
      </c>
      <c r="E5" s="36">
        <v>0</v>
      </c>
      <c r="F5" s="36">
        <v>0</v>
      </c>
      <c r="G5" s="36">
        <v>0</v>
      </c>
      <c r="H5" s="12">
        <f>E5+F5+G5+D5</f>
        <v>0</v>
      </c>
      <c r="I5" s="36">
        <v>0</v>
      </c>
      <c r="J5" s="36">
        <v>0</v>
      </c>
      <c r="K5" s="36">
        <v>0</v>
      </c>
      <c r="L5" s="12">
        <f>I5+J5+K5</f>
        <v>0</v>
      </c>
      <c r="M5" s="36">
        <v>0</v>
      </c>
      <c r="N5" s="15">
        <v>0</v>
      </c>
      <c r="O5" s="36">
        <v>0</v>
      </c>
      <c r="P5" s="12">
        <f>M5+N5+O5</f>
        <v>0</v>
      </c>
      <c r="Q5" s="15">
        <v>0</v>
      </c>
      <c r="R5" s="37"/>
      <c r="S5" s="36"/>
      <c r="T5" s="36"/>
      <c r="U5" s="36"/>
      <c r="V5" s="36"/>
      <c r="W5" s="36">
        <v>0</v>
      </c>
      <c r="X5" s="36">
        <v>0</v>
      </c>
      <c r="Y5" s="36">
        <v>0</v>
      </c>
    </row>
    <row r="6" spans="1:25" s="3" customFormat="1" ht="25.5" customHeight="1" x14ac:dyDescent="0.25">
      <c r="A6" s="4">
        <v>2</v>
      </c>
      <c r="B6" s="4" t="s">
        <v>129</v>
      </c>
      <c r="C6" s="15" t="s">
        <v>155</v>
      </c>
      <c r="D6" s="36">
        <v>0</v>
      </c>
      <c r="E6" s="15">
        <v>2</v>
      </c>
      <c r="F6" s="15">
        <v>0</v>
      </c>
      <c r="G6" s="15">
        <v>0</v>
      </c>
      <c r="H6" s="12">
        <f t="shared" ref="H6:H30" si="0">E6+F6+G6+D6</f>
        <v>2</v>
      </c>
      <c r="I6" s="15">
        <v>2</v>
      </c>
      <c r="J6" s="15">
        <v>0</v>
      </c>
      <c r="K6" s="15">
        <v>0</v>
      </c>
      <c r="L6" s="12">
        <f t="shared" ref="L6:L44" si="1">I6+J6+K6</f>
        <v>2</v>
      </c>
      <c r="M6" s="15">
        <v>2</v>
      </c>
      <c r="N6" s="15">
        <v>0</v>
      </c>
      <c r="O6" s="15">
        <v>0</v>
      </c>
      <c r="P6" s="12">
        <f t="shared" ref="P6:P44" si="2">M6+N6+O6</f>
        <v>2</v>
      </c>
      <c r="Q6" s="15">
        <v>0</v>
      </c>
      <c r="R6" s="15">
        <v>0</v>
      </c>
      <c r="S6" s="15"/>
      <c r="T6" s="15"/>
      <c r="U6" s="15"/>
      <c r="V6" s="15"/>
      <c r="W6" s="15">
        <v>0</v>
      </c>
      <c r="X6" s="15">
        <v>400</v>
      </c>
      <c r="Y6" s="15">
        <v>400</v>
      </c>
    </row>
    <row r="7" spans="1:25" s="3" customFormat="1" ht="25.5" customHeight="1" x14ac:dyDescent="0.25">
      <c r="A7" s="4">
        <v>3</v>
      </c>
      <c r="B7" s="4" t="s">
        <v>130</v>
      </c>
      <c r="C7" s="15" t="s">
        <v>156</v>
      </c>
      <c r="D7" s="36">
        <v>0</v>
      </c>
      <c r="E7" s="15">
        <v>0</v>
      </c>
      <c r="F7" s="15">
        <v>0</v>
      </c>
      <c r="G7" s="15">
        <v>0</v>
      </c>
      <c r="H7" s="12">
        <f t="shared" si="0"/>
        <v>0</v>
      </c>
      <c r="I7" s="15">
        <v>0</v>
      </c>
      <c r="J7" s="15">
        <v>0</v>
      </c>
      <c r="K7" s="15">
        <v>0</v>
      </c>
      <c r="L7" s="12">
        <f t="shared" si="1"/>
        <v>0</v>
      </c>
      <c r="M7" s="15">
        <v>0</v>
      </c>
      <c r="N7" s="15">
        <v>0</v>
      </c>
      <c r="O7" s="15">
        <v>0</v>
      </c>
      <c r="P7" s="12">
        <f t="shared" si="2"/>
        <v>0</v>
      </c>
      <c r="Q7" s="15">
        <v>0</v>
      </c>
      <c r="R7" s="15">
        <v>0</v>
      </c>
      <c r="S7" s="15"/>
      <c r="T7" s="15"/>
      <c r="U7" s="15"/>
      <c r="V7" s="15"/>
      <c r="W7" s="15">
        <v>0</v>
      </c>
      <c r="X7" s="15">
        <v>0</v>
      </c>
      <c r="Y7" s="15">
        <v>0</v>
      </c>
    </row>
    <row r="8" spans="1:25" s="3" customFormat="1" ht="25.5" customHeight="1" x14ac:dyDescent="0.25">
      <c r="A8" s="4">
        <v>4</v>
      </c>
      <c r="B8" s="4" t="s">
        <v>131</v>
      </c>
      <c r="C8" s="15" t="s">
        <v>157</v>
      </c>
      <c r="D8" s="36">
        <v>0</v>
      </c>
      <c r="E8" s="15">
        <v>3</v>
      </c>
      <c r="F8" s="15">
        <v>3</v>
      </c>
      <c r="G8" s="15">
        <v>0</v>
      </c>
      <c r="H8" s="12">
        <f t="shared" si="0"/>
        <v>6</v>
      </c>
      <c r="I8" s="15">
        <v>3</v>
      </c>
      <c r="J8" s="15">
        <v>3</v>
      </c>
      <c r="K8" s="15">
        <v>0</v>
      </c>
      <c r="L8" s="12">
        <f t="shared" si="1"/>
        <v>6</v>
      </c>
      <c r="M8" s="15">
        <v>3</v>
      </c>
      <c r="N8" s="15">
        <v>0</v>
      </c>
      <c r="O8" s="15">
        <v>0</v>
      </c>
      <c r="P8" s="12">
        <f t="shared" si="2"/>
        <v>3</v>
      </c>
      <c r="Q8" s="15">
        <v>3</v>
      </c>
      <c r="R8" s="15">
        <v>0</v>
      </c>
      <c r="S8" s="15"/>
      <c r="T8" s="15"/>
      <c r="U8" s="15"/>
      <c r="V8" s="15"/>
      <c r="W8" s="15">
        <v>300</v>
      </c>
      <c r="X8" s="15">
        <v>600</v>
      </c>
      <c r="Y8" s="15">
        <v>900</v>
      </c>
    </row>
    <row r="9" spans="1:25" s="3" customFormat="1" ht="25.5" customHeight="1" x14ac:dyDescent="0.25">
      <c r="A9" s="4">
        <v>5</v>
      </c>
      <c r="B9" s="4" t="s">
        <v>132</v>
      </c>
      <c r="C9" s="15" t="s">
        <v>158</v>
      </c>
      <c r="D9" s="36">
        <v>0</v>
      </c>
      <c r="E9" s="15">
        <v>1</v>
      </c>
      <c r="F9" s="15">
        <v>1</v>
      </c>
      <c r="G9" s="15">
        <v>0</v>
      </c>
      <c r="H9" s="12">
        <f t="shared" si="0"/>
        <v>2</v>
      </c>
      <c r="I9" s="15">
        <v>1</v>
      </c>
      <c r="J9" s="15">
        <v>1</v>
      </c>
      <c r="K9" s="15">
        <v>0</v>
      </c>
      <c r="L9" s="12">
        <f t="shared" si="1"/>
        <v>2</v>
      </c>
      <c r="M9" s="15">
        <v>1</v>
      </c>
      <c r="N9" s="15">
        <v>0</v>
      </c>
      <c r="O9" s="15">
        <v>0</v>
      </c>
      <c r="P9" s="12">
        <f t="shared" si="2"/>
        <v>1</v>
      </c>
      <c r="Q9" s="15">
        <v>1</v>
      </c>
      <c r="R9" s="15">
        <v>0</v>
      </c>
      <c r="S9" s="15"/>
      <c r="T9" s="15"/>
      <c r="U9" s="15"/>
      <c r="V9" s="15"/>
      <c r="W9" s="15">
        <v>100</v>
      </c>
      <c r="X9" s="15">
        <v>200</v>
      </c>
      <c r="Y9" s="15">
        <v>300</v>
      </c>
    </row>
    <row r="10" spans="1:25" s="3" customFormat="1" ht="25.5" customHeight="1" x14ac:dyDescent="0.25">
      <c r="A10" s="4">
        <v>6</v>
      </c>
      <c r="B10" s="4" t="s">
        <v>133</v>
      </c>
      <c r="C10" s="15" t="s">
        <v>159</v>
      </c>
      <c r="D10" s="36">
        <v>0</v>
      </c>
      <c r="E10" s="15">
        <v>0</v>
      </c>
      <c r="F10" s="15">
        <v>3</v>
      </c>
      <c r="G10" s="15">
        <v>0</v>
      </c>
      <c r="H10" s="12">
        <f t="shared" si="0"/>
        <v>3</v>
      </c>
      <c r="I10" s="15">
        <v>0</v>
      </c>
      <c r="J10" s="15">
        <v>1</v>
      </c>
      <c r="K10" s="15">
        <v>0</v>
      </c>
      <c r="L10" s="12">
        <f t="shared" si="1"/>
        <v>1</v>
      </c>
      <c r="M10" s="15">
        <v>0</v>
      </c>
      <c r="N10" s="15">
        <v>0</v>
      </c>
      <c r="O10" s="15">
        <v>0</v>
      </c>
      <c r="P10" s="12">
        <f t="shared" si="2"/>
        <v>0</v>
      </c>
      <c r="Q10" s="15">
        <v>1</v>
      </c>
      <c r="R10" s="15">
        <v>0</v>
      </c>
      <c r="S10" s="15"/>
      <c r="T10" s="15"/>
      <c r="U10" s="15"/>
      <c r="V10" s="15"/>
      <c r="W10" s="15">
        <v>100</v>
      </c>
      <c r="X10" s="15">
        <v>0</v>
      </c>
      <c r="Y10" s="15">
        <v>100</v>
      </c>
    </row>
    <row r="11" spans="1:25" s="3" customFormat="1" ht="25.5" customHeight="1" x14ac:dyDescent="0.25">
      <c r="A11" s="4">
        <v>7</v>
      </c>
      <c r="B11" s="4" t="s">
        <v>134</v>
      </c>
      <c r="C11" s="15" t="s">
        <v>160</v>
      </c>
      <c r="D11" s="36">
        <v>0</v>
      </c>
      <c r="E11" s="15">
        <v>0</v>
      </c>
      <c r="F11" s="15">
        <v>0</v>
      </c>
      <c r="G11" s="15">
        <v>0</v>
      </c>
      <c r="H11" s="12">
        <f t="shared" si="0"/>
        <v>0</v>
      </c>
      <c r="I11" s="15">
        <v>0</v>
      </c>
      <c r="J11" s="15">
        <v>0</v>
      </c>
      <c r="K11" s="15">
        <v>0</v>
      </c>
      <c r="L11" s="12">
        <f t="shared" si="1"/>
        <v>0</v>
      </c>
      <c r="M11" s="15">
        <v>0</v>
      </c>
      <c r="N11" s="15">
        <v>0</v>
      </c>
      <c r="O11" s="15">
        <v>0</v>
      </c>
      <c r="P11" s="12">
        <f t="shared" si="2"/>
        <v>0</v>
      </c>
      <c r="Q11" s="15">
        <v>0</v>
      </c>
      <c r="R11" s="15">
        <v>0</v>
      </c>
      <c r="S11" s="15"/>
      <c r="T11" s="15"/>
      <c r="U11" s="15"/>
      <c r="V11" s="15"/>
      <c r="W11" s="15">
        <v>0</v>
      </c>
      <c r="X11" s="15">
        <v>0</v>
      </c>
      <c r="Y11" s="15">
        <v>0</v>
      </c>
    </row>
    <row r="12" spans="1:25" s="3" customFormat="1" ht="25.5" customHeight="1" x14ac:dyDescent="0.25">
      <c r="A12" s="4">
        <v>8</v>
      </c>
      <c r="B12" s="4" t="s">
        <v>135</v>
      </c>
      <c r="C12" s="15" t="s">
        <v>161</v>
      </c>
      <c r="D12" s="36">
        <v>0</v>
      </c>
      <c r="E12" s="15">
        <v>0</v>
      </c>
      <c r="F12" s="15">
        <v>0</v>
      </c>
      <c r="G12" s="15">
        <v>0</v>
      </c>
      <c r="H12" s="12">
        <f t="shared" si="0"/>
        <v>0</v>
      </c>
      <c r="I12" s="15">
        <v>0</v>
      </c>
      <c r="J12" s="15">
        <v>0</v>
      </c>
      <c r="K12" s="15">
        <v>0</v>
      </c>
      <c r="L12" s="12">
        <f t="shared" si="1"/>
        <v>0</v>
      </c>
      <c r="M12" s="15">
        <v>0</v>
      </c>
      <c r="N12" s="15">
        <v>0</v>
      </c>
      <c r="O12" s="15">
        <v>0</v>
      </c>
      <c r="P12" s="12">
        <f t="shared" si="2"/>
        <v>0</v>
      </c>
      <c r="Q12" s="15">
        <v>0</v>
      </c>
      <c r="R12" s="15">
        <v>0</v>
      </c>
      <c r="S12" s="15"/>
      <c r="T12" s="15"/>
      <c r="U12" s="15"/>
      <c r="V12" s="15"/>
      <c r="W12" s="15">
        <v>0</v>
      </c>
      <c r="X12" s="15">
        <v>0</v>
      </c>
      <c r="Y12" s="15">
        <v>0</v>
      </c>
    </row>
    <row r="13" spans="1:25" s="3" customFormat="1" ht="25.5" customHeight="1" x14ac:dyDescent="0.25">
      <c r="A13" s="4">
        <v>9</v>
      </c>
      <c r="B13" s="4" t="s">
        <v>136</v>
      </c>
      <c r="C13" s="15" t="s">
        <v>162</v>
      </c>
      <c r="D13" s="36">
        <v>0</v>
      </c>
      <c r="E13" s="15">
        <v>1</v>
      </c>
      <c r="F13" s="15">
        <v>0</v>
      </c>
      <c r="G13" s="15">
        <v>0</v>
      </c>
      <c r="H13" s="12">
        <f t="shared" si="0"/>
        <v>1</v>
      </c>
      <c r="I13" s="15">
        <v>1</v>
      </c>
      <c r="J13" s="15">
        <v>0</v>
      </c>
      <c r="K13" s="15">
        <v>0</v>
      </c>
      <c r="L13" s="12">
        <f t="shared" si="1"/>
        <v>1</v>
      </c>
      <c r="M13" s="15">
        <v>1</v>
      </c>
      <c r="N13" s="15">
        <v>0</v>
      </c>
      <c r="O13" s="15">
        <v>0</v>
      </c>
      <c r="P13" s="12">
        <f t="shared" si="2"/>
        <v>1</v>
      </c>
      <c r="Q13" s="15">
        <v>0</v>
      </c>
      <c r="R13" s="15">
        <v>0</v>
      </c>
      <c r="S13" s="15"/>
      <c r="T13" s="15"/>
      <c r="U13" s="15"/>
      <c r="V13" s="15"/>
      <c r="W13" s="15">
        <v>0</v>
      </c>
      <c r="X13" s="15">
        <v>200</v>
      </c>
      <c r="Y13" s="15">
        <v>200</v>
      </c>
    </row>
    <row r="14" spans="1:25" s="3" customFormat="1" ht="25.5" customHeight="1" x14ac:dyDescent="0.25">
      <c r="A14" s="4">
        <v>10</v>
      </c>
      <c r="B14" s="4" t="s">
        <v>137</v>
      </c>
      <c r="C14" s="15" t="s">
        <v>163</v>
      </c>
      <c r="D14" s="36">
        <v>0</v>
      </c>
      <c r="E14" s="15">
        <v>0</v>
      </c>
      <c r="F14" s="15">
        <v>1</v>
      </c>
      <c r="G14" s="15">
        <v>0</v>
      </c>
      <c r="H14" s="12">
        <f t="shared" si="0"/>
        <v>1</v>
      </c>
      <c r="I14" s="15">
        <v>1</v>
      </c>
      <c r="J14" s="15">
        <v>0</v>
      </c>
      <c r="K14" s="15">
        <v>0</v>
      </c>
      <c r="L14" s="12">
        <f t="shared" si="1"/>
        <v>1</v>
      </c>
      <c r="M14" s="15">
        <v>1</v>
      </c>
      <c r="N14" s="15">
        <v>0</v>
      </c>
      <c r="O14" s="15">
        <v>0</v>
      </c>
      <c r="P14" s="12">
        <f t="shared" si="2"/>
        <v>1</v>
      </c>
      <c r="Q14" s="15">
        <v>0</v>
      </c>
      <c r="R14" s="15">
        <v>0</v>
      </c>
      <c r="S14" s="15"/>
      <c r="T14" s="15"/>
      <c r="U14" s="15"/>
      <c r="V14" s="15"/>
      <c r="W14" s="15">
        <v>0</v>
      </c>
      <c r="X14" s="15">
        <v>200</v>
      </c>
      <c r="Y14" s="15">
        <v>200</v>
      </c>
    </row>
    <row r="15" spans="1:25" s="3" customFormat="1" ht="25.5" customHeight="1" x14ac:dyDescent="0.25">
      <c r="A15" s="4">
        <v>11</v>
      </c>
      <c r="B15" s="4" t="s">
        <v>138</v>
      </c>
      <c r="C15" s="15" t="s">
        <v>164</v>
      </c>
      <c r="D15" s="36">
        <v>0</v>
      </c>
      <c r="E15" s="15">
        <v>4</v>
      </c>
      <c r="F15" s="15">
        <v>3</v>
      </c>
      <c r="G15" s="15">
        <v>0</v>
      </c>
      <c r="H15" s="12">
        <f t="shared" si="0"/>
        <v>7</v>
      </c>
      <c r="I15" s="15">
        <v>4</v>
      </c>
      <c r="J15" s="15">
        <v>1</v>
      </c>
      <c r="K15" s="15">
        <v>0</v>
      </c>
      <c r="L15" s="12">
        <f t="shared" si="1"/>
        <v>5</v>
      </c>
      <c r="M15" s="15">
        <v>4</v>
      </c>
      <c r="N15" s="15">
        <v>0</v>
      </c>
      <c r="O15" s="15">
        <v>0</v>
      </c>
      <c r="P15" s="12">
        <f t="shared" si="2"/>
        <v>4</v>
      </c>
      <c r="Q15" s="15">
        <v>1</v>
      </c>
      <c r="R15" s="15">
        <v>0</v>
      </c>
      <c r="S15" s="15"/>
      <c r="T15" s="15"/>
      <c r="U15" s="15"/>
      <c r="V15" s="15"/>
      <c r="W15" s="15">
        <v>100</v>
      </c>
      <c r="X15" s="15">
        <v>800</v>
      </c>
      <c r="Y15" s="15">
        <v>900</v>
      </c>
    </row>
    <row r="16" spans="1:25" s="3" customFormat="1" ht="25.5" customHeight="1" x14ac:dyDescent="0.25">
      <c r="A16" s="4">
        <v>12</v>
      </c>
      <c r="B16" s="4" t="s">
        <v>139</v>
      </c>
      <c r="C16" s="15" t="s">
        <v>165</v>
      </c>
      <c r="D16" s="36">
        <v>0</v>
      </c>
      <c r="E16" s="15">
        <v>0</v>
      </c>
      <c r="F16" s="15">
        <v>2</v>
      </c>
      <c r="G16" s="15">
        <v>0</v>
      </c>
      <c r="H16" s="12">
        <f t="shared" si="0"/>
        <v>2</v>
      </c>
      <c r="I16" s="15">
        <v>0</v>
      </c>
      <c r="J16" s="15">
        <v>2</v>
      </c>
      <c r="K16" s="15">
        <v>0</v>
      </c>
      <c r="L16" s="12">
        <f t="shared" si="1"/>
        <v>2</v>
      </c>
      <c r="M16" s="15">
        <v>0</v>
      </c>
      <c r="N16" s="15">
        <v>0</v>
      </c>
      <c r="O16" s="15">
        <v>0</v>
      </c>
      <c r="P16" s="12">
        <f t="shared" si="2"/>
        <v>0</v>
      </c>
      <c r="Q16" s="15">
        <v>2</v>
      </c>
      <c r="R16" s="15">
        <v>0</v>
      </c>
      <c r="S16" s="15"/>
      <c r="T16" s="15"/>
      <c r="U16" s="15"/>
      <c r="V16" s="15"/>
      <c r="W16" s="15">
        <v>200</v>
      </c>
      <c r="X16" s="15">
        <v>0</v>
      </c>
      <c r="Y16" s="15">
        <v>200</v>
      </c>
    </row>
    <row r="17" spans="1:25" s="3" customFormat="1" ht="25.5" customHeight="1" x14ac:dyDescent="0.25">
      <c r="A17" s="4">
        <v>13</v>
      </c>
      <c r="B17" s="4" t="s">
        <v>140</v>
      </c>
      <c r="C17" s="15" t="s">
        <v>166</v>
      </c>
      <c r="D17" s="36">
        <v>0</v>
      </c>
      <c r="E17" s="15">
        <v>0</v>
      </c>
      <c r="F17" s="15">
        <v>2</v>
      </c>
      <c r="G17" s="15">
        <v>0</v>
      </c>
      <c r="H17" s="12">
        <f t="shared" si="0"/>
        <v>2</v>
      </c>
      <c r="I17" s="15">
        <v>0</v>
      </c>
      <c r="J17" s="15">
        <v>2</v>
      </c>
      <c r="K17" s="15">
        <v>0</v>
      </c>
      <c r="L17" s="12">
        <f t="shared" si="1"/>
        <v>2</v>
      </c>
      <c r="M17" s="15">
        <v>0</v>
      </c>
      <c r="N17" s="15">
        <v>0</v>
      </c>
      <c r="O17" s="15">
        <v>0</v>
      </c>
      <c r="P17" s="12">
        <f t="shared" si="2"/>
        <v>0</v>
      </c>
      <c r="Q17" s="15">
        <v>2</v>
      </c>
      <c r="R17" s="15">
        <v>0</v>
      </c>
      <c r="S17" s="15"/>
      <c r="T17" s="15"/>
      <c r="U17" s="15"/>
      <c r="V17" s="15"/>
      <c r="W17" s="15">
        <v>200</v>
      </c>
      <c r="X17" s="15">
        <v>0</v>
      </c>
      <c r="Y17" s="15">
        <v>200</v>
      </c>
    </row>
    <row r="18" spans="1:25" s="3" customFormat="1" ht="25.5" customHeight="1" x14ac:dyDescent="0.25">
      <c r="A18" s="4">
        <v>14</v>
      </c>
      <c r="B18" s="4" t="s">
        <v>141</v>
      </c>
      <c r="C18" s="15" t="s">
        <v>167</v>
      </c>
      <c r="D18" s="36">
        <v>0</v>
      </c>
      <c r="E18" s="15">
        <v>6</v>
      </c>
      <c r="F18" s="15">
        <v>1</v>
      </c>
      <c r="G18" s="15">
        <v>0</v>
      </c>
      <c r="H18" s="12">
        <f t="shared" si="0"/>
        <v>7</v>
      </c>
      <c r="I18" s="15">
        <v>6</v>
      </c>
      <c r="J18" s="15">
        <v>1</v>
      </c>
      <c r="K18" s="15">
        <v>0</v>
      </c>
      <c r="L18" s="12">
        <f t="shared" si="1"/>
        <v>7</v>
      </c>
      <c r="M18" s="15">
        <v>6</v>
      </c>
      <c r="N18" s="15">
        <v>0</v>
      </c>
      <c r="O18" s="15">
        <v>0</v>
      </c>
      <c r="P18" s="12">
        <f t="shared" si="2"/>
        <v>6</v>
      </c>
      <c r="Q18" s="15">
        <v>1</v>
      </c>
      <c r="R18" s="15">
        <v>0</v>
      </c>
      <c r="S18" s="15"/>
      <c r="T18" s="15"/>
      <c r="U18" s="15"/>
      <c r="V18" s="15"/>
      <c r="W18" s="15">
        <v>100</v>
      </c>
      <c r="X18" s="15">
        <v>1200</v>
      </c>
      <c r="Y18" s="15">
        <v>1300</v>
      </c>
    </row>
    <row r="19" spans="1:25" s="3" customFormat="1" ht="25.5" customHeight="1" x14ac:dyDescent="0.25">
      <c r="A19" s="4">
        <v>15</v>
      </c>
      <c r="B19" s="4" t="s">
        <v>142</v>
      </c>
      <c r="C19" s="15" t="s">
        <v>168</v>
      </c>
      <c r="D19" s="36">
        <v>0</v>
      </c>
      <c r="E19" s="15">
        <v>3</v>
      </c>
      <c r="F19" s="15">
        <v>1</v>
      </c>
      <c r="G19" s="15">
        <v>0</v>
      </c>
      <c r="H19" s="12">
        <f t="shared" si="0"/>
        <v>4</v>
      </c>
      <c r="I19" s="15">
        <v>3</v>
      </c>
      <c r="J19" s="15">
        <v>1</v>
      </c>
      <c r="K19" s="15">
        <v>0</v>
      </c>
      <c r="L19" s="12">
        <f t="shared" si="1"/>
        <v>4</v>
      </c>
      <c r="M19" s="15">
        <v>3</v>
      </c>
      <c r="N19" s="15">
        <v>0</v>
      </c>
      <c r="O19" s="15">
        <v>0</v>
      </c>
      <c r="P19" s="12">
        <f t="shared" si="2"/>
        <v>3</v>
      </c>
      <c r="Q19" s="15">
        <v>1</v>
      </c>
      <c r="R19" s="15">
        <v>0</v>
      </c>
      <c r="S19" s="15"/>
      <c r="T19" s="15"/>
      <c r="U19" s="15"/>
      <c r="V19" s="15"/>
      <c r="W19" s="15">
        <v>100</v>
      </c>
      <c r="X19" s="15">
        <v>600</v>
      </c>
      <c r="Y19" s="15">
        <v>700</v>
      </c>
    </row>
    <row r="20" spans="1:25" s="3" customFormat="1" ht="25.5" customHeight="1" x14ac:dyDescent="0.25">
      <c r="A20" s="4">
        <v>16</v>
      </c>
      <c r="B20" s="4" t="s">
        <v>143</v>
      </c>
      <c r="C20" s="15" t="s">
        <v>169</v>
      </c>
      <c r="D20" s="36">
        <v>0</v>
      </c>
      <c r="E20" s="15">
        <v>1</v>
      </c>
      <c r="F20" s="15">
        <v>1</v>
      </c>
      <c r="G20" s="15">
        <v>0</v>
      </c>
      <c r="H20" s="12">
        <f t="shared" si="0"/>
        <v>2</v>
      </c>
      <c r="I20" s="15">
        <v>1</v>
      </c>
      <c r="J20" s="15">
        <v>1</v>
      </c>
      <c r="K20" s="15">
        <v>0</v>
      </c>
      <c r="L20" s="12">
        <f t="shared" si="1"/>
        <v>2</v>
      </c>
      <c r="M20" s="15">
        <v>1</v>
      </c>
      <c r="N20" s="15">
        <v>0</v>
      </c>
      <c r="O20" s="15">
        <v>0</v>
      </c>
      <c r="P20" s="12">
        <f t="shared" si="2"/>
        <v>1</v>
      </c>
      <c r="Q20" s="15">
        <v>1</v>
      </c>
      <c r="R20" s="15">
        <v>0</v>
      </c>
      <c r="S20" s="15"/>
      <c r="T20" s="15"/>
      <c r="U20" s="15"/>
      <c r="V20" s="15"/>
      <c r="W20" s="15">
        <v>100</v>
      </c>
      <c r="X20" s="15">
        <v>200</v>
      </c>
      <c r="Y20" s="15">
        <v>300</v>
      </c>
    </row>
    <row r="21" spans="1:25" s="3" customFormat="1" ht="25.5" customHeight="1" x14ac:dyDescent="0.25">
      <c r="A21" s="4">
        <v>17</v>
      </c>
      <c r="B21" s="4" t="s">
        <v>144</v>
      </c>
      <c r="C21" s="15" t="s">
        <v>170</v>
      </c>
      <c r="D21" s="36">
        <v>0</v>
      </c>
      <c r="E21" s="15">
        <v>0</v>
      </c>
      <c r="F21" s="15">
        <v>3</v>
      </c>
      <c r="G21" s="15">
        <v>0</v>
      </c>
      <c r="H21" s="12">
        <f t="shared" si="0"/>
        <v>3</v>
      </c>
      <c r="I21" s="15">
        <v>0</v>
      </c>
      <c r="J21" s="15">
        <v>3</v>
      </c>
      <c r="K21" s="15">
        <v>0</v>
      </c>
      <c r="L21" s="12">
        <f t="shared" si="1"/>
        <v>3</v>
      </c>
      <c r="M21" s="15">
        <v>0</v>
      </c>
      <c r="N21" s="15">
        <v>0</v>
      </c>
      <c r="O21" s="15">
        <v>0</v>
      </c>
      <c r="P21" s="12">
        <f t="shared" si="2"/>
        <v>0</v>
      </c>
      <c r="Q21" s="15">
        <v>0</v>
      </c>
      <c r="R21" s="15">
        <v>0</v>
      </c>
      <c r="S21" s="15"/>
      <c r="T21" s="15"/>
      <c r="U21" s="15"/>
      <c r="V21" s="15"/>
      <c r="W21" s="15">
        <v>0</v>
      </c>
      <c r="X21" s="15">
        <v>0</v>
      </c>
      <c r="Y21" s="15">
        <v>0</v>
      </c>
    </row>
    <row r="22" spans="1:25" s="3" customFormat="1" ht="25.5" customHeight="1" x14ac:dyDescent="0.25">
      <c r="A22" s="4">
        <v>18</v>
      </c>
      <c r="B22" s="4" t="s">
        <v>145</v>
      </c>
      <c r="C22" s="15" t="s">
        <v>171</v>
      </c>
      <c r="D22" s="36">
        <v>0</v>
      </c>
      <c r="E22" s="15">
        <v>3</v>
      </c>
      <c r="F22" s="15">
        <v>4</v>
      </c>
      <c r="G22" s="15">
        <v>0</v>
      </c>
      <c r="H22" s="12">
        <f t="shared" si="0"/>
        <v>7</v>
      </c>
      <c r="I22" s="15">
        <v>3</v>
      </c>
      <c r="J22" s="15">
        <v>4</v>
      </c>
      <c r="K22" s="15">
        <v>0</v>
      </c>
      <c r="L22" s="12">
        <f t="shared" si="1"/>
        <v>7</v>
      </c>
      <c r="M22" s="15">
        <v>3</v>
      </c>
      <c r="N22" s="15">
        <v>0</v>
      </c>
      <c r="O22" s="15">
        <v>0</v>
      </c>
      <c r="P22" s="12">
        <f t="shared" si="2"/>
        <v>3</v>
      </c>
      <c r="Q22" s="15">
        <v>4</v>
      </c>
      <c r="R22" s="15">
        <v>0</v>
      </c>
      <c r="S22" s="15"/>
      <c r="T22" s="15"/>
      <c r="U22" s="15"/>
      <c r="V22" s="15"/>
      <c r="W22" s="15">
        <v>400</v>
      </c>
      <c r="X22" s="15">
        <v>600</v>
      </c>
      <c r="Y22" s="15">
        <v>1000</v>
      </c>
    </row>
    <row r="23" spans="1:25" s="3" customFormat="1" ht="25.5" customHeight="1" x14ac:dyDescent="0.25">
      <c r="A23" s="4">
        <v>19</v>
      </c>
      <c r="B23" s="4" t="s">
        <v>146</v>
      </c>
      <c r="C23" s="15" t="s">
        <v>172</v>
      </c>
      <c r="D23" s="36">
        <v>0</v>
      </c>
      <c r="E23" s="15">
        <v>1</v>
      </c>
      <c r="F23" s="15">
        <v>1</v>
      </c>
      <c r="G23" s="15">
        <v>0</v>
      </c>
      <c r="H23" s="12">
        <f t="shared" si="0"/>
        <v>2</v>
      </c>
      <c r="I23" s="15">
        <v>1</v>
      </c>
      <c r="J23" s="15">
        <v>1</v>
      </c>
      <c r="K23" s="15">
        <v>0</v>
      </c>
      <c r="L23" s="12">
        <f t="shared" si="1"/>
        <v>2</v>
      </c>
      <c r="M23" s="15">
        <v>1</v>
      </c>
      <c r="N23" s="15">
        <v>0</v>
      </c>
      <c r="O23" s="15">
        <v>0</v>
      </c>
      <c r="P23" s="12">
        <f t="shared" si="2"/>
        <v>1</v>
      </c>
      <c r="Q23" s="15">
        <v>1</v>
      </c>
      <c r="R23" s="15">
        <v>0</v>
      </c>
      <c r="S23" s="15"/>
      <c r="T23" s="15"/>
      <c r="U23" s="15"/>
      <c r="V23" s="15"/>
      <c r="W23" s="15">
        <v>100</v>
      </c>
      <c r="X23" s="15">
        <v>200</v>
      </c>
      <c r="Y23" s="15">
        <v>300</v>
      </c>
    </row>
    <row r="24" spans="1:25" s="3" customFormat="1" ht="25.5" customHeight="1" x14ac:dyDescent="0.25">
      <c r="A24" s="4">
        <v>20</v>
      </c>
      <c r="B24" s="4" t="s">
        <v>147</v>
      </c>
      <c r="C24" s="15" t="s">
        <v>173</v>
      </c>
      <c r="D24" s="36">
        <v>0</v>
      </c>
      <c r="E24" s="15">
        <v>0</v>
      </c>
      <c r="F24" s="15">
        <v>1</v>
      </c>
      <c r="G24" s="15">
        <v>0</v>
      </c>
      <c r="H24" s="12">
        <f t="shared" si="0"/>
        <v>1</v>
      </c>
      <c r="I24" s="15">
        <v>0</v>
      </c>
      <c r="J24" s="15">
        <v>1</v>
      </c>
      <c r="K24" s="15">
        <v>0</v>
      </c>
      <c r="L24" s="12">
        <f t="shared" si="1"/>
        <v>1</v>
      </c>
      <c r="M24" s="15">
        <v>0</v>
      </c>
      <c r="N24" s="15">
        <v>0</v>
      </c>
      <c r="O24" s="15">
        <v>0</v>
      </c>
      <c r="P24" s="12">
        <f t="shared" si="2"/>
        <v>0</v>
      </c>
      <c r="Q24" s="15">
        <v>1</v>
      </c>
      <c r="R24" s="15">
        <v>0</v>
      </c>
      <c r="S24" s="15"/>
      <c r="T24" s="15"/>
      <c r="U24" s="15"/>
      <c r="V24" s="15"/>
      <c r="W24" s="15">
        <v>100</v>
      </c>
      <c r="X24" s="15">
        <v>0</v>
      </c>
      <c r="Y24" s="15">
        <v>100</v>
      </c>
    </row>
    <row r="25" spans="1:25" s="3" customFormat="1" ht="25.5" customHeight="1" x14ac:dyDescent="0.25">
      <c r="A25" s="4">
        <v>21</v>
      </c>
      <c r="B25" s="4" t="s">
        <v>148</v>
      </c>
      <c r="C25" s="15" t="s">
        <v>174</v>
      </c>
      <c r="D25" s="36">
        <v>0</v>
      </c>
      <c r="E25" s="15">
        <v>0</v>
      </c>
      <c r="F25" s="15">
        <v>2</v>
      </c>
      <c r="G25" s="15">
        <v>0</v>
      </c>
      <c r="H25" s="12">
        <f t="shared" si="0"/>
        <v>2</v>
      </c>
      <c r="I25" s="15">
        <v>0</v>
      </c>
      <c r="J25" s="15">
        <v>2</v>
      </c>
      <c r="K25" s="15">
        <v>0</v>
      </c>
      <c r="L25" s="12">
        <f t="shared" si="1"/>
        <v>2</v>
      </c>
      <c r="M25" s="15">
        <v>0</v>
      </c>
      <c r="N25" s="15">
        <v>0</v>
      </c>
      <c r="O25" s="15">
        <v>0</v>
      </c>
      <c r="P25" s="12">
        <f t="shared" si="2"/>
        <v>0</v>
      </c>
      <c r="Q25" s="15">
        <v>2</v>
      </c>
      <c r="R25" s="15">
        <v>0</v>
      </c>
      <c r="S25" s="15"/>
      <c r="T25" s="15"/>
      <c r="U25" s="15"/>
      <c r="V25" s="15"/>
      <c r="W25" s="15">
        <v>200</v>
      </c>
      <c r="X25" s="15">
        <v>0</v>
      </c>
      <c r="Y25" s="15">
        <v>200</v>
      </c>
    </row>
    <row r="26" spans="1:25" s="3" customFormat="1" ht="25.5" customHeight="1" x14ac:dyDescent="0.25">
      <c r="A26" s="4">
        <v>22</v>
      </c>
      <c r="B26" s="4" t="s">
        <v>149</v>
      </c>
      <c r="C26" s="15" t="s">
        <v>175</v>
      </c>
      <c r="D26" s="36">
        <v>0</v>
      </c>
      <c r="E26" s="15">
        <v>1</v>
      </c>
      <c r="F26" s="15">
        <v>0</v>
      </c>
      <c r="G26" s="15">
        <v>0</v>
      </c>
      <c r="H26" s="12">
        <f t="shared" si="0"/>
        <v>1</v>
      </c>
      <c r="I26" s="15">
        <v>0</v>
      </c>
      <c r="J26" s="15">
        <v>0</v>
      </c>
      <c r="K26" s="15">
        <v>0</v>
      </c>
      <c r="L26" s="12">
        <f t="shared" si="1"/>
        <v>0</v>
      </c>
      <c r="M26" s="15">
        <v>0</v>
      </c>
      <c r="N26" s="15">
        <v>0</v>
      </c>
      <c r="O26" s="15">
        <v>0</v>
      </c>
      <c r="P26" s="12">
        <f t="shared" si="2"/>
        <v>0</v>
      </c>
      <c r="Q26" s="15">
        <v>0</v>
      </c>
      <c r="R26" s="15">
        <v>0</v>
      </c>
      <c r="S26" s="15"/>
      <c r="T26" s="15"/>
      <c r="U26" s="15"/>
      <c r="V26" s="15"/>
      <c r="W26" s="15">
        <v>0</v>
      </c>
      <c r="X26" s="15">
        <v>0</v>
      </c>
      <c r="Y26" s="15">
        <v>0</v>
      </c>
    </row>
    <row r="27" spans="1:25" s="3" customFormat="1" ht="25.5" customHeight="1" x14ac:dyDescent="0.25">
      <c r="A27" s="4">
        <v>23</v>
      </c>
      <c r="B27" s="4" t="s">
        <v>150</v>
      </c>
      <c r="C27" s="15" t="s">
        <v>176</v>
      </c>
      <c r="D27" s="36">
        <v>0</v>
      </c>
      <c r="E27" s="15">
        <v>0</v>
      </c>
      <c r="F27" s="15">
        <v>5</v>
      </c>
      <c r="G27" s="15">
        <v>0</v>
      </c>
      <c r="H27" s="12">
        <f t="shared" si="0"/>
        <v>5</v>
      </c>
      <c r="I27" s="15">
        <v>0</v>
      </c>
      <c r="J27" s="15">
        <v>4</v>
      </c>
      <c r="K27" s="15">
        <v>0</v>
      </c>
      <c r="L27" s="12">
        <f t="shared" si="1"/>
        <v>4</v>
      </c>
      <c r="M27" s="15">
        <v>0</v>
      </c>
      <c r="N27" s="15">
        <v>0</v>
      </c>
      <c r="O27" s="15">
        <v>0</v>
      </c>
      <c r="P27" s="12">
        <f t="shared" si="2"/>
        <v>0</v>
      </c>
      <c r="Q27" s="15">
        <v>3</v>
      </c>
      <c r="R27" s="15">
        <v>0</v>
      </c>
      <c r="S27" s="15"/>
      <c r="T27" s="15"/>
      <c r="U27" s="15"/>
      <c r="V27" s="15"/>
      <c r="W27" s="15">
        <v>200</v>
      </c>
      <c r="X27" s="15">
        <v>0</v>
      </c>
      <c r="Y27" s="15">
        <v>200</v>
      </c>
    </row>
    <row r="28" spans="1:25" s="3" customFormat="1" ht="25.5" customHeight="1" x14ac:dyDescent="0.25">
      <c r="A28" s="4">
        <v>24</v>
      </c>
      <c r="B28" s="4" t="s">
        <v>151</v>
      </c>
      <c r="C28" s="15" t="s">
        <v>177</v>
      </c>
      <c r="D28" s="36">
        <v>0</v>
      </c>
      <c r="E28" s="15">
        <v>5</v>
      </c>
      <c r="F28" s="15">
        <v>2</v>
      </c>
      <c r="G28" s="15">
        <v>0</v>
      </c>
      <c r="H28" s="12">
        <f t="shared" si="0"/>
        <v>7</v>
      </c>
      <c r="I28" s="15">
        <v>5</v>
      </c>
      <c r="J28" s="15">
        <v>2</v>
      </c>
      <c r="K28" s="15">
        <v>0</v>
      </c>
      <c r="L28" s="12">
        <f t="shared" si="1"/>
        <v>7</v>
      </c>
      <c r="M28" s="15">
        <v>5</v>
      </c>
      <c r="N28" s="15">
        <v>0</v>
      </c>
      <c r="O28" s="15">
        <v>0</v>
      </c>
      <c r="P28" s="12">
        <f t="shared" si="2"/>
        <v>5</v>
      </c>
      <c r="Q28" s="15">
        <v>2</v>
      </c>
      <c r="R28" s="15">
        <v>0</v>
      </c>
      <c r="S28" s="15"/>
      <c r="T28" s="15"/>
      <c r="U28" s="15"/>
      <c r="V28" s="15"/>
      <c r="W28" s="15">
        <v>200</v>
      </c>
      <c r="X28" s="15">
        <v>1000</v>
      </c>
      <c r="Y28" s="15">
        <v>1200</v>
      </c>
    </row>
    <row r="29" spans="1:25" s="3" customFormat="1" ht="27" customHeight="1" x14ac:dyDescent="0.25">
      <c r="A29" s="4">
        <v>25</v>
      </c>
      <c r="B29" s="4" t="s">
        <v>152</v>
      </c>
      <c r="C29" s="15" t="s">
        <v>178</v>
      </c>
      <c r="D29" s="36">
        <v>0</v>
      </c>
      <c r="E29" s="15">
        <v>0</v>
      </c>
      <c r="F29" s="15">
        <v>0</v>
      </c>
      <c r="G29" s="15">
        <v>0</v>
      </c>
      <c r="H29" s="12">
        <f t="shared" si="0"/>
        <v>0</v>
      </c>
      <c r="I29" s="15">
        <v>0</v>
      </c>
      <c r="J29" s="15">
        <v>0</v>
      </c>
      <c r="K29" s="15">
        <v>0</v>
      </c>
      <c r="L29" s="12">
        <f t="shared" si="1"/>
        <v>0</v>
      </c>
      <c r="M29" s="15">
        <v>0</v>
      </c>
      <c r="N29" s="15">
        <v>0</v>
      </c>
      <c r="O29" s="15">
        <v>0</v>
      </c>
      <c r="P29" s="12">
        <f t="shared" si="2"/>
        <v>0</v>
      </c>
      <c r="Q29" s="15">
        <v>0</v>
      </c>
      <c r="R29" s="15">
        <v>0</v>
      </c>
      <c r="S29" s="15"/>
      <c r="T29" s="15"/>
      <c r="U29" s="15"/>
      <c r="V29" s="15"/>
      <c r="W29" s="15">
        <v>0</v>
      </c>
      <c r="X29" s="15">
        <v>0</v>
      </c>
      <c r="Y29" s="15">
        <v>0</v>
      </c>
    </row>
    <row r="30" spans="1:25" s="3" customFormat="1" ht="27" customHeight="1" thickBot="1" x14ac:dyDescent="0.3">
      <c r="A30" s="4">
        <v>26</v>
      </c>
      <c r="B30" s="4" t="s">
        <v>153</v>
      </c>
      <c r="C30" s="15" t="s">
        <v>179</v>
      </c>
      <c r="D30" s="36">
        <v>0</v>
      </c>
      <c r="E30" s="15">
        <v>1</v>
      </c>
      <c r="F30" s="15">
        <v>3</v>
      </c>
      <c r="G30" s="15">
        <v>0</v>
      </c>
      <c r="H30" s="12">
        <f t="shared" si="0"/>
        <v>4</v>
      </c>
      <c r="I30" s="15">
        <v>0</v>
      </c>
      <c r="J30" s="15">
        <v>3</v>
      </c>
      <c r="K30" s="15">
        <v>0</v>
      </c>
      <c r="L30" s="12">
        <f t="shared" si="1"/>
        <v>3</v>
      </c>
      <c r="M30" s="15">
        <v>0</v>
      </c>
      <c r="N30" s="15">
        <v>0</v>
      </c>
      <c r="O30" s="15">
        <v>0</v>
      </c>
      <c r="P30" s="12">
        <f t="shared" si="2"/>
        <v>0</v>
      </c>
      <c r="Q30" s="15">
        <v>3</v>
      </c>
      <c r="R30" s="15">
        <v>0</v>
      </c>
      <c r="S30" s="15"/>
      <c r="T30" s="15"/>
      <c r="U30" s="15"/>
      <c r="V30" s="15"/>
      <c r="W30" s="15">
        <v>300</v>
      </c>
      <c r="X30" s="15">
        <v>0</v>
      </c>
      <c r="Y30" s="15">
        <v>300</v>
      </c>
    </row>
    <row r="31" spans="1:25" s="3" customFormat="1" ht="27" hidden="1" customHeight="1" x14ac:dyDescent="0.25">
      <c r="A31" s="4">
        <v>27</v>
      </c>
      <c r="B31" s="4"/>
      <c r="C31" s="15"/>
      <c r="D31" s="15"/>
      <c r="E31" s="15"/>
      <c r="F31" s="15"/>
      <c r="G31" s="15"/>
      <c r="H31" s="12">
        <f t="shared" ref="H31:H44" si="3">E31+F31+G31</f>
        <v>0</v>
      </c>
      <c r="I31" s="15"/>
      <c r="J31" s="15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/>
      <c r="D32" s="15"/>
      <c r="E32" s="15"/>
      <c r="F32" s="15"/>
      <c r="G32" s="15"/>
      <c r="H32" s="12">
        <f t="shared" si="3"/>
        <v>0</v>
      </c>
      <c r="I32" s="15"/>
      <c r="J32" s="15"/>
      <c r="K32" s="15"/>
      <c r="L32" s="12">
        <f t="shared" si="1"/>
        <v>0</v>
      </c>
      <c r="M32" s="15"/>
      <c r="N32" s="15"/>
      <c r="O32" s="15"/>
      <c r="P32" s="12">
        <f t="shared" si="2"/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/>
      <c r="D33" s="15"/>
      <c r="E33" s="15"/>
      <c r="F33" s="15"/>
      <c r="G33" s="15"/>
      <c r="H33" s="12">
        <f t="shared" si="3"/>
        <v>0</v>
      </c>
      <c r="I33" s="15"/>
      <c r="J33" s="15"/>
      <c r="K33" s="15"/>
      <c r="L33" s="12">
        <f t="shared" si="1"/>
        <v>0</v>
      </c>
      <c r="M33" s="15"/>
      <c r="N33" s="15"/>
      <c r="O33" s="15"/>
      <c r="P33" s="12">
        <f t="shared" si="2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/>
      <c r="D34" s="15"/>
      <c r="E34" s="15"/>
      <c r="F34" s="15"/>
      <c r="G34" s="15"/>
      <c r="H34" s="12">
        <f t="shared" si="3"/>
        <v>0</v>
      </c>
      <c r="I34" s="15"/>
      <c r="J34" s="15"/>
      <c r="K34" s="15"/>
      <c r="L34" s="12">
        <f t="shared" si="1"/>
        <v>0</v>
      </c>
      <c r="M34" s="15"/>
      <c r="N34" s="15"/>
      <c r="O34" s="15"/>
      <c r="P34" s="12">
        <f t="shared" si="2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/>
      <c r="D35" s="15"/>
      <c r="E35" s="15"/>
      <c r="F35" s="15"/>
      <c r="G35" s="15"/>
      <c r="H35" s="12">
        <f t="shared" si="3"/>
        <v>0</v>
      </c>
      <c r="I35" s="15"/>
      <c r="J35" s="15"/>
      <c r="K35" s="15"/>
      <c r="L35" s="12">
        <f t="shared" si="1"/>
        <v>0</v>
      </c>
      <c r="M35" s="15"/>
      <c r="N35" s="15"/>
      <c r="O35" s="15"/>
      <c r="P35" s="12">
        <f t="shared" si="2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/>
      <c r="D36" s="15"/>
      <c r="E36" s="15"/>
      <c r="F36" s="15"/>
      <c r="G36" s="15"/>
      <c r="H36" s="12">
        <f t="shared" si="3"/>
        <v>0</v>
      </c>
      <c r="I36" s="15"/>
      <c r="J36" s="15"/>
      <c r="K36" s="15"/>
      <c r="L36" s="12">
        <f t="shared" si="1"/>
        <v>0</v>
      </c>
      <c r="M36" s="15"/>
      <c r="N36" s="15"/>
      <c r="O36" s="15"/>
      <c r="P36" s="12">
        <f t="shared" si="2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/>
      <c r="D37" s="15"/>
      <c r="E37" s="15"/>
      <c r="F37" s="15"/>
      <c r="G37" s="15"/>
      <c r="H37" s="12">
        <f t="shared" si="3"/>
        <v>0</v>
      </c>
      <c r="I37" s="15"/>
      <c r="J37" s="15"/>
      <c r="K37" s="15"/>
      <c r="L37" s="12">
        <f t="shared" si="1"/>
        <v>0</v>
      </c>
      <c r="M37" s="15"/>
      <c r="N37" s="15"/>
      <c r="O37" s="15"/>
      <c r="P37" s="12">
        <f t="shared" si="2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/>
      <c r="D38" s="15"/>
      <c r="E38" s="15"/>
      <c r="F38" s="15"/>
      <c r="G38" s="15"/>
      <c r="H38" s="12">
        <f t="shared" si="3"/>
        <v>0</v>
      </c>
      <c r="I38" s="15"/>
      <c r="J38" s="15"/>
      <c r="K38" s="15"/>
      <c r="L38" s="12">
        <f t="shared" si="1"/>
        <v>0</v>
      </c>
      <c r="M38" s="15"/>
      <c r="N38" s="15"/>
      <c r="O38" s="15"/>
      <c r="P38" s="12">
        <f t="shared" si="2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/>
      <c r="D39" s="15"/>
      <c r="E39" s="15"/>
      <c r="F39" s="15"/>
      <c r="G39" s="15"/>
      <c r="H39" s="12">
        <f t="shared" si="3"/>
        <v>0</v>
      </c>
      <c r="I39" s="15"/>
      <c r="J39" s="15"/>
      <c r="K39" s="15"/>
      <c r="L39" s="12">
        <f t="shared" si="1"/>
        <v>0</v>
      </c>
      <c r="M39" s="15"/>
      <c r="N39" s="15"/>
      <c r="O39" s="15"/>
      <c r="P39" s="12">
        <f t="shared" si="2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/>
      <c r="D40" s="15"/>
      <c r="E40" s="15"/>
      <c r="F40" s="15"/>
      <c r="G40" s="15"/>
      <c r="H40" s="12">
        <f t="shared" si="3"/>
        <v>0</v>
      </c>
      <c r="I40" s="15"/>
      <c r="J40" s="15"/>
      <c r="K40" s="15"/>
      <c r="L40" s="12">
        <f t="shared" si="1"/>
        <v>0</v>
      </c>
      <c r="M40" s="15"/>
      <c r="N40" s="15"/>
      <c r="O40" s="15"/>
      <c r="P40" s="12">
        <f t="shared" si="2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/>
      <c r="D41" s="15"/>
      <c r="E41" s="15"/>
      <c r="F41" s="15"/>
      <c r="G41" s="15"/>
      <c r="H41" s="12">
        <f t="shared" si="3"/>
        <v>0</v>
      </c>
      <c r="I41" s="15"/>
      <c r="J41" s="15"/>
      <c r="K41" s="15"/>
      <c r="L41" s="12">
        <f t="shared" si="1"/>
        <v>0</v>
      </c>
      <c r="M41" s="15"/>
      <c r="N41" s="15"/>
      <c r="O41" s="15"/>
      <c r="P41" s="12">
        <f t="shared" si="2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/>
      <c r="D42" s="15"/>
      <c r="E42" s="15"/>
      <c r="F42" s="15"/>
      <c r="G42" s="15"/>
      <c r="H42" s="12">
        <f t="shared" si="3"/>
        <v>0</v>
      </c>
      <c r="I42" s="15"/>
      <c r="J42" s="15"/>
      <c r="K42" s="15"/>
      <c r="L42" s="12">
        <f t="shared" si="1"/>
        <v>0</v>
      </c>
      <c r="M42" s="15"/>
      <c r="N42" s="15"/>
      <c r="O42" s="15"/>
      <c r="P42" s="12">
        <f t="shared" si="2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2">
        <f t="shared" si="3"/>
        <v>0</v>
      </c>
      <c r="I43" s="15"/>
      <c r="J43" s="15"/>
      <c r="K43" s="15"/>
      <c r="L43" s="12">
        <f t="shared" si="1"/>
        <v>0</v>
      </c>
      <c r="M43" s="15"/>
      <c r="N43" s="15"/>
      <c r="O43" s="15"/>
      <c r="P43" s="12">
        <f t="shared" si="2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14.25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2">
        <f t="shared" si="3"/>
        <v>0</v>
      </c>
      <c r="I44" s="15"/>
      <c r="J44" s="15"/>
      <c r="K44" s="15"/>
      <c r="L44" s="12">
        <f t="shared" si="1"/>
        <v>0</v>
      </c>
      <c r="M44" s="15"/>
      <c r="N44" s="15"/>
      <c r="O44" s="15"/>
      <c r="P44" s="12">
        <f t="shared" si="2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4" t="s">
        <v>45</v>
      </c>
      <c r="C45" s="46"/>
      <c r="D45" s="77">
        <f>SUM(D5:D44)</f>
        <v>0</v>
      </c>
      <c r="E45" s="77">
        <f>SUM(E5:E44)</f>
        <v>32</v>
      </c>
      <c r="F45" s="77">
        <f>SUM(F5:F30)</f>
        <v>39</v>
      </c>
      <c r="G45" s="77">
        <v>0</v>
      </c>
      <c r="H45" s="77">
        <f>SUM(H5:H44)</f>
        <v>71</v>
      </c>
      <c r="I45" s="77">
        <f>SUM(I5:I44)</f>
        <v>31</v>
      </c>
      <c r="J45" s="77">
        <f>SUM(J5:J30)</f>
        <v>33</v>
      </c>
      <c r="K45" s="77">
        <v>0</v>
      </c>
      <c r="L45" s="77">
        <f>SUM(L5:L44)</f>
        <v>64</v>
      </c>
      <c r="M45" s="77">
        <f>SUM(M5:M44)</f>
        <v>31</v>
      </c>
      <c r="N45" s="77">
        <v>6</v>
      </c>
      <c r="O45" s="77">
        <v>0</v>
      </c>
      <c r="P45" s="77">
        <f>SUM(P5:P44)</f>
        <v>31</v>
      </c>
      <c r="Q45" s="77">
        <f>SUM(Q5:Q30)</f>
        <v>29</v>
      </c>
      <c r="R45" s="77">
        <v>0</v>
      </c>
      <c r="S45" s="77"/>
      <c r="T45" s="77"/>
      <c r="U45" s="77"/>
      <c r="V45" s="77"/>
      <c r="W45" s="77">
        <f>SUM(W5:W44)</f>
        <v>2800</v>
      </c>
      <c r="X45" s="77">
        <f>SUM(X5:X44)</f>
        <v>6200</v>
      </c>
      <c r="Y45" s="77">
        <f>SUM(Y5:Y44)</f>
        <v>9000</v>
      </c>
    </row>
  </sheetData>
  <mergeCells count="14">
    <mergeCell ref="A1:Y1"/>
    <mergeCell ref="A2:A3"/>
    <mergeCell ref="B2:B3"/>
    <mergeCell ref="C2:C3"/>
    <mergeCell ref="I2:L2"/>
    <mergeCell ref="M2:P2"/>
    <mergeCell ref="Q2:Q3"/>
    <mergeCell ref="R2:R3"/>
    <mergeCell ref="S2:S3"/>
    <mergeCell ref="T2:U2"/>
    <mergeCell ref="V2:V3"/>
    <mergeCell ref="W2:Y2"/>
    <mergeCell ref="W3:X3"/>
    <mergeCell ref="D2:H2"/>
  </mergeCells>
  <dataValidations count="5">
    <dataValidation type="list" allowBlank="1" showInputMessage="1" showErrorMessage="1" sqref="B5:B44">
      <formula1>INDIRECT("Dropdowns!$B$3:$B$28")</formula1>
    </dataValidation>
    <dataValidation type="whole" operator="greaterThanOrEqual" allowBlank="1" showInputMessage="1" showErrorMessage="1" sqref="Q5 V5:Y44 E5:G44 I5:K44 S5:S45 U5:U30 M5:O44 Q6:R44 E45:R45 T45:Y45 D5:D45">
      <formula1>0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5:T44">
      <formula1>L5</formula1>
    </dataValidation>
    <dataValidation type="whole" operator="lessThanOrEqual" allowBlank="1" showInputMessage="1" showErrorMessage="1" errorTitle="Please enter correct number" error="Number of other cases should not more than total deliveries" promptTitle="Please check the number" sqref="U31:U44">
      <formula1>L31</formula1>
    </dataValidation>
    <dataValidation type="whole" operator="lessThanOrEqual" allowBlank="1" showInputMessage="1" showErrorMessage="1" errorTitle="Please type correct response" error="It should not more than tablet distribution" sqref="R5">
      <formula1>#REF!</formula1>
    </dataValidation>
  </dataValidations>
  <pageMargins left="0.31496062992126" right="0.31496062992126" top="0.74803149606299202" bottom="0.35433070866141703" header="0.31496062992126" footer="0.31496062992126"/>
  <pageSetup paperSize="9" scale="5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45"/>
  <sheetViews>
    <sheetView view="pageBreakPreview" topLeftCell="A25" zoomScaleSheetLayoutView="100" workbookViewId="0">
      <selection activeCell="G40" sqref="G40"/>
    </sheetView>
  </sheetViews>
  <sheetFormatPr defaultRowHeight="15" x14ac:dyDescent="0.25"/>
  <cols>
    <col min="1" max="1" width="6" customWidth="1"/>
    <col min="2" max="2" width="19.140625" customWidth="1"/>
    <col min="3" max="3" width="20.5703125" customWidth="1"/>
    <col min="4" max="4" width="17" customWidth="1"/>
    <col min="5" max="5" width="13.42578125" customWidth="1"/>
    <col min="6" max="6" width="8.85546875" customWidth="1"/>
    <col min="7" max="7" width="13.7109375" customWidth="1"/>
    <col min="8" max="8" width="10.140625" customWidth="1"/>
    <col min="9" max="9" width="7.5703125" customWidth="1"/>
    <col min="10" max="10" width="6.5703125" customWidth="1"/>
    <col min="11" max="11" width="10.7109375" customWidth="1"/>
    <col min="12" max="12" width="8.85546875" customWidth="1"/>
    <col min="13" max="13" width="8" customWidth="1"/>
    <col min="14" max="14" width="13.42578125" customWidth="1"/>
    <col min="15" max="15" width="12.140625" customWidth="1"/>
    <col min="16" max="17" width="11.85546875" customWidth="1"/>
    <col min="18" max="18" width="13.7109375" customWidth="1"/>
  </cols>
  <sheetData>
    <row r="1" spans="1:18" s="1" customFormat="1" ht="15.75" thickBot="1" x14ac:dyDescent="0.3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8" s="10" customFormat="1" ht="27" customHeight="1" x14ac:dyDescent="0.25">
      <c r="A2" s="104" t="s">
        <v>1</v>
      </c>
      <c r="B2" s="96" t="s">
        <v>2</v>
      </c>
      <c r="C2" s="96" t="s">
        <v>3</v>
      </c>
      <c r="D2" s="96" t="s">
        <v>47</v>
      </c>
      <c r="E2" s="96" t="s">
        <v>4</v>
      </c>
      <c r="F2" s="106" t="s">
        <v>5</v>
      </c>
      <c r="G2" s="106"/>
      <c r="H2" s="106"/>
      <c r="I2" s="106"/>
      <c r="J2" s="106" t="s">
        <v>6</v>
      </c>
      <c r="K2" s="106"/>
      <c r="L2" s="106"/>
      <c r="M2" s="106"/>
      <c r="N2" s="96" t="s">
        <v>7</v>
      </c>
      <c r="O2" s="96" t="s">
        <v>8</v>
      </c>
      <c r="P2" s="96" t="s">
        <v>9</v>
      </c>
      <c r="Q2" s="96" t="s">
        <v>10</v>
      </c>
      <c r="R2" s="98" t="s">
        <v>11</v>
      </c>
    </row>
    <row r="3" spans="1:18" ht="45.75" customHeight="1" thickBot="1" x14ac:dyDescent="0.3">
      <c r="A3" s="105"/>
      <c r="B3" s="97"/>
      <c r="C3" s="97"/>
      <c r="D3" s="97"/>
      <c r="E3" s="97"/>
      <c r="F3" s="9" t="s">
        <v>12</v>
      </c>
      <c r="G3" s="9" t="s">
        <v>13</v>
      </c>
      <c r="H3" s="9" t="s">
        <v>14</v>
      </c>
      <c r="I3" s="9" t="s">
        <v>15</v>
      </c>
      <c r="J3" s="9" t="s">
        <v>12</v>
      </c>
      <c r="K3" s="9" t="s">
        <v>13</v>
      </c>
      <c r="L3" s="9" t="s">
        <v>14</v>
      </c>
      <c r="M3" s="9" t="s">
        <v>15</v>
      </c>
      <c r="N3" s="97"/>
      <c r="O3" s="97"/>
      <c r="P3" s="97"/>
      <c r="Q3" s="97"/>
      <c r="R3" s="99"/>
    </row>
    <row r="4" spans="1:18" ht="15" customHeight="1" thickBot="1" x14ac:dyDescent="0.3">
      <c r="A4" s="27" t="s">
        <v>60</v>
      </c>
      <c r="B4" s="28" t="s">
        <v>61</v>
      </c>
      <c r="C4" s="28" t="s">
        <v>62</v>
      </c>
      <c r="D4" s="28" t="s">
        <v>63</v>
      </c>
      <c r="E4" s="28" t="s">
        <v>64</v>
      </c>
      <c r="F4" s="28" t="s">
        <v>65</v>
      </c>
      <c r="G4" s="28" t="s">
        <v>66</v>
      </c>
      <c r="H4" s="28" t="s">
        <v>67</v>
      </c>
      <c r="I4" s="28" t="s">
        <v>68</v>
      </c>
      <c r="J4" s="28" t="s">
        <v>69</v>
      </c>
      <c r="K4" s="28" t="s">
        <v>70</v>
      </c>
      <c r="L4" s="28" t="s">
        <v>71</v>
      </c>
      <c r="M4" s="28" t="s">
        <v>72</v>
      </c>
      <c r="N4" s="28" t="s">
        <v>73</v>
      </c>
      <c r="O4" s="28" t="s">
        <v>74</v>
      </c>
      <c r="P4" s="28" t="s">
        <v>75</v>
      </c>
      <c r="Q4" s="28" t="s">
        <v>76</v>
      </c>
      <c r="R4" s="29" t="s">
        <v>77</v>
      </c>
    </row>
    <row r="5" spans="1:18" ht="25.5" customHeight="1" x14ac:dyDescent="0.25">
      <c r="A5" s="5">
        <v>1</v>
      </c>
      <c r="B5" s="8" t="s">
        <v>18</v>
      </c>
      <c r="C5" s="13"/>
      <c r="D5" s="23"/>
      <c r="E5" s="13"/>
      <c r="F5" s="13"/>
      <c r="G5" s="13"/>
      <c r="H5" s="13"/>
      <c r="I5" s="12">
        <f>F5+G5+H5</f>
        <v>0</v>
      </c>
      <c r="J5" s="13"/>
      <c r="K5" s="13"/>
      <c r="L5" s="13"/>
      <c r="M5" s="12">
        <f>J5+K5+L5</f>
        <v>0</v>
      </c>
      <c r="N5" s="23"/>
      <c r="O5" s="13"/>
      <c r="P5" s="13"/>
      <c r="Q5" s="13"/>
      <c r="R5" s="13"/>
    </row>
    <row r="6" spans="1:18" ht="25.5" customHeight="1" x14ac:dyDescent="0.25">
      <c r="A6" s="4">
        <v>2</v>
      </c>
      <c r="B6" s="2" t="s">
        <v>19</v>
      </c>
      <c r="C6" s="14"/>
      <c r="D6" s="14"/>
      <c r="E6" s="14"/>
      <c r="F6" s="14"/>
      <c r="G6" s="14"/>
      <c r="H6" s="14"/>
      <c r="I6" s="12">
        <f t="shared" ref="I6:I31" si="0">F6+G6+H6</f>
        <v>0</v>
      </c>
      <c r="J6" s="14"/>
      <c r="K6" s="14"/>
      <c r="L6" s="14"/>
      <c r="M6" s="12">
        <f t="shared" ref="M6:M31" si="1">J6+K6+L6</f>
        <v>0</v>
      </c>
      <c r="N6" s="14"/>
      <c r="O6" s="14"/>
      <c r="P6" s="14"/>
      <c r="Q6" s="14"/>
      <c r="R6" s="14"/>
    </row>
    <row r="7" spans="1:18" ht="25.5" customHeight="1" x14ac:dyDescent="0.25">
      <c r="A7" s="4">
        <v>3</v>
      </c>
      <c r="B7" s="2" t="s">
        <v>20</v>
      </c>
      <c r="C7" s="14"/>
      <c r="D7" s="14"/>
      <c r="E7" s="14"/>
      <c r="F7" s="14"/>
      <c r="G7" s="14"/>
      <c r="H7" s="14"/>
      <c r="I7" s="12">
        <f t="shared" si="0"/>
        <v>0</v>
      </c>
      <c r="J7" s="14"/>
      <c r="K7" s="14"/>
      <c r="L7" s="14"/>
      <c r="M7" s="12">
        <f t="shared" si="1"/>
        <v>0</v>
      </c>
      <c r="N7" s="14"/>
      <c r="O7" s="14"/>
      <c r="P7" s="14"/>
      <c r="Q7" s="14"/>
      <c r="R7" s="14"/>
    </row>
    <row r="8" spans="1:18" ht="25.5" customHeight="1" x14ac:dyDescent="0.25">
      <c r="A8" s="4">
        <v>4</v>
      </c>
      <c r="B8" s="2" t="s">
        <v>21</v>
      </c>
      <c r="C8" s="14"/>
      <c r="D8" s="14"/>
      <c r="E8" s="14"/>
      <c r="F8" s="14"/>
      <c r="G8" s="14"/>
      <c r="H8" s="14"/>
      <c r="I8" s="12">
        <f t="shared" si="0"/>
        <v>0</v>
      </c>
      <c r="J8" s="14"/>
      <c r="K8" s="14"/>
      <c r="L8" s="14"/>
      <c r="M8" s="12">
        <f t="shared" si="1"/>
        <v>0</v>
      </c>
      <c r="N8" s="14"/>
      <c r="O8" s="14"/>
      <c r="P8" s="14"/>
      <c r="Q8" s="14"/>
      <c r="R8" s="14"/>
    </row>
    <row r="9" spans="1:18" ht="25.5" customHeight="1" x14ac:dyDescent="0.25">
      <c r="A9" s="4">
        <v>5</v>
      </c>
      <c r="B9" s="2" t="s">
        <v>22</v>
      </c>
      <c r="C9" s="14"/>
      <c r="D9" s="14"/>
      <c r="E9" s="14"/>
      <c r="F9" s="14"/>
      <c r="G9" s="14"/>
      <c r="H9" s="14"/>
      <c r="I9" s="12">
        <f t="shared" si="0"/>
        <v>0</v>
      </c>
      <c r="J9" s="14"/>
      <c r="K9" s="14"/>
      <c r="L9" s="14"/>
      <c r="M9" s="12">
        <f t="shared" si="1"/>
        <v>0</v>
      </c>
      <c r="N9" s="14"/>
      <c r="O9" s="14"/>
      <c r="P9" s="14"/>
      <c r="Q9" s="14"/>
      <c r="R9" s="14"/>
    </row>
    <row r="10" spans="1:18" ht="25.5" customHeight="1" x14ac:dyDescent="0.25">
      <c r="A10" s="4">
        <v>6</v>
      </c>
      <c r="B10" s="2" t="s">
        <v>23</v>
      </c>
      <c r="C10" s="14"/>
      <c r="D10" s="14"/>
      <c r="E10" s="14"/>
      <c r="F10" s="14"/>
      <c r="G10" s="14"/>
      <c r="H10" s="14"/>
      <c r="I10" s="12">
        <f t="shared" si="0"/>
        <v>0</v>
      </c>
      <c r="J10" s="14"/>
      <c r="K10" s="14"/>
      <c r="L10" s="14"/>
      <c r="M10" s="12">
        <f t="shared" si="1"/>
        <v>0</v>
      </c>
      <c r="N10" s="14"/>
      <c r="O10" s="14"/>
      <c r="P10" s="14"/>
      <c r="Q10" s="14"/>
      <c r="R10" s="14"/>
    </row>
    <row r="11" spans="1:18" ht="25.5" customHeight="1" x14ac:dyDescent="0.25">
      <c r="A11" s="4">
        <v>7</v>
      </c>
      <c r="B11" s="2" t="s">
        <v>24</v>
      </c>
      <c r="C11" s="14"/>
      <c r="D11" s="14"/>
      <c r="E11" s="14"/>
      <c r="F11" s="14"/>
      <c r="G11" s="14"/>
      <c r="H11" s="14"/>
      <c r="I11" s="12">
        <f t="shared" si="0"/>
        <v>0</v>
      </c>
      <c r="J11" s="14"/>
      <c r="K11" s="14"/>
      <c r="L11" s="14"/>
      <c r="M11" s="12">
        <f t="shared" si="1"/>
        <v>0</v>
      </c>
      <c r="N11" s="14"/>
      <c r="O11" s="14"/>
      <c r="P11" s="14"/>
      <c r="Q11" s="14"/>
      <c r="R11" s="14"/>
    </row>
    <row r="12" spans="1:18" ht="25.5" customHeight="1" x14ac:dyDescent="0.25">
      <c r="A12" s="4">
        <v>8</v>
      </c>
      <c r="B12" s="2" t="s">
        <v>25</v>
      </c>
      <c r="C12" s="14"/>
      <c r="D12" s="14"/>
      <c r="E12" s="14"/>
      <c r="F12" s="14"/>
      <c r="G12" s="14"/>
      <c r="H12" s="14"/>
      <c r="I12" s="12">
        <f t="shared" si="0"/>
        <v>0</v>
      </c>
      <c r="J12" s="14"/>
      <c r="K12" s="14"/>
      <c r="L12" s="14"/>
      <c r="M12" s="12">
        <f t="shared" si="1"/>
        <v>0</v>
      </c>
      <c r="N12" s="14"/>
      <c r="O12" s="14"/>
      <c r="P12" s="14"/>
      <c r="Q12" s="14"/>
      <c r="R12" s="14"/>
    </row>
    <row r="13" spans="1:18" ht="25.5" customHeight="1" x14ac:dyDescent="0.25">
      <c r="A13" s="4">
        <v>9</v>
      </c>
      <c r="B13" s="2" t="s">
        <v>26</v>
      </c>
      <c r="C13" s="14"/>
      <c r="D13" s="14"/>
      <c r="E13" s="14"/>
      <c r="F13" s="14"/>
      <c r="G13" s="14"/>
      <c r="H13" s="14"/>
      <c r="I13" s="12">
        <f t="shared" si="0"/>
        <v>0</v>
      </c>
      <c r="J13" s="14"/>
      <c r="K13" s="14"/>
      <c r="L13" s="14"/>
      <c r="M13" s="12">
        <f t="shared" si="1"/>
        <v>0</v>
      </c>
      <c r="N13" s="14"/>
      <c r="O13" s="14"/>
      <c r="P13" s="14"/>
      <c r="Q13" s="14"/>
      <c r="R13" s="14"/>
    </row>
    <row r="14" spans="1:18" ht="25.5" customHeight="1" x14ac:dyDescent="0.25">
      <c r="A14" s="4">
        <v>10</v>
      </c>
      <c r="B14" s="2" t="s">
        <v>27</v>
      </c>
      <c r="C14" s="14"/>
      <c r="D14" s="14"/>
      <c r="E14" s="14"/>
      <c r="F14" s="14"/>
      <c r="G14" s="14"/>
      <c r="H14" s="14"/>
      <c r="I14" s="12">
        <f t="shared" si="0"/>
        <v>0</v>
      </c>
      <c r="J14" s="14"/>
      <c r="K14" s="14"/>
      <c r="L14" s="14"/>
      <c r="M14" s="12">
        <f t="shared" si="1"/>
        <v>0</v>
      </c>
      <c r="N14" s="14"/>
      <c r="O14" s="14"/>
      <c r="P14" s="14"/>
      <c r="Q14" s="14"/>
      <c r="R14" s="14"/>
    </row>
    <row r="15" spans="1:18" ht="25.5" customHeight="1" x14ac:dyDescent="0.25">
      <c r="A15" s="4">
        <v>11</v>
      </c>
      <c r="B15" s="2" t="s">
        <v>28</v>
      </c>
      <c r="C15" s="14"/>
      <c r="D15" s="14"/>
      <c r="E15" s="14"/>
      <c r="F15" s="14"/>
      <c r="G15" s="14"/>
      <c r="H15" s="14"/>
      <c r="I15" s="12">
        <f t="shared" si="0"/>
        <v>0</v>
      </c>
      <c r="J15" s="14"/>
      <c r="K15" s="14"/>
      <c r="L15" s="14"/>
      <c r="M15" s="12">
        <f t="shared" si="1"/>
        <v>0</v>
      </c>
      <c r="N15" s="14"/>
      <c r="O15" s="14"/>
      <c r="P15" s="14"/>
      <c r="Q15" s="14"/>
      <c r="R15" s="14"/>
    </row>
    <row r="16" spans="1:18" ht="25.5" customHeight="1" x14ac:dyDescent="0.25">
      <c r="A16" s="4">
        <v>12</v>
      </c>
      <c r="B16" s="2" t="s">
        <v>29</v>
      </c>
      <c r="C16" s="14"/>
      <c r="D16" s="14"/>
      <c r="E16" s="14"/>
      <c r="F16" s="14"/>
      <c r="G16" s="14"/>
      <c r="H16" s="14"/>
      <c r="I16" s="12">
        <f t="shared" si="0"/>
        <v>0</v>
      </c>
      <c r="J16" s="14"/>
      <c r="K16" s="14"/>
      <c r="L16" s="14"/>
      <c r="M16" s="12">
        <f t="shared" si="1"/>
        <v>0</v>
      </c>
      <c r="N16" s="14"/>
      <c r="O16" s="14"/>
      <c r="P16" s="14"/>
      <c r="Q16" s="14"/>
      <c r="R16" s="14"/>
    </row>
    <row r="17" spans="1:18" ht="25.5" customHeight="1" x14ac:dyDescent="0.25">
      <c r="A17" s="4">
        <v>13</v>
      </c>
      <c r="B17" s="2" t="s">
        <v>30</v>
      </c>
      <c r="C17" s="14"/>
      <c r="D17" s="14"/>
      <c r="E17" s="14"/>
      <c r="F17" s="14"/>
      <c r="G17" s="14"/>
      <c r="H17" s="14"/>
      <c r="I17" s="12">
        <f t="shared" si="0"/>
        <v>0</v>
      </c>
      <c r="J17" s="14"/>
      <c r="K17" s="14"/>
      <c r="L17" s="14"/>
      <c r="M17" s="12">
        <f t="shared" si="1"/>
        <v>0</v>
      </c>
      <c r="N17" s="14"/>
      <c r="O17" s="14"/>
      <c r="P17" s="14"/>
      <c r="Q17" s="14"/>
      <c r="R17" s="14"/>
    </row>
    <row r="18" spans="1:18" ht="25.5" customHeight="1" x14ac:dyDescent="0.25">
      <c r="A18" s="4">
        <v>14</v>
      </c>
      <c r="B18" s="2" t="s">
        <v>31</v>
      </c>
      <c r="C18" s="14"/>
      <c r="D18" s="14"/>
      <c r="E18" s="14"/>
      <c r="F18" s="14"/>
      <c r="G18" s="14"/>
      <c r="H18" s="14"/>
      <c r="I18" s="12">
        <f t="shared" si="0"/>
        <v>0</v>
      </c>
      <c r="J18" s="14"/>
      <c r="K18" s="14"/>
      <c r="L18" s="14"/>
      <c r="M18" s="12">
        <f t="shared" si="1"/>
        <v>0</v>
      </c>
      <c r="N18" s="14"/>
      <c r="O18" s="14"/>
      <c r="P18" s="14"/>
      <c r="Q18" s="14"/>
      <c r="R18" s="14"/>
    </row>
    <row r="19" spans="1:18" ht="25.5" customHeight="1" x14ac:dyDescent="0.25">
      <c r="A19" s="4">
        <v>15</v>
      </c>
      <c r="B19" s="2" t="s">
        <v>32</v>
      </c>
      <c r="C19" s="14"/>
      <c r="D19" s="14"/>
      <c r="E19" s="14"/>
      <c r="F19" s="14"/>
      <c r="G19" s="14"/>
      <c r="H19" s="14"/>
      <c r="I19" s="12">
        <f t="shared" si="0"/>
        <v>0</v>
      </c>
      <c r="J19" s="14"/>
      <c r="K19" s="14"/>
      <c r="L19" s="14"/>
      <c r="M19" s="12">
        <f t="shared" si="1"/>
        <v>0</v>
      </c>
      <c r="N19" s="14"/>
      <c r="O19" s="14"/>
      <c r="P19" s="14"/>
      <c r="Q19" s="14"/>
      <c r="R19" s="14"/>
    </row>
    <row r="20" spans="1:18" ht="25.5" customHeight="1" x14ac:dyDescent="0.25">
      <c r="A20" s="4">
        <v>16</v>
      </c>
      <c r="B20" s="2" t="s">
        <v>33</v>
      </c>
      <c r="C20" s="14"/>
      <c r="D20" s="14"/>
      <c r="E20" s="14"/>
      <c r="F20" s="14"/>
      <c r="G20" s="14"/>
      <c r="H20" s="14"/>
      <c r="I20" s="12">
        <f t="shared" si="0"/>
        <v>0</v>
      </c>
      <c r="J20" s="14"/>
      <c r="K20" s="14"/>
      <c r="L20" s="14"/>
      <c r="M20" s="12">
        <f t="shared" si="1"/>
        <v>0</v>
      </c>
      <c r="N20" s="14"/>
      <c r="O20" s="14"/>
      <c r="P20" s="14"/>
      <c r="Q20" s="14"/>
      <c r="R20" s="14"/>
    </row>
    <row r="21" spans="1:18" ht="25.5" customHeight="1" x14ac:dyDescent="0.25">
      <c r="A21" s="4">
        <v>17</v>
      </c>
      <c r="B21" s="2" t="s">
        <v>34</v>
      </c>
      <c r="C21" s="14"/>
      <c r="D21" s="14"/>
      <c r="E21" s="14"/>
      <c r="F21" s="14"/>
      <c r="G21" s="14"/>
      <c r="H21" s="14"/>
      <c r="I21" s="12">
        <f t="shared" si="0"/>
        <v>0</v>
      </c>
      <c r="J21" s="14"/>
      <c r="K21" s="14"/>
      <c r="L21" s="14"/>
      <c r="M21" s="12">
        <f t="shared" si="1"/>
        <v>0</v>
      </c>
      <c r="N21" s="14"/>
      <c r="O21" s="14"/>
      <c r="P21" s="14"/>
      <c r="Q21" s="14"/>
      <c r="R21" s="14"/>
    </row>
    <row r="22" spans="1:18" ht="25.5" customHeight="1" x14ac:dyDescent="0.25">
      <c r="A22" s="4">
        <v>18</v>
      </c>
      <c r="B22" s="2" t="s">
        <v>35</v>
      </c>
      <c r="C22" s="14"/>
      <c r="D22" s="14"/>
      <c r="E22" s="14"/>
      <c r="F22" s="14"/>
      <c r="G22" s="14"/>
      <c r="H22" s="14"/>
      <c r="I22" s="12">
        <f t="shared" si="0"/>
        <v>0</v>
      </c>
      <c r="J22" s="14"/>
      <c r="K22" s="14"/>
      <c r="L22" s="14"/>
      <c r="M22" s="12">
        <f t="shared" si="1"/>
        <v>0</v>
      </c>
      <c r="N22" s="14"/>
      <c r="O22" s="14"/>
      <c r="P22" s="14"/>
      <c r="Q22" s="14"/>
      <c r="R22" s="14"/>
    </row>
    <row r="23" spans="1:18" ht="25.5" customHeight="1" x14ac:dyDescent="0.25">
      <c r="A23" s="4">
        <v>19</v>
      </c>
      <c r="B23" s="2" t="s">
        <v>36</v>
      </c>
      <c r="C23" s="14"/>
      <c r="D23" s="14"/>
      <c r="E23" s="14"/>
      <c r="F23" s="14"/>
      <c r="G23" s="14"/>
      <c r="H23" s="14"/>
      <c r="I23" s="12">
        <f t="shared" si="0"/>
        <v>0</v>
      </c>
      <c r="J23" s="14"/>
      <c r="K23" s="14"/>
      <c r="L23" s="14"/>
      <c r="M23" s="12">
        <f t="shared" si="1"/>
        <v>0</v>
      </c>
      <c r="N23" s="14"/>
      <c r="O23" s="14"/>
      <c r="P23" s="14"/>
      <c r="Q23" s="14"/>
      <c r="R23" s="14"/>
    </row>
    <row r="24" spans="1:18" ht="25.5" customHeight="1" x14ac:dyDescent="0.25">
      <c r="A24" s="4">
        <v>20</v>
      </c>
      <c r="B24" s="2" t="s">
        <v>37</v>
      </c>
      <c r="C24" s="14"/>
      <c r="D24" s="14"/>
      <c r="E24" s="14"/>
      <c r="F24" s="14"/>
      <c r="G24" s="14"/>
      <c r="H24" s="14"/>
      <c r="I24" s="12">
        <f t="shared" si="0"/>
        <v>0</v>
      </c>
      <c r="J24" s="14"/>
      <c r="K24" s="14"/>
      <c r="L24" s="14"/>
      <c r="M24" s="12">
        <f t="shared" si="1"/>
        <v>0</v>
      </c>
      <c r="N24" s="14"/>
      <c r="O24" s="14"/>
      <c r="P24" s="14"/>
      <c r="Q24" s="14"/>
      <c r="R24" s="14"/>
    </row>
    <row r="25" spans="1:18" ht="25.5" customHeight="1" x14ac:dyDescent="0.25">
      <c r="A25" s="4">
        <v>21</v>
      </c>
      <c r="B25" s="2" t="s">
        <v>38</v>
      </c>
      <c r="C25" s="14"/>
      <c r="D25" s="14"/>
      <c r="E25" s="14"/>
      <c r="F25" s="14"/>
      <c r="G25" s="14"/>
      <c r="H25" s="14"/>
      <c r="I25" s="12">
        <f t="shared" si="0"/>
        <v>0</v>
      </c>
      <c r="J25" s="14"/>
      <c r="K25" s="14"/>
      <c r="L25" s="14"/>
      <c r="M25" s="12">
        <f t="shared" si="1"/>
        <v>0</v>
      </c>
      <c r="N25" s="14"/>
      <c r="O25" s="14"/>
      <c r="P25" s="14"/>
      <c r="Q25" s="14"/>
      <c r="R25" s="14"/>
    </row>
    <row r="26" spans="1:18" ht="25.5" customHeight="1" x14ac:dyDescent="0.25">
      <c r="A26" s="4">
        <v>22</v>
      </c>
      <c r="B26" s="2" t="s">
        <v>39</v>
      </c>
      <c r="C26" s="14"/>
      <c r="D26" s="14"/>
      <c r="E26" s="14"/>
      <c r="F26" s="14"/>
      <c r="G26" s="14"/>
      <c r="H26" s="14"/>
      <c r="I26" s="12">
        <f t="shared" si="0"/>
        <v>0</v>
      </c>
      <c r="J26" s="14"/>
      <c r="K26" s="14"/>
      <c r="L26" s="14"/>
      <c r="M26" s="12">
        <f t="shared" si="1"/>
        <v>0</v>
      </c>
      <c r="N26" s="14"/>
      <c r="O26" s="14"/>
      <c r="P26" s="14"/>
      <c r="Q26" s="14"/>
      <c r="R26" s="14"/>
    </row>
    <row r="27" spans="1:18" ht="25.5" customHeight="1" x14ac:dyDescent="0.25">
      <c r="A27" s="4">
        <v>23</v>
      </c>
      <c r="B27" s="2" t="s">
        <v>40</v>
      </c>
      <c r="C27" s="14"/>
      <c r="D27" s="14"/>
      <c r="E27" s="14"/>
      <c r="F27" s="14"/>
      <c r="G27" s="14"/>
      <c r="H27" s="14"/>
      <c r="I27" s="12">
        <f t="shared" si="0"/>
        <v>0</v>
      </c>
      <c r="J27" s="14"/>
      <c r="K27" s="14"/>
      <c r="L27" s="14"/>
      <c r="M27" s="12">
        <f t="shared" si="1"/>
        <v>0</v>
      </c>
      <c r="N27" s="14"/>
      <c r="O27" s="14"/>
      <c r="P27" s="14"/>
      <c r="Q27" s="14"/>
      <c r="R27" s="14"/>
    </row>
    <row r="28" spans="1:18" ht="25.5" customHeight="1" x14ac:dyDescent="0.25">
      <c r="A28" s="4">
        <v>24</v>
      </c>
      <c r="B28" s="2" t="s">
        <v>41</v>
      </c>
      <c r="C28" s="14"/>
      <c r="D28" s="14"/>
      <c r="E28" s="14"/>
      <c r="F28" s="14"/>
      <c r="G28" s="14"/>
      <c r="H28" s="14"/>
      <c r="I28" s="12">
        <f t="shared" si="0"/>
        <v>0</v>
      </c>
      <c r="J28" s="14"/>
      <c r="K28" s="14"/>
      <c r="L28" s="14"/>
      <c r="M28" s="12">
        <f t="shared" si="1"/>
        <v>0</v>
      </c>
      <c r="N28" s="14"/>
      <c r="O28" s="14"/>
      <c r="P28" s="14"/>
      <c r="Q28" s="14"/>
      <c r="R28" s="14"/>
    </row>
    <row r="29" spans="1:18" ht="27" customHeight="1" x14ac:dyDescent="0.25">
      <c r="A29" s="4">
        <v>25</v>
      </c>
      <c r="B29" s="2" t="s">
        <v>42</v>
      </c>
      <c r="C29" s="14"/>
      <c r="D29" s="14"/>
      <c r="E29" s="14"/>
      <c r="F29" s="14"/>
      <c r="G29" s="14"/>
      <c r="H29" s="14"/>
      <c r="I29" s="12">
        <f t="shared" si="0"/>
        <v>0</v>
      </c>
      <c r="J29" s="14"/>
      <c r="K29" s="14"/>
      <c r="L29" s="14"/>
      <c r="M29" s="12">
        <f t="shared" si="1"/>
        <v>0</v>
      </c>
      <c r="N29" s="14"/>
      <c r="O29" s="14"/>
      <c r="P29" s="14"/>
      <c r="Q29" s="14"/>
      <c r="R29" s="14"/>
    </row>
    <row r="30" spans="1:18" ht="27" customHeight="1" x14ac:dyDescent="0.25">
      <c r="A30" s="4">
        <v>26</v>
      </c>
      <c r="B30" s="2" t="s">
        <v>43</v>
      </c>
      <c r="C30" s="14"/>
      <c r="D30" s="14"/>
      <c r="E30" s="14"/>
      <c r="F30" s="14"/>
      <c r="G30" s="14"/>
      <c r="H30" s="14"/>
      <c r="I30" s="12">
        <f t="shared" si="0"/>
        <v>0</v>
      </c>
      <c r="J30" s="14"/>
      <c r="K30" s="14"/>
      <c r="L30" s="14"/>
      <c r="M30" s="12">
        <f t="shared" si="1"/>
        <v>0</v>
      </c>
      <c r="N30" s="14"/>
      <c r="O30" s="14"/>
      <c r="P30" s="14"/>
      <c r="Q30" s="14"/>
      <c r="R30" s="14"/>
    </row>
    <row r="31" spans="1:18" ht="27" customHeight="1" x14ac:dyDescent="0.25">
      <c r="A31" s="4">
        <v>27</v>
      </c>
      <c r="B31" s="2"/>
      <c r="C31" s="14"/>
      <c r="D31" s="14"/>
      <c r="E31" s="14"/>
      <c r="F31" s="14"/>
      <c r="G31" s="14"/>
      <c r="H31" s="14"/>
      <c r="I31" s="12">
        <f t="shared" si="0"/>
        <v>0</v>
      </c>
      <c r="J31" s="14"/>
      <c r="K31" s="14"/>
      <c r="L31" s="14"/>
      <c r="M31" s="12">
        <f t="shared" si="1"/>
        <v>0</v>
      </c>
      <c r="N31" s="14"/>
      <c r="O31" s="14"/>
      <c r="P31" s="14"/>
      <c r="Q31" s="14"/>
      <c r="R31" s="14"/>
    </row>
    <row r="32" spans="1:18" ht="27" customHeight="1" x14ac:dyDescent="0.25">
      <c r="A32" s="4">
        <v>28</v>
      </c>
      <c r="B32" s="2"/>
      <c r="C32" s="14"/>
      <c r="D32" s="14"/>
      <c r="E32" s="14"/>
      <c r="F32" s="14"/>
      <c r="G32" s="14"/>
      <c r="H32" s="14"/>
      <c r="I32" s="12">
        <f t="shared" ref="I32:I44" si="2">F32+G32+H32</f>
        <v>0</v>
      </c>
      <c r="J32" s="14"/>
      <c r="K32" s="14"/>
      <c r="L32" s="14"/>
      <c r="M32" s="12">
        <f t="shared" ref="M32:M44" si="3">J32+K32+L32</f>
        <v>0</v>
      </c>
      <c r="N32" s="14"/>
      <c r="O32" s="14"/>
      <c r="P32" s="14"/>
      <c r="Q32" s="14"/>
      <c r="R32" s="14"/>
    </row>
    <row r="33" spans="1:18" ht="27" customHeight="1" x14ac:dyDescent="0.25">
      <c r="A33" s="4">
        <v>29</v>
      </c>
      <c r="B33" s="2"/>
      <c r="C33" s="14"/>
      <c r="D33" s="14"/>
      <c r="E33" s="14"/>
      <c r="F33" s="14"/>
      <c r="G33" s="14"/>
      <c r="H33" s="14"/>
      <c r="I33" s="12">
        <f t="shared" si="2"/>
        <v>0</v>
      </c>
      <c r="J33" s="14"/>
      <c r="K33" s="14"/>
      <c r="L33" s="14"/>
      <c r="M33" s="12">
        <f t="shared" si="3"/>
        <v>0</v>
      </c>
      <c r="N33" s="14"/>
      <c r="O33" s="14"/>
      <c r="P33" s="14"/>
      <c r="Q33" s="14"/>
      <c r="R33" s="14"/>
    </row>
    <row r="34" spans="1:18" ht="27" customHeight="1" x14ac:dyDescent="0.25">
      <c r="A34" s="4">
        <v>30</v>
      </c>
      <c r="B34" s="2"/>
      <c r="C34" s="14"/>
      <c r="D34" s="14"/>
      <c r="E34" s="14"/>
      <c r="F34" s="14"/>
      <c r="G34" s="14"/>
      <c r="H34" s="14"/>
      <c r="I34" s="12">
        <f t="shared" si="2"/>
        <v>0</v>
      </c>
      <c r="J34" s="14"/>
      <c r="K34" s="14"/>
      <c r="L34" s="14"/>
      <c r="M34" s="12">
        <f t="shared" si="3"/>
        <v>0</v>
      </c>
      <c r="N34" s="14"/>
      <c r="O34" s="14"/>
      <c r="P34" s="14"/>
      <c r="Q34" s="14"/>
      <c r="R34" s="14"/>
    </row>
    <row r="35" spans="1:18" ht="27" customHeight="1" x14ac:dyDescent="0.25">
      <c r="A35" s="4">
        <v>31</v>
      </c>
      <c r="B35" s="2"/>
      <c r="C35" s="14"/>
      <c r="D35" s="14"/>
      <c r="E35" s="14"/>
      <c r="F35" s="14"/>
      <c r="G35" s="14"/>
      <c r="H35" s="14"/>
      <c r="I35" s="12">
        <f t="shared" si="2"/>
        <v>0</v>
      </c>
      <c r="J35" s="14"/>
      <c r="K35" s="14"/>
      <c r="L35" s="14"/>
      <c r="M35" s="12">
        <f t="shared" si="3"/>
        <v>0</v>
      </c>
      <c r="N35" s="14"/>
      <c r="O35" s="14"/>
      <c r="P35" s="14"/>
      <c r="Q35" s="14"/>
      <c r="R35" s="14"/>
    </row>
    <row r="36" spans="1:18" ht="27" customHeight="1" x14ac:dyDescent="0.25">
      <c r="A36" s="4">
        <v>32</v>
      </c>
      <c r="B36" s="2"/>
      <c r="C36" s="14"/>
      <c r="D36" s="14"/>
      <c r="E36" s="14"/>
      <c r="F36" s="14"/>
      <c r="G36" s="14"/>
      <c r="H36" s="14"/>
      <c r="I36" s="12">
        <f t="shared" si="2"/>
        <v>0</v>
      </c>
      <c r="J36" s="14"/>
      <c r="K36" s="14"/>
      <c r="L36" s="14"/>
      <c r="M36" s="12">
        <f t="shared" si="3"/>
        <v>0</v>
      </c>
      <c r="N36" s="14"/>
      <c r="O36" s="14"/>
      <c r="P36" s="14"/>
      <c r="Q36" s="14"/>
      <c r="R36" s="14"/>
    </row>
    <row r="37" spans="1:18" ht="27" customHeight="1" x14ac:dyDescent="0.25">
      <c r="A37" s="4">
        <v>33</v>
      </c>
      <c r="B37" s="2"/>
      <c r="C37" s="14"/>
      <c r="D37" s="14"/>
      <c r="E37" s="14"/>
      <c r="F37" s="14"/>
      <c r="G37" s="14"/>
      <c r="H37" s="14"/>
      <c r="I37" s="12">
        <f t="shared" si="2"/>
        <v>0</v>
      </c>
      <c r="J37" s="14"/>
      <c r="K37" s="14"/>
      <c r="L37" s="14"/>
      <c r="M37" s="12">
        <f t="shared" si="3"/>
        <v>0</v>
      </c>
      <c r="N37" s="14"/>
      <c r="O37" s="14"/>
      <c r="P37" s="14"/>
      <c r="Q37" s="14"/>
      <c r="R37" s="14"/>
    </row>
    <row r="38" spans="1:18" ht="27" customHeight="1" x14ac:dyDescent="0.25">
      <c r="A38" s="4">
        <v>34</v>
      </c>
      <c r="B38" s="2"/>
      <c r="C38" s="14"/>
      <c r="D38" s="14"/>
      <c r="E38" s="14"/>
      <c r="F38" s="14"/>
      <c r="G38" s="14"/>
      <c r="H38" s="14"/>
      <c r="I38" s="12">
        <f t="shared" si="2"/>
        <v>0</v>
      </c>
      <c r="J38" s="14"/>
      <c r="K38" s="14"/>
      <c r="L38" s="14"/>
      <c r="M38" s="12">
        <f t="shared" si="3"/>
        <v>0</v>
      </c>
      <c r="N38" s="14"/>
      <c r="O38" s="14"/>
      <c r="P38" s="14"/>
      <c r="Q38" s="14"/>
      <c r="R38" s="14"/>
    </row>
    <row r="39" spans="1:18" ht="27" customHeight="1" x14ac:dyDescent="0.25">
      <c r="A39" s="4">
        <v>35</v>
      </c>
      <c r="B39" s="2"/>
      <c r="C39" s="14"/>
      <c r="D39" s="14"/>
      <c r="E39" s="14"/>
      <c r="F39" s="14"/>
      <c r="G39" s="14"/>
      <c r="H39" s="14"/>
      <c r="I39" s="12">
        <f t="shared" si="2"/>
        <v>0</v>
      </c>
      <c r="J39" s="14"/>
      <c r="K39" s="14"/>
      <c r="L39" s="14"/>
      <c r="M39" s="12">
        <f t="shared" si="3"/>
        <v>0</v>
      </c>
      <c r="N39" s="14"/>
      <c r="O39" s="14"/>
      <c r="P39" s="14"/>
      <c r="Q39" s="14"/>
      <c r="R39" s="14"/>
    </row>
    <row r="40" spans="1:18" ht="27" customHeight="1" x14ac:dyDescent="0.25">
      <c r="A40" s="4">
        <v>36</v>
      </c>
      <c r="B40" s="2"/>
      <c r="C40" s="14"/>
      <c r="D40" s="14"/>
      <c r="E40" s="14"/>
      <c r="F40" s="14"/>
      <c r="G40" s="14"/>
      <c r="H40" s="14"/>
      <c r="I40" s="12">
        <f t="shared" si="2"/>
        <v>0</v>
      </c>
      <c r="J40" s="14"/>
      <c r="K40" s="14"/>
      <c r="L40" s="14"/>
      <c r="M40" s="12">
        <f t="shared" si="3"/>
        <v>0</v>
      </c>
      <c r="N40" s="14"/>
      <c r="O40" s="14"/>
      <c r="P40" s="14"/>
      <c r="Q40" s="14"/>
      <c r="R40" s="14"/>
    </row>
    <row r="41" spans="1:18" ht="27" customHeight="1" x14ac:dyDescent="0.25">
      <c r="A41" s="4">
        <v>37</v>
      </c>
      <c r="B41" s="2"/>
      <c r="C41" s="14"/>
      <c r="D41" s="14"/>
      <c r="E41" s="14"/>
      <c r="F41" s="14"/>
      <c r="G41" s="14"/>
      <c r="H41" s="14"/>
      <c r="I41" s="12">
        <f t="shared" si="2"/>
        <v>0</v>
      </c>
      <c r="J41" s="14"/>
      <c r="K41" s="14"/>
      <c r="L41" s="14"/>
      <c r="M41" s="12">
        <f t="shared" si="3"/>
        <v>0</v>
      </c>
      <c r="N41" s="14"/>
      <c r="O41" s="14"/>
      <c r="P41" s="14"/>
      <c r="Q41" s="14"/>
      <c r="R41" s="14"/>
    </row>
    <row r="42" spans="1:18" ht="27" customHeight="1" x14ac:dyDescent="0.25">
      <c r="A42" s="4">
        <v>38</v>
      </c>
      <c r="B42" s="2"/>
      <c r="C42" s="14"/>
      <c r="D42" s="14"/>
      <c r="E42" s="14"/>
      <c r="F42" s="14"/>
      <c r="G42" s="14"/>
      <c r="H42" s="14"/>
      <c r="I42" s="12">
        <f t="shared" si="2"/>
        <v>0</v>
      </c>
      <c r="J42" s="14"/>
      <c r="K42" s="14"/>
      <c r="L42" s="14"/>
      <c r="M42" s="12">
        <f t="shared" si="3"/>
        <v>0</v>
      </c>
      <c r="N42" s="14"/>
      <c r="O42" s="14"/>
      <c r="P42" s="14"/>
      <c r="Q42" s="14"/>
      <c r="R42" s="14"/>
    </row>
    <row r="43" spans="1:18" ht="27" customHeight="1" x14ac:dyDescent="0.25">
      <c r="A43" s="4">
        <v>39</v>
      </c>
      <c r="B43" s="2"/>
      <c r="C43" s="14"/>
      <c r="D43" s="14"/>
      <c r="E43" s="14"/>
      <c r="F43" s="14"/>
      <c r="G43" s="14"/>
      <c r="H43" s="14"/>
      <c r="I43" s="12">
        <f t="shared" si="2"/>
        <v>0</v>
      </c>
      <c r="J43" s="14"/>
      <c r="K43" s="14"/>
      <c r="L43" s="14"/>
      <c r="M43" s="12">
        <f t="shared" si="3"/>
        <v>0</v>
      </c>
      <c r="N43" s="14"/>
      <c r="O43" s="14"/>
      <c r="P43" s="14"/>
      <c r="Q43" s="14"/>
      <c r="R43" s="14"/>
    </row>
    <row r="44" spans="1:18" ht="27" customHeight="1" thickBot="1" x14ac:dyDescent="0.3">
      <c r="A44" s="4">
        <v>40</v>
      </c>
      <c r="B44" s="2"/>
      <c r="C44" s="14"/>
      <c r="D44" s="14"/>
      <c r="E44" s="14"/>
      <c r="F44" s="14"/>
      <c r="G44" s="14"/>
      <c r="H44" s="14"/>
      <c r="I44" s="12">
        <f t="shared" si="2"/>
        <v>0</v>
      </c>
      <c r="J44" s="14"/>
      <c r="K44" s="14"/>
      <c r="L44" s="14"/>
      <c r="M44" s="12">
        <f t="shared" si="3"/>
        <v>0</v>
      </c>
      <c r="N44" s="14"/>
      <c r="O44" s="14"/>
      <c r="P44" s="14"/>
      <c r="Q44" s="14"/>
      <c r="R44" s="14"/>
    </row>
    <row r="45" spans="1:18" ht="27" customHeight="1" thickBot="1" x14ac:dyDescent="0.3">
      <c r="A45" s="100" t="s">
        <v>45</v>
      </c>
      <c r="B45" s="101"/>
      <c r="C45" s="102"/>
      <c r="D45" s="30">
        <f>SUM(D5:D44)</f>
        <v>0</v>
      </c>
      <c r="E45" s="30">
        <f t="shared" ref="E45:R45" si="4">SUM(E5:E44)</f>
        <v>0</v>
      </c>
      <c r="F45" s="30">
        <f t="shared" si="4"/>
        <v>0</v>
      </c>
      <c r="G45" s="30">
        <f t="shared" si="4"/>
        <v>0</v>
      </c>
      <c r="H45" s="30">
        <f t="shared" si="4"/>
        <v>0</v>
      </c>
      <c r="I45" s="30">
        <f t="shared" si="4"/>
        <v>0</v>
      </c>
      <c r="J45" s="30">
        <f t="shared" si="4"/>
        <v>0</v>
      </c>
      <c r="K45" s="30">
        <f t="shared" si="4"/>
        <v>0</v>
      </c>
      <c r="L45" s="30">
        <f t="shared" si="4"/>
        <v>0</v>
      </c>
      <c r="M45" s="30">
        <f t="shared" si="4"/>
        <v>0</v>
      </c>
      <c r="N45" s="30">
        <f t="shared" si="4"/>
        <v>0</v>
      </c>
      <c r="O45" s="30">
        <f t="shared" si="4"/>
        <v>0</v>
      </c>
      <c r="P45" s="30">
        <f t="shared" si="4"/>
        <v>0</v>
      </c>
      <c r="Q45" s="30">
        <f t="shared" si="4"/>
        <v>0</v>
      </c>
      <c r="R45" s="30">
        <f t="shared" si="4"/>
        <v>0</v>
      </c>
    </row>
  </sheetData>
  <mergeCells count="14">
    <mergeCell ref="P2:P3"/>
    <mergeCell ref="Q2:Q3"/>
    <mergeCell ref="R2:R3"/>
    <mergeCell ref="A45:C45"/>
    <mergeCell ref="A1:R1"/>
    <mergeCell ref="A2:A3"/>
    <mergeCell ref="B2:B3"/>
    <mergeCell ref="C2:C3"/>
    <mergeCell ref="D2:D3"/>
    <mergeCell ref="E2:E3"/>
    <mergeCell ref="F2:I2"/>
    <mergeCell ref="J2:M2"/>
    <mergeCell ref="N2:N3"/>
    <mergeCell ref="O2:O3"/>
  </mergeCells>
  <dataValidations count="5">
    <dataValidation type="list" allowBlank="1" showInputMessage="1" showErrorMessage="1" sqref="B5:B44">
      <formula1>INDIRECT("Dropdowns!$B$3:$B$28")</formula1>
    </dataValidation>
    <dataValidation type="whole" operator="greaterThanOrEqual" allowBlank="1" showInputMessage="1" showErrorMessage="1" sqref="E5:H44 J5:L44 Q5:R44 D5:D45 N6:N45 E45:M45 O45:R45">
      <formula1>0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O5:O44">
      <formula1>I5</formula1>
    </dataValidation>
    <dataValidation type="whole" operator="lessThanOrEqual" allowBlank="1" showInputMessage="1" showErrorMessage="1" errorTitle="Please enter correct number" error="Number of other cases should not more than total deliveries" promptTitle="Please check the number" sqref="P5:P44">
      <formula1>I5</formula1>
    </dataValidation>
    <dataValidation type="whole" operator="lessThanOrEqual" allowBlank="1" showInputMessage="1" showErrorMessage="1" errorTitle="Please type correct response" error="It should not more than tablet distribution" sqref="N5">
      <formula1>D5</formula1>
    </dataValidation>
  </dataValidations>
  <pageMargins left="0.7" right="0.7" top="0.75" bottom="0.75" header="0.3" footer="0.3"/>
  <pageSetup scale="5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Y47"/>
  <sheetViews>
    <sheetView view="pageBreakPreview" zoomScaleSheetLayoutView="100" workbookViewId="0">
      <pane xSplit="1" ySplit="3" topLeftCell="B4" activePane="bottomRight" state="frozen"/>
      <selection sqref="A1:Y1"/>
      <selection pane="topRight" sqref="A1:Y1"/>
      <selection pane="bottomLeft" sqref="A1:Y1"/>
      <selection pane="bottomRight" activeCell="B5" sqref="B5:B30"/>
    </sheetView>
  </sheetViews>
  <sheetFormatPr defaultRowHeight="15" x14ac:dyDescent="0.25"/>
  <cols>
    <col min="1" max="1" width="6" customWidth="1"/>
    <col min="2" max="2" width="19.140625" style="25" customWidth="1"/>
    <col min="3" max="3" width="20.5703125" hidden="1" customWidth="1"/>
    <col min="4" max="4" width="11" customWidth="1"/>
    <col min="5" max="5" width="7.140625" customWidth="1"/>
    <col min="6" max="6" width="10.140625" customWidth="1"/>
    <col min="7" max="9" width="7.140625" customWidth="1"/>
    <col min="10" max="10" width="10.140625" customWidth="1"/>
    <col min="11" max="13" width="7.140625" customWidth="1"/>
    <col min="14" max="14" width="10.140625" customWidth="1"/>
    <col min="15" max="16" width="7.140625" customWidth="1"/>
    <col min="17" max="17" width="11.85546875" customWidth="1"/>
    <col min="18" max="18" width="8.5703125" customWidth="1"/>
    <col min="19" max="19" width="7.42578125" customWidth="1"/>
    <col min="20" max="20" width="14" customWidth="1"/>
    <col min="22" max="22" width="11.7109375" customWidth="1"/>
    <col min="23" max="24" width="0" hidden="1" customWidth="1"/>
    <col min="25" max="25" width="6.42578125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33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12</v>
      </c>
      <c r="N3" s="9" t="s">
        <v>13</v>
      </c>
      <c r="O3" s="9" t="s">
        <v>14</v>
      </c>
      <c r="P3" s="9" t="s">
        <v>15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118</v>
      </c>
      <c r="X4" s="73" t="s">
        <v>119</v>
      </c>
      <c r="Y4" s="72" t="s">
        <v>120</v>
      </c>
    </row>
    <row r="5" spans="1:25" ht="25.5" customHeight="1" x14ac:dyDescent="0.25">
      <c r="A5" s="5">
        <v>1</v>
      </c>
      <c r="B5" s="11" t="s">
        <v>128</v>
      </c>
      <c r="C5" s="8"/>
      <c r="D5" s="5">
        <f>SUM(First:Last_Month!D5)</f>
        <v>0</v>
      </c>
      <c r="E5" s="5">
        <f>SUM(First:Last_Month!E5)</f>
        <v>12</v>
      </c>
      <c r="F5" s="5">
        <f>SUM(First:Last_Month!F5)</f>
        <v>24</v>
      </c>
      <c r="G5" s="5">
        <f>SUM(First:Last_Month!G5)</f>
        <v>1</v>
      </c>
      <c r="H5" s="5">
        <f>SUM(First:Last_Month!H5)</f>
        <v>37</v>
      </c>
      <c r="I5" s="5">
        <f>SUM(First:Last_Month!I5)</f>
        <v>11</v>
      </c>
      <c r="J5" s="5">
        <f>SUM(First:Last_Month!J5)</f>
        <v>16</v>
      </c>
      <c r="K5" s="5">
        <f>SUM(First:Last_Month!K5)</f>
        <v>1</v>
      </c>
      <c r="L5" s="5">
        <f>SUM(First:Last_Month!L5)</f>
        <v>28</v>
      </c>
      <c r="M5" s="5">
        <f>SUM(First:Last_Month!M5)</f>
        <v>10</v>
      </c>
      <c r="N5" s="5">
        <f>SUM(First:Last_Month!N5)</f>
        <v>0</v>
      </c>
      <c r="O5" s="5">
        <f>SUM(First:Last_Month!O5)</f>
        <v>1</v>
      </c>
      <c r="P5" s="5">
        <f>SUM(First:Last_Month!P5)</f>
        <v>11</v>
      </c>
      <c r="Q5" s="5">
        <f>SUM(First:Last_Month!Q5)</f>
        <v>16</v>
      </c>
      <c r="R5" s="5">
        <f>SUM(First:Last_Month!R5)</f>
        <v>0</v>
      </c>
      <c r="S5" s="5">
        <f>SUM(First:Last_Month!S5)</f>
        <v>0</v>
      </c>
      <c r="T5" s="5">
        <f>SUM(First:Last_Month!T5)</f>
        <v>0</v>
      </c>
      <c r="U5" s="5">
        <f>SUM(First:Last_Month!U5)</f>
        <v>0</v>
      </c>
      <c r="V5" s="5">
        <f>SUM(First:Last_Month!V5)</f>
        <v>0</v>
      </c>
      <c r="W5" s="5">
        <f>SUM(First:Last_Month!W5)</f>
        <v>600</v>
      </c>
      <c r="X5" s="5">
        <f>SUM(First:Last_Month!X5)</f>
        <v>300</v>
      </c>
      <c r="Y5" s="5">
        <f>SUM(First:Last_Month!Y5)</f>
        <v>900</v>
      </c>
    </row>
    <row r="6" spans="1:25" ht="25.5" customHeight="1" x14ac:dyDescent="0.25">
      <c r="A6" s="4">
        <v>2</v>
      </c>
      <c r="B6" s="11" t="s">
        <v>129</v>
      </c>
      <c r="C6" s="2"/>
      <c r="D6" s="5">
        <f>SUM(First:Last_Month!D6)</f>
        <v>1</v>
      </c>
      <c r="E6" s="5">
        <f>SUM(First:Last_Month!E6)</f>
        <v>17</v>
      </c>
      <c r="F6" s="5">
        <f>SUM(First:Last_Month!F6)</f>
        <v>32</v>
      </c>
      <c r="G6" s="5">
        <f>SUM(First:Last_Month!G6)</f>
        <v>0</v>
      </c>
      <c r="H6" s="5">
        <f>SUM(First:Last_Month!H6)</f>
        <v>50</v>
      </c>
      <c r="I6" s="5">
        <f>SUM(First:Last_Month!I6)</f>
        <v>15</v>
      </c>
      <c r="J6" s="5">
        <f>SUM(First:Last_Month!J6)</f>
        <v>20</v>
      </c>
      <c r="K6" s="5">
        <f>SUM(First:Last_Month!K6)</f>
        <v>0</v>
      </c>
      <c r="L6" s="5">
        <f>SUM(First:Last_Month!L6)</f>
        <v>35</v>
      </c>
      <c r="M6" s="5">
        <f>SUM(First:Last_Month!M6)</f>
        <v>12</v>
      </c>
      <c r="N6" s="5">
        <f>SUM(First:Last_Month!N6)</f>
        <v>0</v>
      </c>
      <c r="O6" s="5">
        <f>SUM(First:Last_Month!O6)</f>
        <v>0</v>
      </c>
      <c r="P6" s="5">
        <f>SUM(First:Last_Month!P6)</f>
        <v>12</v>
      </c>
      <c r="Q6" s="5">
        <f>SUM(First:Last_Month!Q6)</f>
        <v>19</v>
      </c>
      <c r="R6" s="5">
        <f>SUM(First:Last_Month!R6)</f>
        <v>0</v>
      </c>
      <c r="S6" s="5">
        <f>SUM(First:Last_Month!S6)</f>
        <v>0</v>
      </c>
      <c r="T6" s="5">
        <f>SUM(First:Last_Month!T6)</f>
        <v>0</v>
      </c>
      <c r="U6" s="5">
        <f>SUM(First:Last_Month!U6)</f>
        <v>0</v>
      </c>
      <c r="V6" s="5">
        <f>SUM(First:Last_Month!V6)</f>
        <v>0</v>
      </c>
      <c r="W6" s="5">
        <f>SUM(First:Last_Month!W6)</f>
        <v>100</v>
      </c>
      <c r="X6" s="5">
        <f>SUM(First:Last_Month!X6)</f>
        <v>800</v>
      </c>
      <c r="Y6" s="5">
        <f>SUM(First:Last_Month!Y6)</f>
        <v>900</v>
      </c>
    </row>
    <row r="7" spans="1:25" ht="25.5" customHeight="1" x14ac:dyDescent="0.25">
      <c r="A7" s="5">
        <v>3</v>
      </c>
      <c r="B7" s="11" t="s">
        <v>130</v>
      </c>
      <c r="C7" s="2"/>
      <c r="D7" s="5">
        <f>SUM(First:Last_Month!D7)</f>
        <v>2</v>
      </c>
      <c r="E7" s="5">
        <f>SUM(First:Last_Month!E7)</f>
        <v>6</v>
      </c>
      <c r="F7" s="5">
        <f>SUM(First:Last_Month!F7)</f>
        <v>15</v>
      </c>
      <c r="G7" s="5">
        <f>SUM(First:Last_Month!G7)</f>
        <v>0</v>
      </c>
      <c r="H7" s="5">
        <f>SUM(First:Last_Month!H7)</f>
        <v>23</v>
      </c>
      <c r="I7" s="5">
        <f>SUM(First:Last_Month!I7)</f>
        <v>6</v>
      </c>
      <c r="J7" s="5">
        <f>SUM(First:Last_Month!J7)</f>
        <v>14</v>
      </c>
      <c r="K7" s="5">
        <f>SUM(First:Last_Month!K7)</f>
        <v>0</v>
      </c>
      <c r="L7" s="5">
        <f>SUM(First:Last_Month!L7)</f>
        <v>20</v>
      </c>
      <c r="M7" s="5">
        <f>SUM(First:Last_Month!M7)</f>
        <v>6</v>
      </c>
      <c r="N7" s="5">
        <f>SUM(First:Last_Month!N7)</f>
        <v>0</v>
      </c>
      <c r="O7" s="5">
        <f>SUM(First:Last_Month!O7)</f>
        <v>0</v>
      </c>
      <c r="P7" s="5">
        <f>SUM(First:Last_Month!P7)</f>
        <v>6</v>
      </c>
      <c r="Q7" s="5">
        <f>SUM(First:Last_Month!Q7)</f>
        <v>14</v>
      </c>
      <c r="R7" s="5">
        <f>SUM(First:Last_Month!R7)</f>
        <v>0</v>
      </c>
      <c r="S7" s="5">
        <f>SUM(First:Last_Month!S7)</f>
        <v>0</v>
      </c>
      <c r="T7" s="5">
        <f>SUM(First:Last_Month!T7)</f>
        <v>0</v>
      </c>
      <c r="U7" s="5">
        <f>SUM(First:Last_Month!U7)</f>
        <v>0</v>
      </c>
      <c r="V7" s="5">
        <f>SUM(First:Last_Month!V7)</f>
        <v>0</v>
      </c>
      <c r="W7" s="5">
        <f>SUM(First:Last_Month!W7)</f>
        <v>300</v>
      </c>
      <c r="X7" s="5">
        <f>SUM(First:Last_Month!X7)</f>
        <v>0</v>
      </c>
      <c r="Y7" s="5">
        <f>SUM(First:Last_Month!Y7)</f>
        <v>300</v>
      </c>
    </row>
    <row r="8" spans="1:25" ht="25.5" customHeight="1" x14ac:dyDescent="0.25">
      <c r="A8" s="4">
        <v>4</v>
      </c>
      <c r="B8" s="11" t="s">
        <v>131</v>
      </c>
      <c r="C8" s="2"/>
      <c r="D8" s="5">
        <f>SUM(First:Last_Month!D8)</f>
        <v>0</v>
      </c>
      <c r="E8" s="5">
        <f>SUM(First:Last_Month!E8)</f>
        <v>44</v>
      </c>
      <c r="F8" s="5">
        <f>SUM(First:Last_Month!F8)</f>
        <v>59</v>
      </c>
      <c r="G8" s="5">
        <f>SUM(First:Last_Month!G8)</f>
        <v>3</v>
      </c>
      <c r="H8" s="5">
        <f>SUM(First:Last_Month!H8)</f>
        <v>106</v>
      </c>
      <c r="I8" s="5">
        <f>SUM(First:Last_Month!I8)</f>
        <v>41</v>
      </c>
      <c r="J8" s="5">
        <f>SUM(First:Last_Month!J8)</f>
        <v>40</v>
      </c>
      <c r="K8" s="5">
        <f>SUM(First:Last_Month!K8)</f>
        <v>2</v>
      </c>
      <c r="L8" s="5">
        <f>SUM(First:Last_Month!L8)</f>
        <v>83</v>
      </c>
      <c r="M8" s="5">
        <f>SUM(First:Last_Month!M8)</f>
        <v>38</v>
      </c>
      <c r="N8" s="5">
        <f>SUM(First:Last_Month!N8)</f>
        <v>0</v>
      </c>
      <c r="O8" s="5">
        <f>SUM(First:Last_Month!O8)</f>
        <v>2</v>
      </c>
      <c r="P8" s="5">
        <f>SUM(First:Last_Month!P8)</f>
        <v>40</v>
      </c>
      <c r="Q8" s="5">
        <f>SUM(First:Last_Month!Q8)</f>
        <v>38</v>
      </c>
      <c r="R8" s="5">
        <f>SUM(First:Last_Month!R8)</f>
        <v>0</v>
      </c>
      <c r="S8" s="5">
        <f>SUM(First:Last_Month!S8)</f>
        <v>0</v>
      </c>
      <c r="T8" s="5">
        <f>SUM(First:Last_Month!T8)</f>
        <v>0</v>
      </c>
      <c r="U8" s="5">
        <f>SUM(First:Last_Month!U8)</f>
        <v>0</v>
      </c>
      <c r="V8" s="5">
        <f>SUM(First:Last_Month!V8)</f>
        <v>0</v>
      </c>
      <c r="W8" s="5">
        <f>SUM(First:Last_Month!W8)</f>
        <v>1300</v>
      </c>
      <c r="X8" s="5">
        <f>SUM(First:Last_Month!X8)</f>
        <v>1600</v>
      </c>
      <c r="Y8" s="5">
        <f>SUM(First:Last_Month!Y8)</f>
        <v>2900</v>
      </c>
    </row>
    <row r="9" spans="1:25" ht="25.5" customHeight="1" x14ac:dyDescent="0.25">
      <c r="A9" s="5">
        <v>5</v>
      </c>
      <c r="B9" s="11" t="s">
        <v>132</v>
      </c>
      <c r="C9" s="2"/>
      <c r="D9" s="5">
        <f>SUM(First:Last_Month!D9)</f>
        <v>0</v>
      </c>
      <c r="E9" s="5">
        <f>SUM(First:Last_Month!E9)</f>
        <v>19</v>
      </c>
      <c r="F9" s="5">
        <f>SUM(First:Last_Month!F9)</f>
        <v>15</v>
      </c>
      <c r="G9" s="5">
        <f>SUM(First:Last_Month!G9)</f>
        <v>1</v>
      </c>
      <c r="H9" s="5">
        <f>SUM(First:Last_Month!H9)</f>
        <v>35</v>
      </c>
      <c r="I9" s="5">
        <f>SUM(First:Last_Month!I9)</f>
        <v>17</v>
      </c>
      <c r="J9" s="5">
        <f>SUM(First:Last_Month!J9)</f>
        <v>15</v>
      </c>
      <c r="K9" s="5">
        <f>SUM(First:Last_Month!K9)</f>
        <v>1</v>
      </c>
      <c r="L9" s="5">
        <f>SUM(First:Last_Month!L9)</f>
        <v>33</v>
      </c>
      <c r="M9" s="5">
        <f>SUM(First:Last_Month!M9)</f>
        <v>14</v>
      </c>
      <c r="N9" s="5">
        <f>SUM(First:Last_Month!N9)</f>
        <v>0</v>
      </c>
      <c r="O9" s="5">
        <f>SUM(First:Last_Month!O9)</f>
        <v>1</v>
      </c>
      <c r="P9" s="5">
        <f>SUM(First:Last_Month!P9)</f>
        <v>15</v>
      </c>
      <c r="Q9" s="5">
        <f>SUM(First:Last_Month!Q9)</f>
        <v>16</v>
      </c>
      <c r="R9" s="5">
        <f>SUM(First:Last_Month!R9)</f>
        <v>1</v>
      </c>
      <c r="S9" s="5">
        <f>SUM(First:Last_Month!S9)</f>
        <v>0</v>
      </c>
      <c r="T9" s="5">
        <f>SUM(First:Last_Month!T9)</f>
        <v>0</v>
      </c>
      <c r="U9" s="5">
        <f>SUM(First:Last_Month!U9)</f>
        <v>0</v>
      </c>
      <c r="V9" s="5">
        <f>SUM(First:Last_Month!V9)</f>
        <v>0</v>
      </c>
      <c r="W9" s="5">
        <f>SUM(First:Last_Month!W9)</f>
        <v>400</v>
      </c>
      <c r="X9" s="5">
        <f>SUM(First:Last_Month!X9)</f>
        <v>1000</v>
      </c>
      <c r="Y9" s="5">
        <f>SUM(First:Last_Month!Y9)</f>
        <v>1400</v>
      </c>
    </row>
    <row r="10" spans="1:25" ht="25.5" customHeight="1" x14ac:dyDescent="0.25">
      <c r="A10" s="4">
        <v>6</v>
      </c>
      <c r="B10" s="11" t="s">
        <v>133</v>
      </c>
      <c r="C10" s="2"/>
      <c r="D10" s="5">
        <f>SUM(First:Last_Month!D10)</f>
        <v>1</v>
      </c>
      <c r="E10" s="5">
        <f>SUM(First:Last_Month!E10)</f>
        <v>11</v>
      </c>
      <c r="F10" s="5">
        <f>SUM(First:Last_Month!F10)</f>
        <v>42</v>
      </c>
      <c r="G10" s="5">
        <f>SUM(First:Last_Month!G10)</f>
        <v>0</v>
      </c>
      <c r="H10" s="5">
        <f>SUM(First:Last_Month!H10)</f>
        <v>54</v>
      </c>
      <c r="I10" s="5">
        <f>SUM(First:Last_Month!I10)</f>
        <v>9</v>
      </c>
      <c r="J10" s="5">
        <f>SUM(First:Last_Month!J10)</f>
        <v>23</v>
      </c>
      <c r="K10" s="5">
        <f>SUM(First:Last_Month!K10)</f>
        <v>0</v>
      </c>
      <c r="L10" s="5">
        <f>SUM(First:Last_Month!L10)</f>
        <v>32</v>
      </c>
      <c r="M10" s="5">
        <f>SUM(First:Last_Month!M10)</f>
        <v>8</v>
      </c>
      <c r="N10" s="5">
        <f>SUM(First:Last_Month!N10)</f>
        <v>0</v>
      </c>
      <c r="O10" s="5">
        <f>SUM(First:Last_Month!O10)</f>
        <v>0</v>
      </c>
      <c r="P10" s="5">
        <f>SUM(First:Last_Month!P10)</f>
        <v>8</v>
      </c>
      <c r="Q10" s="5">
        <f>SUM(First:Last_Month!Q10)</f>
        <v>20</v>
      </c>
      <c r="R10" s="5">
        <f>SUM(First:Last_Month!R10)</f>
        <v>0</v>
      </c>
      <c r="S10" s="5">
        <f>SUM(First:Last_Month!S10)</f>
        <v>0</v>
      </c>
      <c r="T10" s="5">
        <f>SUM(First:Last_Month!T10)</f>
        <v>0</v>
      </c>
      <c r="U10" s="5">
        <f>SUM(First:Last_Month!U10)</f>
        <v>0</v>
      </c>
      <c r="V10" s="5">
        <f>SUM(First:Last_Month!V10)</f>
        <v>0</v>
      </c>
      <c r="W10" s="5">
        <f>SUM(First:Last_Month!W10)</f>
        <v>100</v>
      </c>
      <c r="X10" s="5">
        <f>SUM(First:Last_Month!X10)</f>
        <v>400</v>
      </c>
      <c r="Y10" s="5">
        <f>SUM(First:Last_Month!Y10)</f>
        <v>500</v>
      </c>
    </row>
    <row r="11" spans="1:25" ht="25.5" customHeight="1" x14ac:dyDescent="0.25">
      <c r="A11" s="5">
        <v>7</v>
      </c>
      <c r="B11" s="11" t="s">
        <v>134</v>
      </c>
      <c r="C11" s="2"/>
      <c r="D11" s="5">
        <f>SUM(First:Last_Month!D11)</f>
        <v>0</v>
      </c>
      <c r="E11" s="5">
        <f>SUM(First:Last_Month!E11)</f>
        <v>18</v>
      </c>
      <c r="F11" s="5">
        <f>SUM(First:Last_Month!F11)</f>
        <v>14</v>
      </c>
      <c r="G11" s="5">
        <f>SUM(First:Last_Month!G11)</f>
        <v>0</v>
      </c>
      <c r="H11" s="5">
        <f>SUM(First:Last_Month!H11)</f>
        <v>32</v>
      </c>
      <c r="I11" s="5">
        <f>SUM(First:Last_Month!I11)</f>
        <v>14</v>
      </c>
      <c r="J11" s="5">
        <f>SUM(First:Last_Month!J11)</f>
        <v>10</v>
      </c>
      <c r="K11" s="5">
        <f>SUM(First:Last_Month!K11)</f>
        <v>0</v>
      </c>
      <c r="L11" s="5">
        <f>SUM(First:Last_Month!L11)</f>
        <v>24</v>
      </c>
      <c r="M11" s="5">
        <f>SUM(First:Last_Month!M11)</f>
        <v>13</v>
      </c>
      <c r="N11" s="5">
        <f>SUM(First:Last_Month!N11)</f>
        <v>0</v>
      </c>
      <c r="O11" s="5">
        <f>SUM(First:Last_Month!O11)</f>
        <v>0</v>
      </c>
      <c r="P11" s="5">
        <f>SUM(First:Last_Month!P11)</f>
        <v>13</v>
      </c>
      <c r="Q11" s="5">
        <f>SUM(First:Last_Month!Q11)</f>
        <v>9</v>
      </c>
      <c r="R11" s="5">
        <f>SUM(First:Last_Month!R11)</f>
        <v>0</v>
      </c>
      <c r="S11" s="5">
        <f>SUM(First:Last_Month!S11)</f>
        <v>0</v>
      </c>
      <c r="T11" s="5">
        <f>SUM(First:Last_Month!T11)</f>
        <v>0</v>
      </c>
      <c r="U11" s="5">
        <f>SUM(First:Last_Month!U11)</f>
        <v>0</v>
      </c>
      <c r="V11" s="5">
        <f>SUM(First:Last_Month!V11)</f>
        <v>0</v>
      </c>
      <c r="W11" s="5">
        <f>SUM(First:Last_Month!W11)</f>
        <v>500</v>
      </c>
      <c r="X11" s="5">
        <f>SUM(First:Last_Month!X11)</f>
        <v>200</v>
      </c>
      <c r="Y11" s="5">
        <f>SUM(First:Last_Month!Y11)</f>
        <v>700</v>
      </c>
    </row>
    <row r="12" spans="1:25" ht="25.5" customHeight="1" x14ac:dyDescent="0.25">
      <c r="A12" s="4">
        <v>8</v>
      </c>
      <c r="B12" s="11" t="s">
        <v>135</v>
      </c>
      <c r="C12" s="2"/>
      <c r="D12" s="5">
        <f>SUM(First:Last_Month!D12)</f>
        <v>0</v>
      </c>
      <c r="E12" s="5">
        <f>SUM(First:Last_Month!E12)</f>
        <v>8</v>
      </c>
      <c r="F12" s="5">
        <f>SUM(First:Last_Month!F12)</f>
        <v>24</v>
      </c>
      <c r="G12" s="5">
        <f>SUM(First:Last_Month!G12)</f>
        <v>0</v>
      </c>
      <c r="H12" s="5">
        <f>SUM(First:Last_Month!H12)</f>
        <v>32</v>
      </c>
      <c r="I12" s="5">
        <f>SUM(First:Last_Month!I12)</f>
        <v>8</v>
      </c>
      <c r="J12" s="5">
        <f>SUM(First:Last_Month!J12)</f>
        <v>13</v>
      </c>
      <c r="K12" s="5">
        <f>SUM(First:Last_Month!K12)</f>
        <v>0</v>
      </c>
      <c r="L12" s="5">
        <f>SUM(First:Last_Month!L12)</f>
        <v>21</v>
      </c>
      <c r="M12" s="5">
        <f>SUM(First:Last_Month!M12)</f>
        <v>7</v>
      </c>
      <c r="N12" s="5">
        <f>SUM(First:Last_Month!N12)</f>
        <v>0</v>
      </c>
      <c r="O12" s="5">
        <f>SUM(First:Last_Month!O12)</f>
        <v>0</v>
      </c>
      <c r="P12" s="5">
        <f>SUM(First:Last_Month!P12)</f>
        <v>7</v>
      </c>
      <c r="Q12" s="5">
        <f>SUM(First:Last_Month!Q12)</f>
        <v>12</v>
      </c>
      <c r="R12" s="5">
        <f>SUM(First:Last_Month!R12)</f>
        <v>0</v>
      </c>
      <c r="S12" s="5">
        <f>SUM(First:Last_Month!S12)</f>
        <v>0</v>
      </c>
      <c r="T12" s="5">
        <f>SUM(First:Last_Month!T12)</f>
        <v>0</v>
      </c>
      <c r="U12" s="5">
        <f>SUM(First:Last_Month!U12)</f>
        <v>0</v>
      </c>
      <c r="V12" s="5">
        <f>SUM(First:Last_Month!V12)</f>
        <v>0</v>
      </c>
      <c r="W12" s="5">
        <f>SUM(First:Last_Month!W12)</f>
        <v>100</v>
      </c>
      <c r="X12" s="5">
        <f>SUM(First:Last_Month!X12)</f>
        <v>0</v>
      </c>
      <c r="Y12" s="5">
        <f>SUM(First:Last_Month!Y12)</f>
        <v>100</v>
      </c>
    </row>
    <row r="13" spans="1:25" ht="25.5" customHeight="1" x14ac:dyDescent="0.25">
      <c r="A13" s="5">
        <v>9</v>
      </c>
      <c r="B13" s="11" t="s">
        <v>136</v>
      </c>
      <c r="C13" s="2"/>
      <c r="D13" s="5">
        <f>SUM(First:Last_Month!D13)</f>
        <v>0</v>
      </c>
      <c r="E13" s="5">
        <f>SUM(First:Last_Month!E13)</f>
        <v>17</v>
      </c>
      <c r="F13" s="5">
        <f>SUM(First:Last_Month!F13)</f>
        <v>18</v>
      </c>
      <c r="G13" s="5">
        <f>SUM(First:Last_Month!G13)</f>
        <v>0</v>
      </c>
      <c r="H13" s="5">
        <f>SUM(First:Last_Month!H13)</f>
        <v>35</v>
      </c>
      <c r="I13" s="5">
        <f>SUM(First:Last_Month!I13)</f>
        <v>13</v>
      </c>
      <c r="J13" s="5">
        <f>SUM(First:Last_Month!J13)</f>
        <v>17</v>
      </c>
      <c r="K13" s="5">
        <f>SUM(First:Last_Month!K13)</f>
        <v>0</v>
      </c>
      <c r="L13" s="5">
        <f>SUM(First:Last_Month!L13)</f>
        <v>30</v>
      </c>
      <c r="M13" s="5">
        <f>SUM(First:Last_Month!M13)</f>
        <v>13</v>
      </c>
      <c r="N13" s="5">
        <f>SUM(First:Last_Month!N13)</f>
        <v>0</v>
      </c>
      <c r="O13" s="5">
        <f>SUM(First:Last_Month!O13)</f>
        <v>0</v>
      </c>
      <c r="P13" s="5">
        <f>SUM(First:Last_Month!P13)</f>
        <v>13</v>
      </c>
      <c r="Q13" s="5">
        <f>SUM(First:Last_Month!Q13)</f>
        <v>15</v>
      </c>
      <c r="R13" s="5">
        <f>SUM(First:Last_Month!R13)</f>
        <v>0</v>
      </c>
      <c r="S13" s="5">
        <f>SUM(First:Last_Month!S13)</f>
        <v>0</v>
      </c>
      <c r="T13" s="5">
        <f>SUM(First:Last_Month!T13)</f>
        <v>0</v>
      </c>
      <c r="U13" s="5">
        <f>SUM(First:Last_Month!U13)</f>
        <v>0</v>
      </c>
      <c r="V13" s="5">
        <f>SUM(First:Last_Month!V13)</f>
        <v>0</v>
      </c>
      <c r="W13" s="5">
        <f>SUM(First:Last_Month!W13)</f>
        <v>200</v>
      </c>
      <c r="X13" s="5">
        <f>SUM(First:Last_Month!X13)</f>
        <v>500</v>
      </c>
      <c r="Y13" s="5">
        <f>SUM(First:Last_Month!Y13)</f>
        <v>700</v>
      </c>
    </row>
    <row r="14" spans="1:25" ht="25.5" customHeight="1" x14ac:dyDescent="0.25">
      <c r="A14" s="4">
        <v>10</v>
      </c>
      <c r="B14" s="11" t="s">
        <v>137</v>
      </c>
      <c r="C14" s="2"/>
      <c r="D14" s="5">
        <f>SUM(First:Last_Month!D14)</f>
        <v>0</v>
      </c>
      <c r="E14" s="5">
        <f>SUM(First:Last_Month!E14)</f>
        <v>10</v>
      </c>
      <c r="F14" s="5">
        <f>SUM(First:Last_Month!F14)</f>
        <v>23</v>
      </c>
      <c r="G14" s="5">
        <f>SUM(First:Last_Month!G14)</f>
        <v>0</v>
      </c>
      <c r="H14" s="5">
        <f>SUM(First:Last_Month!H14)</f>
        <v>33</v>
      </c>
      <c r="I14" s="5">
        <f>SUM(First:Last_Month!I14)</f>
        <v>12</v>
      </c>
      <c r="J14" s="5">
        <f>SUM(First:Last_Month!J14)</f>
        <v>19</v>
      </c>
      <c r="K14" s="5">
        <f>SUM(First:Last_Month!K14)</f>
        <v>0</v>
      </c>
      <c r="L14" s="5">
        <f>SUM(First:Last_Month!L14)</f>
        <v>31</v>
      </c>
      <c r="M14" s="5">
        <f>SUM(First:Last_Month!M14)</f>
        <v>12</v>
      </c>
      <c r="N14" s="5">
        <f>SUM(First:Last_Month!N14)</f>
        <v>0</v>
      </c>
      <c r="O14" s="5">
        <f>SUM(First:Last_Month!O14)</f>
        <v>0</v>
      </c>
      <c r="P14" s="5">
        <f>SUM(First:Last_Month!P14)</f>
        <v>12</v>
      </c>
      <c r="Q14" s="5">
        <f>SUM(First:Last_Month!Q14)</f>
        <v>20</v>
      </c>
      <c r="R14" s="5">
        <f>SUM(First:Last_Month!R14)</f>
        <v>1</v>
      </c>
      <c r="S14" s="5">
        <f>SUM(First:Last_Month!S14)</f>
        <v>0</v>
      </c>
      <c r="T14" s="5">
        <f>SUM(First:Last_Month!T14)</f>
        <v>0</v>
      </c>
      <c r="U14" s="5">
        <f>SUM(First:Last_Month!U14)</f>
        <v>0</v>
      </c>
      <c r="V14" s="5">
        <f>SUM(First:Last_Month!V14)</f>
        <v>0</v>
      </c>
      <c r="W14" s="5">
        <f>SUM(First:Last_Month!W14)</f>
        <v>0</v>
      </c>
      <c r="X14" s="5">
        <f>SUM(First:Last_Month!X14)</f>
        <v>400</v>
      </c>
      <c r="Y14" s="5">
        <f>SUM(First:Last_Month!Y14)</f>
        <v>400</v>
      </c>
    </row>
    <row r="15" spans="1:25" ht="25.5" customHeight="1" x14ac:dyDescent="0.25">
      <c r="A15" s="5">
        <v>11</v>
      </c>
      <c r="B15" s="11" t="s">
        <v>138</v>
      </c>
      <c r="C15" s="2"/>
      <c r="D15" s="5">
        <f>SUM(First:Last_Month!D15)</f>
        <v>0</v>
      </c>
      <c r="E15" s="5">
        <f>SUM(First:Last_Month!E15)</f>
        <v>37</v>
      </c>
      <c r="F15" s="5">
        <f>SUM(First:Last_Month!F15)</f>
        <v>31</v>
      </c>
      <c r="G15" s="5">
        <f>SUM(First:Last_Month!G15)</f>
        <v>1</v>
      </c>
      <c r="H15" s="5">
        <f>SUM(First:Last_Month!H15)</f>
        <v>69</v>
      </c>
      <c r="I15" s="5">
        <f>SUM(First:Last_Month!I15)</f>
        <v>36</v>
      </c>
      <c r="J15" s="5">
        <f>SUM(First:Last_Month!J15)</f>
        <v>20</v>
      </c>
      <c r="K15" s="5">
        <f>SUM(First:Last_Month!K15)</f>
        <v>0</v>
      </c>
      <c r="L15" s="5">
        <f>SUM(First:Last_Month!L15)</f>
        <v>56</v>
      </c>
      <c r="M15" s="5">
        <f>SUM(First:Last_Month!M15)</f>
        <v>30</v>
      </c>
      <c r="N15" s="5">
        <f>SUM(First:Last_Month!N15)</f>
        <v>0</v>
      </c>
      <c r="O15" s="5">
        <f>SUM(First:Last_Month!O15)</f>
        <v>0</v>
      </c>
      <c r="P15" s="5">
        <f>SUM(First:Last_Month!P15)</f>
        <v>30</v>
      </c>
      <c r="Q15" s="5">
        <f>SUM(First:Last_Month!Q15)</f>
        <v>23</v>
      </c>
      <c r="R15" s="5">
        <f>SUM(First:Last_Month!R15)</f>
        <v>1</v>
      </c>
      <c r="S15" s="5">
        <f>SUM(First:Last_Month!S15)</f>
        <v>0</v>
      </c>
      <c r="T15" s="5">
        <f>SUM(First:Last_Month!T15)</f>
        <v>0</v>
      </c>
      <c r="U15" s="5">
        <f>SUM(First:Last_Month!U15)</f>
        <v>0</v>
      </c>
      <c r="V15" s="5">
        <f>SUM(First:Last_Month!V15)</f>
        <v>0</v>
      </c>
      <c r="W15" s="5">
        <f>SUM(First:Last_Month!W15)</f>
        <v>600</v>
      </c>
      <c r="X15" s="5">
        <f>SUM(First:Last_Month!X15)</f>
        <v>1800</v>
      </c>
      <c r="Y15" s="5">
        <f>SUM(First:Last_Month!Y15)</f>
        <v>2400</v>
      </c>
    </row>
    <row r="16" spans="1:25" ht="25.5" customHeight="1" x14ac:dyDescent="0.25">
      <c r="A16" s="4">
        <v>12</v>
      </c>
      <c r="B16" s="11" t="s">
        <v>139</v>
      </c>
      <c r="C16" s="2"/>
      <c r="D16" s="5">
        <f>SUM(First:Last_Month!D16)</f>
        <v>0</v>
      </c>
      <c r="E16" s="5">
        <f>SUM(First:Last_Month!E16)</f>
        <v>16</v>
      </c>
      <c r="F16" s="5">
        <f>SUM(First:Last_Month!F16)</f>
        <v>17</v>
      </c>
      <c r="G16" s="5">
        <f>SUM(First:Last_Month!G16)</f>
        <v>1</v>
      </c>
      <c r="H16" s="5">
        <f>SUM(First:Last_Month!H16)</f>
        <v>34</v>
      </c>
      <c r="I16" s="5">
        <f>SUM(First:Last_Month!I16)</f>
        <v>14</v>
      </c>
      <c r="J16" s="5">
        <f>SUM(First:Last_Month!J16)</f>
        <v>15</v>
      </c>
      <c r="K16" s="5">
        <f>SUM(First:Last_Month!K16)</f>
        <v>1</v>
      </c>
      <c r="L16" s="5">
        <f>SUM(First:Last_Month!L16)</f>
        <v>30</v>
      </c>
      <c r="M16" s="5">
        <f>SUM(First:Last_Month!M16)</f>
        <v>14</v>
      </c>
      <c r="N16" s="5">
        <f>SUM(First:Last_Month!N16)</f>
        <v>0</v>
      </c>
      <c r="O16" s="5">
        <f>SUM(First:Last_Month!O16)</f>
        <v>1</v>
      </c>
      <c r="P16" s="5">
        <f>SUM(First:Last_Month!P16)</f>
        <v>15</v>
      </c>
      <c r="Q16" s="5">
        <f>SUM(First:Last_Month!Q16)</f>
        <v>15</v>
      </c>
      <c r="R16" s="5">
        <f>SUM(First:Last_Month!R16)</f>
        <v>1</v>
      </c>
      <c r="S16" s="5">
        <f>SUM(First:Last_Month!S16)</f>
        <v>0</v>
      </c>
      <c r="T16" s="5">
        <f>SUM(First:Last_Month!T16)</f>
        <v>0</v>
      </c>
      <c r="U16" s="5">
        <f>SUM(First:Last_Month!U16)</f>
        <v>0</v>
      </c>
      <c r="V16" s="5">
        <f>SUM(First:Last_Month!V16)</f>
        <v>0</v>
      </c>
      <c r="W16" s="5">
        <f>SUM(First:Last_Month!W16)</f>
        <v>700</v>
      </c>
      <c r="X16" s="5">
        <f>SUM(First:Last_Month!X16)</f>
        <v>400</v>
      </c>
      <c r="Y16" s="5">
        <f>SUM(First:Last_Month!Y16)</f>
        <v>1100</v>
      </c>
    </row>
    <row r="17" spans="1:25" ht="25.5" customHeight="1" x14ac:dyDescent="0.25">
      <c r="A17" s="5">
        <v>13</v>
      </c>
      <c r="B17" s="11" t="s">
        <v>140</v>
      </c>
      <c r="C17" s="2"/>
      <c r="D17" s="5">
        <f>SUM(First:Last_Month!D17)</f>
        <v>1</v>
      </c>
      <c r="E17" s="5">
        <f>SUM(First:Last_Month!E17)</f>
        <v>20</v>
      </c>
      <c r="F17" s="5">
        <f>SUM(First:Last_Month!F17)</f>
        <v>32</v>
      </c>
      <c r="G17" s="5">
        <f>SUM(First:Last_Month!G17)</f>
        <v>0</v>
      </c>
      <c r="H17" s="5">
        <f>SUM(First:Last_Month!H17)</f>
        <v>53</v>
      </c>
      <c r="I17" s="5">
        <f>SUM(First:Last_Month!I17)</f>
        <v>18</v>
      </c>
      <c r="J17" s="5">
        <f>SUM(First:Last_Month!J17)</f>
        <v>18</v>
      </c>
      <c r="K17" s="5">
        <f>SUM(First:Last_Month!K17)</f>
        <v>0</v>
      </c>
      <c r="L17" s="5">
        <f>SUM(First:Last_Month!L17)</f>
        <v>36</v>
      </c>
      <c r="M17" s="5">
        <f>SUM(First:Last_Month!M17)</f>
        <v>19</v>
      </c>
      <c r="N17" s="5">
        <f>SUM(First:Last_Month!N17)</f>
        <v>0</v>
      </c>
      <c r="O17" s="5">
        <f>SUM(First:Last_Month!O17)</f>
        <v>0</v>
      </c>
      <c r="P17" s="5">
        <f>SUM(First:Last_Month!P17)</f>
        <v>19</v>
      </c>
      <c r="Q17" s="5">
        <f>SUM(First:Last_Month!Q17)</f>
        <v>17</v>
      </c>
      <c r="R17" s="5">
        <f>SUM(First:Last_Month!R17)</f>
        <v>0</v>
      </c>
      <c r="S17" s="5">
        <f>SUM(First:Last_Month!S17)</f>
        <v>0</v>
      </c>
      <c r="T17" s="5">
        <f>SUM(First:Last_Month!T17)</f>
        <v>0</v>
      </c>
      <c r="U17" s="5">
        <f>SUM(First:Last_Month!U17)</f>
        <v>0</v>
      </c>
      <c r="V17" s="5">
        <f>SUM(First:Last_Month!V17)</f>
        <v>0</v>
      </c>
      <c r="W17" s="5">
        <f>SUM(First:Last_Month!W17)</f>
        <v>500</v>
      </c>
      <c r="X17" s="5">
        <f>SUM(First:Last_Month!X17)</f>
        <v>200</v>
      </c>
      <c r="Y17" s="5">
        <f>SUM(First:Last_Month!Y17)</f>
        <v>700</v>
      </c>
    </row>
    <row r="18" spans="1:25" ht="25.5" customHeight="1" x14ac:dyDescent="0.25">
      <c r="A18" s="4">
        <v>14</v>
      </c>
      <c r="B18" s="11" t="s">
        <v>141</v>
      </c>
      <c r="C18" s="2"/>
      <c r="D18" s="5">
        <f>SUM(First:Last_Month!D18)</f>
        <v>1</v>
      </c>
      <c r="E18" s="5">
        <f>SUM(First:Last_Month!E18)</f>
        <v>36</v>
      </c>
      <c r="F18" s="5">
        <f>SUM(First:Last_Month!F18)</f>
        <v>21</v>
      </c>
      <c r="G18" s="5">
        <f>SUM(First:Last_Month!G18)</f>
        <v>0</v>
      </c>
      <c r="H18" s="5">
        <f>SUM(First:Last_Month!H18)</f>
        <v>58</v>
      </c>
      <c r="I18" s="5">
        <f>SUM(First:Last_Month!I18)</f>
        <v>33</v>
      </c>
      <c r="J18" s="5">
        <f>SUM(First:Last_Month!J18)</f>
        <v>15</v>
      </c>
      <c r="K18" s="5">
        <f>SUM(First:Last_Month!K18)</f>
        <v>0</v>
      </c>
      <c r="L18" s="5">
        <f>SUM(First:Last_Month!L18)</f>
        <v>48</v>
      </c>
      <c r="M18" s="5">
        <f>SUM(First:Last_Month!M18)</f>
        <v>33</v>
      </c>
      <c r="N18" s="5">
        <f>SUM(First:Last_Month!N18)</f>
        <v>0</v>
      </c>
      <c r="O18" s="5">
        <f>SUM(First:Last_Month!O18)</f>
        <v>0</v>
      </c>
      <c r="P18" s="5">
        <f>SUM(First:Last_Month!P18)</f>
        <v>33</v>
      </c>
      <c r="Q18" s="5">
        <f>SUM(First:Last_Month!Q18)</f>
        <v>15</v>
      </c>
      <c r="R18" s="5">
        <f>SUM(First:Last_Month!R18)</f>
        <v>0</v>
      </c>
      <c r="S18" s="5">
        <f>SUM(First:Last_Month!S18)</f>
        <v>0</v>
      </c>
      <c r="T18" s="5">
        <f>SUM(First:Last_Month!T18)</f>
        <v>0</v>
      </c>
      <c r="U18" s="5">
        <f>SUM(First:Last_Month!U18)</f>
        <v>0</v>
      </c>
      <c r="V18" s="5">
        <f>SUM(First:Last_Month!V18)</f>
        <v>0</v>
      </c>
      <c r="W18" s="5">
        <f>SUM(First:Last_Month!W18)</f>
        <v>700</v>
      </c>
      <c r="X18" s="5">
        <f>SUM(First:Last_Month!X18)</f>
        <v>3000</v>
      </c>
      <c r="Y18" s="5">
        <f>SUM(First:Last_Month!Y18)</f>
        <v>3700</v>
      </c>
    </row>
    <row r="19" spans="1:25" ht="25.5" customHeight="1" x14ac:dyDescent="0.25">
      <c r="A19" s="5">
        <v>15</v>
      </c>
      <c r="B19" s="11" t="s">
        <v>142</v>
      </c>
      <c r="C19" s="2"/>
      <c r="D19" s="5">
        <f>SUM(First:Last_Month!D19)</f>
        <v>1</v>
      </c>
      <c r="E19" s="5">
        <f>SUM(First:Last_Month!E19)</f>
        <v>23</v>
      </c>
      <c r="F19" s="5">
        <f>SUM(First:Last_Month!F19)</f>
        <v>16</v>
      </c>
      <c r="G19" s="5">
        <f>SUM(First:Last_Month!G19)</f>
        <v>0</v>
      </c>
      <c r="H19" s="5">
        <f>SUM(First:Last_Month!H19)</f>
        <v>40</v>
      </c>
      <c r="I19" s="5">
        <f>SUM(First:Last_Month!I19)</f>
        <v>23</v>
      </c>
      <c r="J19" s="5">
        <f>SUM(First:Last_Month!J19)</f>
        <v>17</v>
      </c>
      <c r="K19" s="5">
        <f>SUM(First:Last_Month!K19)</f>
        <v>0</v>
      </c>
      <c r="L19" s="5">
        <f>SUM(First:Last_Month!L19)</f>
        <v>40</v>
      </c>
      <c r="M19" s="5">
        <f>SUM(First:Last_Month!M19)</f>
        <v>23</v>
      </c>
      <c r="N19" s="5">
        <f>SUM(First:Last_Month!N19)</f>
        <v>0</v>
      </c>
      <c r="O19" s="5">
        <f>SUM(First:Last_Month!O19)</f>
        <v>0</v>
      </c>
      <c r="P19" s="5">
        <f>SUM(First:Last_Month!P19)</f>
        <v>23</v>
      </c>
      <c r="Q19" s="5">
        <f>SUM(First:Last_Month!Q19)</f>
        <v>17</v>
      </c>
      <c r="R19" s="5">
        <f>SUM(First:Last_Month!R19)</f>
        <v>0</v>
      </c>
      <c r="S19" s="5">
        <f>SUM(First:Last_Month!S19)</f>
        <v>0</v>
      </c>
      <c r="T19" s="5">
        <f>SUM(First:Last_Month!T19)</f>
        <v>0</v>
      </c>
      <c r="U19" s="5">
        <f>SUM(First:Last_Month!U19)</f>
        <v>0</v>
      </c>
      <c r="V19" s="5">
        <f>SUM(First:Last_Month!V19)</f>
        <v>0</v>
      </c>
      <c r="W19" s="5">
        <f>SUM(First:Last_Month!W19)</f>
        <v>500</v>
      </c>
      <c r="X19" s="5">
        <f>SUM(First:Last_Month!X19)</f>
        <v>1200</v>
      </c>
      <c r="Y19" s="5">
        <f>SUM(First:Last_Month!Y19)</f>
        <v>1700</v>
      </c>
    </row>
    <row r="20" spans="1:25" ht="25.5" customHeight="1" x14ac:dyDescent="0.25">
      <c r="A20" s="4">
        <v>16</v>
      </c>
      <c r="B20" s="11" t="s">
        <v>143</v>
      </c>
      <c r="C20" s="2"/>
      <c r="D20" s="5">
        <f>SUM(First:Last_Month!D20)</f>
        <v>0</v>
      </c>
      <c r="E20" s="5">
        <f>SUM(First:Last_Month!E20)</f>
        <v>25</v>
      </c>
      <c r="F20" s="5">
        <f>SUM(First:Last_Month!F20)</f>
        <v>26</v>
      </c>
      <c r="G20" s="5">
        <f>SUM(First:Last_Month!G20)</f>
        <v>0</v>
      </c>
      <c r="H20" s="5">
        <f>SUM(First:Last_Month!H20)</f>
        <v>51</v>
      </c>
      <c r="I20" s="5">
        <f>SUM(First:Last_Month!I20)</f>
        <v>18</v>
      </c>
      <c r="J20" s="5">
        <f>SUM(First:Last_Month!J20)</f>
        <v>24</v>
      </c>
      <c r="K20" s="5">
        <f>SUM(First:Last_Month!K20)</f>
        <v>0</v>
      </c>
      <c r="L20" s="5">
        <f>SUM(First:Last_Month!L20)</f>
        <v>42</v>
      </c>
      <c r="M20" s="5">
        <f>SUM(First:Last_Month!M20)</f>
        <v>18</v>
      </c>
      <c r="N20" s="5">
        <f>SUM(First:Last_Month!N20)</f>
        <v>0</v>
      </c>
      <c r="O20" s="5">
        <f>SUM(First:Last_Month!O20)</f>
        <v>0</v>
      </c>
      <c r="P20" s="5">
        <f>SUM(First:Last_Month!P20)</f>
        <v>18</v>
      </c>
      <c r="Q20" s="5">
        <f>SUM(First:Last_Month!Q20)</f>
        <v>21</v>
      </c>
      <c r="R20" s="5">
        <f>SUM(First:Last_Month!R20)</f>
        <v>0</v>
      </c>
      <c r="S20" s="5">
        <f>SUM(First:Last_Month!S20)</f>
        <v>0</v>
      </c>
      <c r="T20" s="5">
        <f>SUM(First:Last_Month!T20)</f>
        <v>0</v>
      </c>
      <c r="U20" s="5">
        <f>SUM(First:Last_Month!U20)</f>
        <v>0</v>
      </c>
      <c r="V20" s="5">
        <f>SUM(First:Last_Month!V20)</f>
        <v>0</v>
      </c>
      <c r="W20" s="5">
        <f>SUM(First:Last_Month!W20)</f>
        <v>700</v>
      </c>
      <c r="X20" s="5">
        <f>SUM(First:Last_Month!X20)</f>
        <v>400</v>
      </c>
      <c r="Y20" s="5">
        <f>SUM(First:Last_Month!Y20)</f>
        <v>1100</v>
      </c>
    </row>
    <row r="21" spans="1:25" ht="25.5" customHeight="1" x14ac:dyDescent="0.25">
      <c r="A21" s="5">
        <v>17</v>
      </c>
      <c r="B21" s="11" t="s">
        <v>144</v>
      </c>
      <c r="C21" s="2"/>
      <c r="D21" s="5">
        <f>SUM(First:Last_Month!D21)</f>
        <v>0</v>
      </c>
      <c r="E21" s="5">
        <f>SUM(First:Last_Month!E21)</f>
        <v>1</v>
      </c>
      <c r="F21" s="5">
        <f>SUM(First:Last_Month!F21)</f>
        <v>32</v>
      </c>
      <c r="G21" s="5">
        <f>SUM(First:Last_Month!G21)</f>
        <v>0</v>
      </c>
      <c r="H21" s="5">
        <f>SUM(First:Last_Month!H21)</f>
        <v>33</v>
      </c>
      <c r="I21" s="5">
        <f>SUM(First:Last_Month!I21)</f>
        <v>0</v>
      </c>
      <c r="J21" s="5">
        <f>SUM(First:Last_Month!J21)</f>
        <v>18</v>
      </c>
      <c r="K21" s="5">
        <f>SUM(First:Last_Month!K21)</f>
        <v>0</v>
      </c>
      <c r="L21" s="5">
        <f>SUM(First:Last_Month!L21)</f>
        <v>18</v>
      </c>
      <c r="M21" s="5">
        <f>SUM(First:Last_Month!M21)</f>
        <v>0</v>
      </c>
      <c r="N21" s="5">
        <f>SUM(First:Last_Month!N21)</f>
        <v>1</v>
      </c>
      <c r="O21" s="5">
        <f>SUM(First:Last_Month!O21)</f>
        <v>0</v>
      </c>
      <c r="P21" s="5">
        <f>SUM(First:Last_Month!P21)</f>
        <v>1</v>
      </c>
      <c r="Q21" s="5">
        <f>SUM(First:Last_Month!Q21)</f>
        <v>15</v>
      </c>
      <c r="R21" s="5">
        <f>SUM(First:Last_Month!R21)</f>
        <v>0</v>
      </c>
      <c r="S21" s="5">
        <f>SUM(First:Last_Month!S21)</f>
        <v>0</v>
      </c>
      <c r="T21" s="5">
        <f>SUM(First:Last_Month!T21)</f>
        <v>0</v>
      </c>
      <c r="U21" s="5">
        <f>SUM(First:Last_Month!U21)</f>
        <v>0</v>
      </c>
      <c r="V21" s="5">
        <f>SUM(First:Last_Month!V21)</f>
        <v>0</v>
      </c>
      <c r="W21" s="5">
        <f>SUM(First:Last_Month!W21)</f>
        <v>100</v>
      </c>
      <c r="X21" s="5">
        <f>SUM(First:Last_Month!X21)</f>
        <v>0</v>
      </c>
      <c r="Y21" s="5">
        <f>SUM(First:Last_Month!Y21)</f>
        <v>100</v>
      </c>
    </row>
    <row r="22" spans="1:25" ht="25.5" customHeight="1" x14ac:dyDescent="0.25">
      <c r="A22" s="4">
        <v>18</v>
      </c>
      <c r="B22" s="11" t="s">
        <v>145</v>
      </c>
      <c r="C22" s="2"/>
      <c r="D22" s="5">
        <f>SUM(First:Last_Month!D22)</f>
        <v>0</v>
      </c>
      <c r="E22" s="5">
        <f>SUM(First:Last_Month!E22)</f>
        <v>46</v>
      </c>
      <c r="F22" s="5">
        <f>SUM(First:Last_Month!F22)</f>
        <v>65</v>
      </c>
      <c r="G22" s="5">
        <f>SUM(First:Last_Month!G22)</f>
        <v>4</v>
      </c>
      <c r="H22" s="5">
        <f>SUM(First:Last_Month!H22)</f>
        <v>115</v>
      </c>
      <c r="I22" s="5">
        <f>SUM(First:Last_Month!I22)</f>
        <v>42</v>
      </c>
      <c r="J22" s="5">
        <f>SUM(First:Last_Month!J22)</f>
        <v>50</v>
      </c>
      <c r="K22" s="5">
        <f>SUM(First:Last_Month!K22)</f>
        <v>4</v>
      </c>
      <c r="L22" s="5">
        <f>SUM(First:Last_Month!L22)</f>
        <v>96</v>
      </c>
      <c r="M22" s="5">
        <f>SUM(First:Last_Month!M22)</f>
        <v>37</v>
      </c>
      <c r="N22" s="5">
        <f>SUM(First:Last_Month!N22)</f>
        <v>0</v>
      </c>
      <c r="O22" s="5">
        <f>SUM(First:Last_Month!O22)</f>
        <v>3</v>
      </c>
      <c r="P22" s="5">
        <f>SUM(First:Last_Month!P22)</f>
        <v>40</v>
      </c>
      <c r="Q22" s="5">
        <f>SUM(First:Last_Month!Q22)</f>
        <v>55</v>
      </c>
      <c r="R22" s="5">
        <f>SUM(First:Last_Month!R22)</f>
        <v>1</v>
      </c>
      <c r="S22" s="5">
        <f>SUM(First:Last_Month!S22)</f>
        <v>0</v>
      </c>
      <c r="T22" s="5">
        <f>SUM(First:Last_Month!T22)</f>
        <v>0</v>
      </c>
      <c r="U22" s="5">
        <f>SUM(First:Last_Month!U22)</f>
        <v>0</v>
      </c>
      <c r="V22" s="5">
        <f>SUM(First:Last_Month!V22)</f>
        <v>0</v>
      </c>
      <c r="W22" s="5">
        <f>SUM(First:Last_Month!W22)</f>
        <v>2000</v>
      </c>
      <c r="X22" s="5">
        <f>SUM(First:Last_Month!X22)</f>
        <v>1800</v>
      </c>
      <c r="Y22" s="5">
        <f>SUM(First:Last_Month!Y22)</f>
        <v>3800</v>
      </c>
    </row>
    <row r="23" spans="1:25" ht="25.5" customHeight="1" x14ac:dyDescent="0.25">
      <c r="A23" s="5">
        <v>19</v>
      </c>
      <c r="B23" s="11" t="s">
        <v>146</v>
      </c>
      <c r="C23" s="2"/>
      <c r="D23" s="5">
        <f>SUM(First:Last_Month!D23)</f>
        <v>2</v>
      </c>
      <c r="E23" s="5">
        <f>SUM(First:Last_Month!E23)</f>
        <v>30</v>
      </c>
      <c r="F23" s="5">
        <f>SUM(First:Last_Month!F23)</f>
        <v>49</v>
      </c>
      <c r="G23" s="5">
        <f>SUM(First:Last_Month!G23)</f>
        <v>1</v>
      </c>
      <c r="H23" s="5">
        <f>SUM(First:Last_Month!H23)</f>
        <v>82</v>
      </c>
      <c r="I23" s="5">
        <f>SUM(First:Last_Month!I23)</f>
        <v>30</v>
      </c>
      <c r="J23" s="5">
        <f>SUM(First:Last_Month!J23)</f>
        <v>33</v>
      </c>
      <c r="K23" s="5">
        <f>SUM(First:Last_Month!K23)</f>
        <v>0</v>
      </c>
      <c r="L23" s="5">
        <f>SUM(First:Last_Month!L23)</f>
        <v>63</v>
      </c>
      <c r="M23" s="5">
        <f>SUM(First:Last_Month!M23)</f>
        <v>30</v>
      </c>
      <c r="N23" s="5">
        <f>SUM(First:Last_Month!N23)</f>
        <v>1</v>
      </c>
      <c r="O23" s="5">
        <f>SUM(First:Last_Month!O23)</f>
        <v>0</v>
      </c>
      <c r="P23" s="5">
        <f>SUM(First:Last_Month!P23)</f>
        <v>31</v>
      </c>
      <c r="Q23" s="5">
        <f>SUM(First:Last_Month!Q23)</f>
        <v>38</v>
      </c>
      <c r="R23" s="5">
        <f>SUM(First:Last_Month!R23)</f>
        <v>2</v>
      </c>
      <c r="S23" s="5">
        <f>SUM(First:Last_Month!S23)</f>
        <v>0</v>
      </c>
      <c r="T23" s="5">
        <f>SUM(First:Last_Month!T23)</f>
        <v>0</v>
      </c>
      <c r="U23" s="5">
        <f>SUM(First:Last_Month!U23)</f>
        <v>0</v>
      </c>
      <c r="V23" s="5">
        <f>SUM(First:Last_Month!V23)</f>
        <v>0</v>
      </c>
      <c r="W23" s="5">
        <f>SUM(First:Last_Month!W23)</f>
        <v>1200</v>
      </c>
      <c r="X23" s="5">
        <f>SUM(First:Last_Month!X23)</f>
        <v>1000</v>
      </c>
      <c r="Y23" s="5">
        <f>SUM(First:Last_Month!Y23)</f>
        <v>2200</v>
      </c>
    </row>
    <row r="24" spans="1:25" ht="25.5" customHeight="1" x14ac:dyDescent="0.25">
      <c r="A24" s="4">
        <v>20</v>
      </c>
      <c r="B24" s="11" t="s">
        <v>147</v>
      </c>
      <c r="C24" s="2"/>
      <c r="D24" s="5">
        <f>SUM(First:Last_Month!D24)</f>
        <v>0</v>
      </c>
      <c r="E24" s="5">
        <f>SUM(First:Last_Month!E24)</f>
        <v>9</v>
      </c>
      <c r="F24" s="5">
        <f>SUM(First:Last_Month!F24)</f>
        <v>17</v>
      </c>
      <c r="G24" s="5">
        <f>SUM(First:Last_Month!G24)</f>
        <v>0</v>
      </c>
      <c r="H24" s="5">
        <f>SUM(First:Last_Month!H24)</f>
        <v>26</v>
      </c>
      <c r="I24" s="5">
        <f>SUM(First:Last_Month!I24)</f>
        <v>8</v>
      </c>
      <c r="J24" s="5">
        <f>SUM(First:Last_Month!J24)</f>
        <v>11</v>
      </c>
      <c r="K24" s="5">
        <f>SUM(First:Last_Month!K24)</f>
        <v>0</v>
      </c>
      <c r="L24" s="5">
        <f>SUM(First:Last_Month!L24)</f>
        <v>19</v>
      </c>
      <c r="M24" s="5">
        <f>SUM(First:Last_Month!M24)</f>
        <v>8</v>
      </c>
      <c r="N24" s="5">
        <f>SUM(First:Last_Month!N24)</f>
        <v>1</v>
      </c>
      <c r="O24" s="5">
        <f>SUM(First:Last_Month!O24)</f>
        <v>0</v>
      </c>
      <c r="P24" s="5">
        <f>SUM(First:Last_Month!P24)</f>
        <v>9</v>
      </c>
      <c r="Q24" s="5">
        <f>SUM(First:Last_Month!Q24)</f>
        <v>12</v>
      </c>
      <c r="R24" s="5">
        <f>SUM(First:Last_Month!R24)</f>
        <v>1</v>
      </c>
      <c r="S24" s="5">
        <f>SUM(First:Last_Month!S24)</f>
        <v>0</v>
      </c>
      <c r="T24" s="5">
        <f>SUM(First:Last_Month!T24)</f>
        <v>0</v>
      </c>
      <c r="U24" s="5">
        <f>SUM(First:Last_Month!U24)</f>
        <v>0</v>
      </c>
      <c r="V24" s="5">
        <f>SUM(First:Last_Month!V24)</f>
        <v>0</v>
      </c>
      <c r="W24" s="5">
        <f>SUM(First:Last_Month!W24)</f>
        <v>500</v>
      </c>
      <c r="X24" s="5">
        <f>SUM(First:Last_Month!X24)</f>
        <v>400</v>
      </c>
      <c r="Y24" s="5">
        <f>SUM(First:Last_Month!Y24)</f>
        <v>900</v>
      </c>
    </row>
    <row r="25" spans="1:25" ht="25.5" customHeight="1" x14ac:dyDescent="0.25">
      <c r="A25" s="5">
        <v>21</v>
      </c>
      <c r="B25" s="11" t="s">
        <v>148</v>
      </c>
      <c r="C25" s="2"/>
      <c r="D25" s="5">
        <f>SUM(First:Last_Month!D25)</f>
        <v>1</v>
      </c>
      <c r="E25" s="5">
        <f>SUM(First:Last_Month!E25)</f>
        <v>2</v>
      </c>
      <c r="F25" s="5">
        <f>SUM(First:Last_Month!F25)</f>
        <v>27</v>
      </c>
      <c r="G25" s="5">
        <f>SUM(First:Last_Month!G25)</f>
        <v>0</v>
      </c>
      <c r="H25" s="5">
        <f>SUM(First:Last_Month!H25)</f>
        <v>30</v>
      </c>
      <c r="I25" s="5">
        <f>SUM(First:Last_Month!I25)</f>
        <v>1</v>
      </c>
      <c r="J25" s="5">
        <f>SUM(First:Last_Month!J25)</f>
        <v>24</v>
      </c>
      <c r="K25" s="5">
        <f>SUM(First:Last_Month!K25)</f>
        <v>0</v>
      </c>
      <c r="L25" s="5">
        <f>SUM(First:Last_Month!L25)</f>
        <v>25</v>
      </c>
      <c r="M25" s="5">
        <f>SUM(First:Last_Month!M25)</f>
        <v>1</v>
      </c>
      <c r="N25" s="5">
        <f>SUM(First:Last_Month!N25)</f>
        <v>0</v>
      </c>
      <c r="O25" s="5">
        <f>SUM(First:Last_Month!O25)</f>
        <v>0</v>
      </c>
      <c r="P25" s="5">
        <f>SUM(First:Last_Month!P25)</f>
        <v>1</v>
      </c>
      <c r="Q25" s="5">
        <f>SUM(First:Last_Month!Q25)</f>
        <v>24</v>
      </c>
      <c r="R25" s="5">
        <f>SUM(First:Last_Month!R25)</f>
        <v>1</v>
      </c>
      <c r="S25" s="5">
        <f>SUM(First:Last_Month!S25)</f>
        <v>0</v>
      </c>
      <c r="T25" s="5">
        <f>SUM(First:Last_Month!T25)</f>
        <v>0</v>
      </c>
      <c r="U25" s="5">
        <f>SUM(First:Last_Month!U25)</f>
        <v>0</v>
      </c>
      <c r="V25" s="5">
        <f>SUM(First:Last_Month!V25)</f>
        <v>0</v>
      </c>
      <c r="W25" s="5">
        <f>SUM(First:Last_Month!W25)</f>
        <v>600</v>
      </c>
      <c r="X25" s="5">
        <f>SUM(First:Last_Month!X25)</f>
        <v>200</v>
      </c>
      <c r="Y25" s="5">
        <f>SUM(First:Last_Month!Y25)</f>
        <v>800</v>
      </c>
    </row>
    <row r="26" spans="1:25" ht="25.5" customHeight="1" x14ac:dyDescent="0.25">
      <c r="A26" s="4">
        <v>22</v>
      </c>
      <c r="B26" s="11" t="s">
        <v>149</v>
      </c>
      <c r="C26" s="2"/>
      <c r="D26" s="5">
        <f>SUM(First:Last_Month!D26)</f>
        <v>0</v>
      </c>
      <c r="E26" s="5">
        <f>SUM(First:Last_Month!E26)</f>
        <v>7</v>
      </c>
      <c r="F26" s="5">
        <f>SUM(First:Last_Month!F26)</f>
        <v>6</v>
      </c>
      <c r="G26" s="5">
        <f>SUM(First:Last_Month!G26)</f>
        <v>0</v>
      </c>
      <c r="H26" s="5">
        <f>SUM(First:Last_Month!H26)</f>
        <v>13</v>
      </c>
      <c r="I26" s="5">
        <f>SUM(First:Last_Month!I26)</f>
        <v>5</v>
      </c>
      <c r="J26" s="5">
        <f>SUM(First:Last_Month!J26)</f>
        <v>3</v>
      </c>
      <c r="K26" s="5">
        <f>SUM(First:Last_Month!K26)</f>
        <v>0</v>
      </c>
      <c r="L26" s="5">
        <f>SUM(First:Last_Month!L26)</f>
        <v>8</v>
      </c>
      <c r="M26" s="5">
        <f>SUM(First:Last_Month!M26)</f>
        <v>3</v>
      </c>
      <c r="N26" s="5">
        <f>SUM(First:Last_Month!N26)</f>
        <v>0</v>
      </c>
      <c r="O26" s="5">
        <f>SUM(First:Last_Month!O26)</f>
        <v>0</v>
      </c>
      <c r="P26" s="5">
        <f>SUM(First:Last_Month!P26)</f>
        <v>3</v>
      </c>
      <c r="Q26" s="5">
        <f>SUM(First:Last_Month!Q26)</f>
        <v>5</v>
      </c>
      <c r="R26" s="5">
        <f>SUM(First:Last_Month!R26)</f>
        <v>0</v>
      </c>
      <c r="S26" s="5">
        <f>SUM(First:Last_Month!S26)</f>
        <v>0</v>
      </c>
      <c r="T26" s="5">
        <f>SUM(First:Last_Month!T26)</f>
        <v>0</v>
      </c>
      <c r="U26" s="5">
        <f>SUM(First:Last_Month!U26)</f>
        <v>0</v>
      </c>
      <c r="V26" s="5">
        <f>SUM(First:Last_Month!V26)</f>
        <v>0</v>
      </c>
      <c r="W26" s="5">
        <f>SUM(First:Last_Month!W26)</f>
        <v>0</v>
      </c>
      <c r="X26" s="5">
        <f>SUM(First:Last_Month!X26)</f>
        <v>200</v>
      </c>
      <c r="Y26" s="5">
        <f>SUM(First:Last_Month!Y26)</f>
        <v>200</v>
      </c>
    </row>
    <row r="27" spans="1:25" ht="25.5" customHeight="1" x14ac:dyDescent="0.25">
      <c r="A27" s="5">
        <v>23</v>
      </c>
      <c r="B27" s="11" t="s">
        <v>150</v>
      </c>
      <c r="C27" s="2"/>
      <c r="D27" s="5">
        <f>SUM(First:Last_Month!D27)</f>
        <v>0</v>
      </c>
      <c r="E27" s="5">
        <f>SUM(First:Last_Month!E27)</f>
        <v>18</v>
      </c>
      <c r="F27" s="5">
        <f>SUM(First:Last_Month!F27)</f>
        <v>25</v>
      </c>
      <c r="G27" s="5">
        <f>SUM(First:Last_Month!G27)</f>
        <v>2</v>
      </c>
      <c r="H27" s="5">
        <f>SUM(First:Last_Month!H27)</f>
        <v>45</v>
      </c>
      <c r="I27" s="5">
        <f>SUM(First:Last_Month!I27)</f>
        <v>15</v>
      </c>
      <c r="J27" s="5">
        <f>SUM(First:Last_Month!J27)</f>
        <v>18</v>
      </c>
      <c r="K27" s="5">
        <f>SUM(First:Last_Month!K27)</f>
        <v>1</v>
      </c>
      <c r="L27" s="5">
        <f>SUM(First:Last_Month!L27)</f>
        <v>34</v>
      </c>
      <c r="M27" s="5">
        <f>SUM(First:Last_Month!M27)</f>
        <v>15</v>
      </c>
      <c r="N27" s="5">
        <f>SUM(First:Last_Month!N27)</f>
        <v>0</v>
      </c>
      <c r="O27" s="5">
        <f>SUM(First:Last_Month!O27)</f>
        <v>1</v>
      </c>
      <c r="P27" s="5">
        <f>SUM(First:Last_Month!P27)</f>
        <v>16</v>
      </c>
      <c r="Q27" s="5">
        <f>SUM(First:Last_Month!Q27)</f>
        <v>18</v>
      </c>
      <c r="R27" s="5">
        <f>SUM(First:Last_Month!R27)</f>
        <v>1</v>
      </c>
      <c r="S27" s="5">
        <f>SUM(First:Last_Month!S27)</f>
        <v>0</v>
      </c>
      <c r="T27" s="5">
        <f>SUM(First:Last_Month!T27)</f>
        <v>0</v>
      </c>
      <c r="U27" s="5">
        <f>SUM(First:Last_Month!U27)</f>
        <v>0</v>
      </c>
      <c r="V27" s="5">
        <f>SUM(First:Last_Month!V27)</f>
        <v>0</v>
      </c>
      <c r="W27" s="5">
        <f>SUM(First:Last_Month!W27)</f>
        <v>200</v>
      </c>
      <c r="X27" s="5">
        <f>SUM(First:Last_Month!X27)</f>
        <v>400</v>
      </c>
      <c r="Y27" s="5">
        <f>SUM(First:Last_Month!Y27)</f>
        <v>600</v>
      </c>
    </row>
    <row r="28" spans="1:25" ht="25.5" customHeight="1" x14ac:dyDescent="0.25">
      <c r="A28" s="4">
        <v>24</v>
      </c>
      <c r="B28" s="11" t="s">
        <v>151</v>
      </c>
      <c r="C28" s="2"/>
      <c r="D28" s="5">
        <f>SUM(First:Last_Month!D28)</f>
        <v>0</v>
      </c>
      <c r="E28" s="5">
        <f>SUM(First:Last_Month!E28)</f>
        <v>44</v>
      </c>
      <c r="F28" s="5">
        <f>SUM(First:Last_Month!F28)</f>
        <v>36</v>
      </c>
      <c r="G28" s="5">
        <f>SUM(First:Last_Month!G28)</f>
        <v>1</v>
      </c>
      <c r="H28" s="5">
        <f>SUM(First:Last_Month!H28)</f>
        <v>81</v>
      </c>
      <c r="I28" s="5">
        <f>SUM(First:Last_Month!I28)</f>
        <v>39</v>
      </c>
      <c r="J28" s="5">
        <f>SUM(First:Last_Month!J28)</f>
        <v>23</v>
      </c>
      <c r="K28" s="5">
        <f>SUM(First:Last_Month!K28)</f>
        <v>1</v>
      </c>
      <c r="L28" s="5">
        <f>SUM(First:Last_Month!L28)</f>
        <v>63</v>
      </c>
      <c r="M28" s="5">
        <f>SUM(First:Last_Month!M28)</f>
        <v>38</v>
      </c>
      <c r="N28" s="5">
        <f>SUM(First:Last_Month!N28)</f>
        <v>0</v>
      </c>
      <c r="O28" s="5">
        <f>SUM(First:Last_Month!O28)</f>
        <v>1</v>
      </c>
      <c r="P28" s="5">
        <f>SUM(First:Last_Month!P28)</f>
        <v>39</v>
      </c>
      <c r="Q28" s="5">
        <f>SUM(First:Last_Month!Q28)</f>
        <v>24</v>
      </c>
      <c r="R28" s="5">
        <f>SUM(First:Last_Month!R28)</f>
        <v>4</v>
      </c>
      <c r="S28" s="5">
        <f>SUM(First:Last_Month!S28)</f>
        <v>0</v>
      </c>
      <c r="T28" s="5">
        <f>SUM(First:Last_Month!T28)</f>
        <v>0</v>
      </c>
      <c r="U28" s="5">
        <f>SUM(First:Last_Month!U28)</f>
        <v>0</v>
      </c>
      <c r="V28" s="5">
        <f>SUM(First:Last_Month!V28)</f>
        <v>0</v>
      </c>
      <c r="W28" s="5">
        <f>SUM(First:Last_Month!W28)</f>
        <v>400</v>
      </c>
      <c r="X28" s="5">
        <f>SUM(First:Last_Month!X28)</f>
        <v>1800</v>
      </c>
      <c r="Y28" s="5">
        <f>SUM(First:Last_Month!Y28)</f>
        <v>2200</v>
      </c>
    </row>
    <row r="29" spans="1:25" ht="27" customHeight="1" x14ac:dyDescent="0.25">
      <c r="A29" s="5">
        <v>25</v>
      </c>
      <c r="B29" s="11" t="s">
        <v>152</v>
      </c>
      <c r="C29" s="2"/>
      <c r="D29" s="5">
        <f>SUM(First:Last_Month!D29)</f>
        <v>0</v>
      </c>
      <c r="E29" s="5">
        <f>SUM(First:Last_Month!E29)</f>
        <v>12</v>
      </c>
      <c r="F29" s="5">
        <f>SUM(First:Last_Month!F29)</f>
        <v>20</v>
      </c>
      <c r="G29" s="5">
        <f>SUM(First:Last_Month!G29)</f>
        <v>0</v>
      </c>
      <c r="H29" s="5">
        <f>SUM(First:Last_Month!H29)</f>
        <v>32</v>
      </c>
      <c r="I29" s="5">
        <f>SUM(First:Last_Month!I29)</f>
        <v>10</v>
      </c>
      <c r="J29" s="5">
        <f>SUM(First:Last_Month!J29)</f>
        <v>8</v>
      </c>
      <c r="K29" s="5">
        <f>SUM(First:Last_Month!K29)</f>
        <v>0</v>
      </c>
      <c r="L29" s="5">
        <f>SUM(First:Last_Month!L29)</f>
        <v>18</v>
      </c>
      <c r="M29" s="5">
        <f>SUM(First:Last_Month!M29)</f>
        <v>9</v>
      </c>
      <c r="N29" s="5">
        <f>SUM(First:Last_Month!N29)</f>
        <v>0</v>
      </c>
      <c r="O29" s="5">
        <f>SUM(First:Last_Month!O29)</f>
        <v>0</v>
      </c>
      <c r="P29" s="5">
        <f>SUM(First:Last_Month!P29)</f>
        <v>9</v>
      </c>
      <c r="Q29" s="5">
        <f>SUM(First:Last_Month!Q29)</f>
        <v>9</v>
      </c>
      <c r="R29" s="5">
        <f>SUM(First:Last_Month!R29)</f>
        <v>0</v>
      </c>
      <c r="S29" s="5">
        <f>SUM(First:Last_Month!S29)</f>
        <v>0</v>
      </c>
      <c r="T29" s="5">
        <f>SUM(First:Last_Month!T29)</f>
        <v>0</v>
      </c>
      <c r="U29" s="5">
        <f>SUM(First:Last_Month!U29)</f>
        <v>0</v>
      </c>
      <c r="V29" s="5">
        <f>SUM(First:Last_Month!V29)</f>
        <v>0</v>
      </c>
      <c r="W29" s="5">
        <f>SUM(First:Last_Month!W29)</f>
        <v>0</v>
      </c>
      <c r="X29" s="5">
        <f>SUM(First:Last_Month!X29)</f>
        <v>0</v>
      </c>
      <c r="Y29" s="5">
        <f>SUM(First:Last_Month!Y29)</f>
        <v>0</v>
      </c>
    </row>
    <row r="30" spans="1:25" ht="27" customHeight="1" thickBot="1" x14ac:dyDescent="0.3">
      <c r="A30" s="4">
        <v>26</v>
      </c>
      <c r="B30" s="11" t="s">
        <v>153</v>
      </c>
      <c r="C30" s="2"/>
      <c r="D30" s="5">
        <f>SUM(First:Last_Month!D30)</f>
        <v>1</v>
      </c>
      <c r="E30" s="5">
        <f>SUM(First:Last_Month!E30)</f>
        <v>24</v>
      </c>
      <c r="F30" s="5">
        <f>SUM(First:Last_Month!F30)</f>
        <v>41</v>
      </c>
      <c r="G30" s="5">
        <f>SUM(First:Last_Month!G30)</f>
        <v>0</v>
      </c>
      <c r="H30" s="5">
        <f>SUM(First:Last_Month!H30)</f>
        <v>66</v>
      </c>
      <c r="I30" s="5">
        <f>SUM(First:Last_Month!I30)</f>
        <v>19</v>
      </c>
      <c r="J30" s="5">
        <f>SUM(First:Last_Month!J30)</f>
        <v>27</v>
      </c>
      <c r="K30" s="5">
        <f>SUM(First:Last_Month!K30)</f>
        <v>0</v>
      </c>
      <c r="L30" s="5">
        <f>SUM(First:Last_Month!L30)</f>
        <v>46</v>
      </c>
      <c r="M30" s="5">
        <f>SUM(First:Last_Month!M30)</f>
        <v>19</v>
      </c>
      <c r="N30" s="5">
        <f>SUM(First:Last_Month!N30)</f>
        <v>0</v>
      </c>
      <c r="O30" s="5">
        <f>SUM(First:Last_Month!O30)</f>
        <v>0</v>
      </c>
      <c r="P30" s="5">
        <f>SUM(First:Last_Month!P30)</f>
        <v>19</v>
      </c>
      <c r="Q30" s="5">
        <f>SUM(First:Last_Month!Q30)</f>
        <v>27</v>
      </c>
      <c r="R30" s="5">
        <f>SUM(First:Last_Month!R30)</f>
        <v>0</v>
      </c>
      <c r="S30" s="5">
        <f>SUM(First:Last_Month!S30)</f>
        <v>0</v>
      </c>
      <c r="T30" s="5">
        <f>SUM(First:Last_Month!T30)</f>
        <v>0</v>
      </c>
      <c r="U30" s="5">
        <f>SUM(First:Last_Month!U30)</f>
        <v>0</v>
      </c>
      <c r="V30" s="5">
        <f>SUM(First:Last_Month!V30)</f>
        <v>0</v>
      </c>
      <c r="W30" s="5">
        <f>SUM(First:Last_Month!W30)</f>
        <v>800</v>
      </c>
      <c r="X30" s="5">
        <f>SUM(First:Last_Month!X30)</f>
        <v>0</v>
      </c>
      <c r="Y30" s="5">
        <f>SUM(First:Last_Month!Y30)</f>
        <v>800</v>
      </c>
    </row>
    <row r="31" spans="1:25" ht="27" hidden="1" customHeight="1" x14ac:dyDescent="0.25">
      <c r="A31" s="5">
        <v>27</v>
      </c>
      <c r="B31" s="11"/>
      <c r="C31" s="2"/>
      <c r="D31" s="5"/>
      <c r="E31" s="5"/>
      <c r="F31" s="5"/>
      <c r="G31" s="5"/>
      <c r="H31" s="5"/>
      <c r="I31" s="5">
        <f>F31+G31+H31</f>
        <v>0</v>
      </c>
      <c r="J31" s="5"/>
      <c r="K31" s="5"/>
      <c r="L31" s="5"/>
      <c r="M31" s="5">
        <f>J31+K31+L31</f>
        <v>0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27" hidden="1" customHeight="1" x14ac:dyDescent="0.25">
      <c r="A32" s="4">
        <v>28</v>
      </c>
      <c r="B32" s="11"/>
      <c r="C32" s="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27" hidden="1" customHeight="1" x14ac:dyDescent="0.25">
      <c r="A33" s="5">
        <v>29</v>
      </c>
      <c r="B33" s="11"/>
      <c r="C33" s="2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27" hidden="1" customHeight="1" x14ac:dyDescent="0.25">
      <c r="A34" s="4">
        <v>30</v>
      </c>
      <c r="B34" s="11"/>
      <c r="C34" s="2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7" hidden="1" customHeight="1" x14ac:dyDescent="0.25">
      <c r="A35" s="5">
        <v>31</v>
      </c>
      <c r="B35" s="11"/>
      <c r="C35" s="2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7" hidden="1" customHeight="1" x14ac:dyDescent="0.25">
      <c r="A36" s="4">
        <v>32</v>
      </c>
      <c r="B36" s="11"/>
      <c r="C36" s="2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7" hidden="1" customHeight="1" x14ac:dyDescent="0.25">
      <c r="A37" s="5">
        <v>33</v>
      </c>
      <c r="B37" s="11"/>
      <c r="C37" s="2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7" hidden="1" customHeight="1" x14ac:dyDescent="0.25">
      <c r="A38" s="4">
        <v>34</v>
      </c>
      <c r="B38" s="11"/>
      <c r="C38" s="2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27" hidden="1" customHeight="1" x14ac:dyDescent="0.25">
      <c r="A39" s="5">
        <v>35</v>
      </c>
      <c r="B39" s="11"/>
      <c r="C39" s="2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27" hidden="1" customHeight="1" x14ac:dyDescent="0.25">
      <c r="A40" s="4">
        <v>36</v>
      </c>
      <c r="B40" s="11"/>
      <c r="C40" s="2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27" hidden="1" customHeight="1" x14ac:dyDescent="0.25">
      <c r="A41" s="5">
        <v>37</v>
      </c>
      <c r="B41" s="11"/>
      <c r="C41" s="2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27" hidden="1" customHeight="1" x14ac:dyDescent="0.25">
      <c r="A42" s="4">
        <v>38</v>
      </c>
      <c r="B42" s="11"/>
      <c r="C42" s="2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27" hidden="1" customHeight="1" x14ac:dyDescent="0.25">
      <c r="A43" s="5">
        <v>39</v>
      </c>
      <c r="B43" s="11"/>
      <c r="C43" s="2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27" hidden="1" customHeight="1" thickBot="1" x14ac:dyDescent="0.3">
      <c r="A44" s="4">
        <v>40</v>
      </c>
      <c r="B44" s="11"/>
      <c r="C44" s="2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s="48" customFormat="1" ht="27" customHeight="1" thickBot="1" x14ac:dyDescent="0.3">
      <c r="A45" s="116" t="s">
        <v>15</v>
      </c>
      <c r="B45" s="117"/>
      <c r="C45" s="75"/>
      <c r="D45" s="76">
        <f>SUM(D5:D44)</f>
        <v>11</v>
      </c>
      <c r="E45" s="76">
        <f t="shared" ref="E45:R45" si="0">SUM(E5:E44)</f>
        <v>512</v>
      </c>
      <c r="F45" s="76">
        <f t="shared" si="0"/>
        <v>727</v>
      </c>
      <c r="G45" s="76">
        <f t="shared" si="0"/>
        <v>15</v>
      </c>
      <c r="H45" s="76">
        <f t="shared" si="0"/>
        <v>1265</v>
      </c>
      <c r="I45" s="76">
        <f t="shared" si="0"/>
        <v>457</v>
      </c>
      <c r="J45" s="76">
        <f t="shared" si="0"/>
        <v>511</v>
      </c>
      <c r="K45" s="76">
        <f t="shared" si="0"/>
        <v>11</v>
      </c>
      <c r="L45" s="76">
        <f t="shared" si="0"/>
        <v>979</v>
      </c>
      <c r="M45" s="76">
        <f t="shared" si="0"/>
        <v>430</v>
      </c>
      <c r="N45" s="76">
        <f t="shared" si="0"/>
        <v>3</v>
      </c>
      <c r="O45" s="76">
        <f t="shared" si="0"/>
        <v>10</v>
      </c>
      <c r="P45" s="76">
        <f t="shared" si="0"/>
        <v>443</v>
      </c>
      <c r="Q45" s="76">
        <f t="shared" si="0"/>
        <v>514</v>
      </c>
      <c r="R45" s="76">
        <f t="shared" si="0"/>
        <v>14</v>
      </c>
      <c r="S45" s="76">
        <f t="shared" ref="S45:Y45" si="1">SUM(S5:S44)</f>
        <v>0</v>
      </c>
      <c r="T45" s="76">
        <f t="shared" si="1"/>
        <v>0</v>
      </c>
      <c r="U45" s="76">
        <f t="shared" si="1"/>
        <v>0</v>
      </c>
      <c r="V45" s="76">
        <f t="shared" si="1"/>
        <v>0</v>
      </c>
      <c r="W45" s="76">
        <f t="shared" si="1"/>
        <v>13100</v>
      </c>
      <c r="X45" s="76">
        <f t="shared" si="1"/>
        <v>18000</v>
      </c>
      <c r="Y45" s="76">
        <f t="shared" si="1"/>
        <v>31100</v>
      </c>
    </row>
    <row r="47" spans="1:25" x14ac:dyDescent="0.25">
      <c r="E47" s="26"/>
      <c r="F47" s="26"/>
    </row>
  </sheetData>
  <mergeCells count="15">
    <mergeCell ref="D2:H2"/>
    <mergeCell ref="A1:Y1"/>
    <mergeCell ref="A45:B45"/>
    <mergeCell ref="A2:A3"/>
    <mergeCell ref="B2:B3"/>
    <mergeCell ref="C2:C3"/>
    <mergeCell ref="W2:Y2"/>
    <mergeCell ref="W3:X3"/>
    <mergeCell ref="I2:L2"/>
    <mergeCell ref="M2:P2"/>
    <mergeCell ref="S2:S3"/>
    <mergeCell ref="T2:U2"/>
    <mergeCell ref="V2:V3"/>
    <mergeCell ref="Q2:Q3"/>
    <mergeCell ref="R2:R3"/>
  </mergeCells>
  <pageMargins left="0.31496062992125984" right="0.31496062992125984" top="0.74803149606299213" bottom="0.35433070866141736" header="0.31496062992125984" footer="0.31496062992125984"/>
  <pageSetup paperSize="9" scale="5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Y34"/>
  <sheetViews>
    <sheetView view="pageBreakPreview" zoomScaleSheetLayoutView="100" workbookViewId="0">
      <pane xSplit="1" ySplit="3" topLeftCell="B4" activePane="bottomRight" state="frozen"/>
      <selection activeCell="O3" sqref="O3"/>
      <selection pane="topRight" activeCell="O3" sqref="O3"/>
      <selection pane="bottomLeft" activeCell="O3" sqref="O3"/>
      <selection pane="bottomRight" activeCell="D5" sqref="D5"/>
    </sheetView>
  </sheetViews>
  <sheetFormatPr defaultRowHeight="15" x14ac:dyDescent="0.25"/>
  <cols>
    <col min="1" max="1" width="6" customWidth="1"/>
    <col min="2" max="2" width="19.140625" style="25" customWidth="1"/>
    <col min="3" max="3" width="14.85546875" hidden="1" customWidth="1"/>
    <col min="4" max="4" width="16.7109375" customWidth="1"/>
    <col min="5" max="16" width="8.140625" customWidth="1"/>
    <col min="17" max="17" width="10.7109375" customWidth="1"/>
    <col min="18" max="18" width="13.7109375" customWidth="1"/>
    <col min="20" max="20" width="10.140625" customWidth="1"/>
    <col min="22" max="22" width="9.7109375" customWidth="1"/>
    <col min="23" max="25" width="0" hidden="1" customWidth="1"/>
  </cols>
  <sheetData>
    <row r="1" spans="1:25" s="1" customFormat="1" ht="19.5" thickBot="1" x14ac:dyDescent="0.35">
      <c r="A1" s="118" t="s">
        <v>17</v>
      </c>
      <c r="B1" s="119"/>
      <c r="C1" s="40"/>
      <c r="D1" s="41" t="s">
        <v>45</v>
      </c>
      <c r="E1" s="123" t="s">
        <v>78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5"/>
    </row>
    <row r="2" spans="1:25" s="10" customFormat="1" ht="33" customHeight="1" x14ac:dyDescent="0.25">
      <c r="A2" s="120" t="s">
        <v>1</v>
      </c>
      <c r="B2" s="78"/>
      <c r="C2" s="114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106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21"/>
      <c r="B3" s="79" t="s">
        <v>127</v>
      </c>
      <c r="C3" s="122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9" t="s">
        <v>12</v>
      </c>
      <c r="J3" s="9" t="s">
        <v>13</v>
      </c>
      <c r="K3" s="9" t="s">
        <v>14</v>
      </c>
      <c r="L3" s="9" t="s">
        <v>122</v>
      </c>
      <c r="M3" s="9" t="s">
        <v>12</v>
      </c>
      <c r="N3" s="9" t="s">
        <v>13</v>
      </c>
      <c r="O3" s="9" t="s">
        <v>14</v>
      </c>
      <c r="P3" s="9" t="s">
        <v>121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73"/>
      <c r="X4" s="73"/>
      <c r="Y4" s="72"/>
    </row>
    <row r="5" spans="1:25" ht="25.5" customHeight="1" x14ac:dyDescent="0.25">
      <c r="A5" s="5">
        <v>1</v>
      </c>
      <c r="B5" s="38" t="s">
        <v>55</v>
      </c>
      <c r="C5" s="8"/>
      <c r="D5" s="31">
        <f t="shared" ref="D5:D17" ca="1" si="0">SUMPRODUCT(SUMIF(INDIRECT("'"&amp;$B5&amp;"'!B2:B45"),$D$1,INDIRECT("'"&amp;$B5&amp;"'!D2:D45")))</f>
        <v>0</v>
      </c>
      <c r="E5" s="31">
        <f t="shared" ref="E5:E18" ca="1" si="1">SUMPRODUCT(SUMIF(INDIRECT("'"&amp;$B5&amp;"'!B2:B45"),$D$1,INDIRECT("'"&amp;$B5&amp;"'!e2:e45")))</f>
        <v>0</v>
      </c>
      <c r="F5" s="31">
        <f t="shared" ref="F5:F18" ca="1" si="2">SUMPRODUCT(SUMIF(INDIRECT("'"&amp;$B5&amp;"'!B2:B45"),$D$1,INDIRECT("'"&amp;$B5&amp;"'!F2:F45")))</f>
        <v>0</v>
      </c>
      <c r="G5" s="31">
        <f t="shared" ref="G5:G18" ca="1" si="3">SUMPRODUCT(SUMIF(INDIRECT("'"&amp;$B5&amp;"'!B2:B45"),$D$1,INDIRECT("'"&amp;$B5&amp;"'!G2:G45")))</f>
        <v>0</v>
      </c>
      <c r="H5" s="31">
        <f t="shared" ref="H5:H18" ca="1" si="4">SUMPRODUCT(SUMIF(INDIRECT("'"&amp;$B5&amp;"'!B2:B45"),$D$1,INDIRECT("'"&amp;$B5&amp;"'!H2:H45")))</f>
        <v>0</v>
      </c>
      <c r="I5" s="31">
        <f t="shared" ref="I5:I18" ca="1" si="5">SUMPRODUCT(SUMIF(INDIRECT("'"&amp;$B5&amp;"'!B2:B45"),$D$1,INDIRECT("'"&amp;$B5&amp;"'!I2:I45")))</f>
        <v>0</v>
      </c>
      <c r="J5" s="31">
        <f t="shared" ref="J5:J18" ca="1" si="6">SUMPRODUCT(SUMIF(INDIRECT("'"&amp;$B5&amp;"'!B2:B45"),$D$1,INDIRECT("'"&amp;$B5&amp;"'!J2:J45")))</f>
        <v>0</v>
      </c>
      <c r="K5" s="31">
        <f t="shared" ref="K5:K18" ca="1" si="7">SUMPRODUCT(SUMIF(INDIRECT("'"&amp;$B5&amp;"'!B2:B45"),$D$1,INDIRECT("'"&amp;$B5&amp;"'!K2:K45")))</f>
        <v>0</v>
      </c>
      <c r="L5" s="31">
        <f t="shared" ref="L5:L18" ca="1" si="8">SUMPRODUCT(SUMIF(INDIRECT("'"&amp;$B5&amp;"'!B2:B45"),$D$1,INDIRECT("'"&amp;$B5&amp;"'!L2:L45")))</f>
        <v>0</v>
      </c>
      <c r="M5" s="31">
        <f t="shared" ref="M5:M18" ca="1" si="9">SUMPRODUCT(SUMIF(INDIRECT("'"&amp;$B5&amp;"'!B2:B45"),$D$1,INDIRECT("'"&amp;$B5&amp;"'!M2:M45")))</f>
        <v>0</v>
      </c>
      <c r="N5" s="31">
        <f t="shared" ref="N5:N18" ca="1" si="10">SUMPRODUCT(SUMIF(INDIRECT("'"&amp;$B5&amp;"'!B2:B45"),$D$1,INDIRECT("'"&amp;$B5&amp;"'!N2:N45")))</f>
        <v>0</v>
      </c>
      <c r="O5" s="31">
        <f t="shared" ref="O5:O18" ca="1" si="11">SUMPRODUCT(SUMIF(INDIRECT("'"&amp;$B5&amp;"'!B2:B45"),$D$1,INDIRECT("'"&amp;$B5&amp;"'!O2:O45")))</f>
        <v>0</v>
      </c>
      <c r="P5" s="31">
        <f t="shared" ref="P5:P18" ca="1" si="12">SUMPRODUCT(SUMIF(INDIRECT("'"&amp;$B5&amp;"'!B2:B45"),$D$1,INDIRECT("'"&amp;$B5&amp;"'!P2:P45")))</f>
        <v>0</v>
      </c>
      <c r="Q5" s="31">
        <f t="shared" ref="Q5:Q18" ca="1" si="13">SUMPRODUCT(SUMIF(INDIRECT("'"&amp;$B5&amp;"'!B2:B45"),$D$1,INDIRECT("'"&amp;$B5&amp;"'!Q2:Q45")))</f>
        <v>0</v>
      </c>
      <c r="R5" s="31">
        <f t="shared" ref="R5:R18" ca="1" si="14">SUMPRODUCT(SUMIF(INDIRECT("'"&amp;$B5&amp;"'!B2:B45"),$D$1,INDIRECT("'"&amp;$B5&amp;"'!r2:r45")))</f>
        <v>0</v>
      </c>
      <c r="S5" s="31">
        <f t="shared" ref="S5:S18" ca="1" si="15">SUMPRODUCT(SUMIF(INDIRECT("'"&amp;$B5&amp;"'!B2:B45"),$D$1,INDIRECT("'"&amp;$B5&amp;"'!s2:s45")))</f>
        <v>0</v>
      </c>
      <c r="T5" s="31">
        <f t="shared" ref="T5:T18" ca="1" si="16">SUMPRODUCT(SUMIF(INDIRECT("'"&amp;$B5&amp;"'!B2:B45"),$D$1,INDIRECT("'"&amp;$B5&amp;"'!t2:t45")))</f>
        <v>0</v>
      </c>
      <c r="U5" s="31">
        <f t="shared" ref="U5:U18" ca="1" si="17">SUMPRODUCT(SUMIF(INDIRECT("'"&amp;$B5&amp;"'!B2:B45"),$D$1,INDIRECT("'"&amp;$B5&amp;"'!U2:U45")))</f>
        <v>0</v>
      </c>
      <c r="V5" s="31">
        <f t="shared" ref="V5:V18" ca="1" si="18">SUMPRODUCT(SUMIF(INDIRECT("'"&amp;$B5&amp;"'!B2:B45"),$D$1,INDIRECT("'"&amp;$B5&amp;"'!V2:V45")))</f>
        <v>0</v>
      </c>
      <c r="W5" s="31">
        <f t="shared" ref="W5:W18" ca="1" si="19">SUMPRODUCT(SUMIF(INDIRECT("'"&amp;$B5&amp;"'!B2:B45"),$D$1,INDIRECT("'"&amp;$B5&amp;"'!W2:W45")))</f>
        <v>0</v>
      </c>
      <c r="X5" s="31">
        <f t="shared" ref="X5:X18" ca="1" si="20">SUMPRODUCT(SUMIF(INDIRECT("'"&amp;$B5&amp;"'!B2:B45"),$D$1,INDIRECT("'"&amp;$B5&amp;"'!X2:X45")))</f>
        <v>0</v>
      </c>
      <c r="Y5" s="31">
        <f t="shared" ref="Y5:Y18" ca="1" si="21">SUMPRODUCT(SUMIF(INDIRECT("'"&amp;$B5&amp;"'!B2:B45"),$D$1,INDIRECT("'"&amp;$B5&amp;"'!Y2:Y45")))</f>
        <v>0</v>
      </c>
    </row>
    <row r="6" spans="1:25" ht="25.5" customHeight="1" x14ac:dyDescent="0.25">
      <c r="A6" s="4">
        <v>2</v>
      </c>
      <c r="B6" s="39" t="s">
        <v>56</v>
      </c>
      <c r="C6" s="2"/>
      <c r="D6" s="31">
        <f t="shared" ca="1" si="0"/>
        <v>2</v>
      </c>
      <c r="E6" s="31">
        <f t="shared" ca="1" si="1"/>
        <v>21</v>
      </c>
      <c r="F6" s="31">
        <f t="shared" ca="1" si="2"/>
        <v>33</v>
      </c>
      <c r="G6" s="31">
        <f t="shared" ca="1" si="3"/>
        <v>0</v>
      </c>
      <c r="H6" s="31">
        <f t="shared" ca="1" si="4"/>
        <v>56</v>
      </c>
      <c r="I6" s="31">
        <f t="shared" ca="1" si="5"/>
        <v>14</v>
      </c>
      <c r="J6" s="31">
        <f t="shared" ca="1" si="6"/>
        <v>20</v>
      </c>
      <c r="K6" s="31">
        <f t="shared" ca="1" si="7"/>
        <v>0</v>
      </c>
      <c r="L6" s="31">
        <f t="shared" ca="1" si="8"/>
        <v>34</v>
      </c>
      <c r="M6" s="31">
        <f t="shared" ca="1" si="9"/>
        <v>12</v>
      </c>
      <c r="N6" s="31">
        <f t="shared" ca="1" si="10"/>
        <v>1</v>
      </c>
      <c r="O6" s="31">
        <f t="shared" ca="1" si="11"/>
        <v>0</v>
      </c>
      <c r="P6" s="31">
        <f t="shared" ca="1" si="12"/>
        <v>13</v>
      </c>
      <c r="Q6" s="31">
        <f t="shared" ca="1" si="13"/>
        <v>21</v>
      </c>
      <c r="R6" s="31">
        <f t="shared" ca="1" si="14"/>
        <v>0</v>
      </c>
      <c r="S6" s="31">
        <f t="shared" ca="1" si="15"/>
        <v>0</v>
      </c>
      <c r="T6" s="31">
        <f t="shared" ca="1" si="16"/>
        <v>0</v>
      </c>
      <c r="U6" s="31">
        <f t="shared" ca="1" si="17"/>
        <v>0</v>
      </c>
      <c r="V6" s="31">
        <f t="shared" ca="1" si="18"/>
        <v>0</v>
      </c>
      <c r="W6" s="31">
        <f t="shared" ca="1" si="19"/>
        <v>0</v>
      </c>
      <c r="X6" s="31">
        <f t="shared" ca="1" si="20"/>
        <v>0</v>
      </c>
      <c r="Y6" s="31">
        <f t="shared" ca="1" si="21"/>
        <v>0</v>
      </c>
    </row>
    <row r="7" spans="1:25" ht="25.5" customHeight="1" x14ac:dyDescent="0.25">
      <c r="A7" s="4">
        <v>3</v>
      </c>
      <c r="B7" s="39" t="s">
        <v>57</v>
      </c>
      <c r="C7" s="2"/>
      <c r="D7" s="31">
        <f t="shared" ca="1" si="0"/>
        <v>2</v>
      </c>
      <c r="E7" s="31">
        <f t="shared" ca="1" si="1"/>
        <v>31</v>
      </c>
      <c r="F7" s="31">
        <f t="shared" ca="1" si="2"/>
        <v>46</v>
      </c>
      <c r="G7" s="31">
        <f t="shared" ca="1" si="3"/>
        <v>2</v>
      </c>
      <c r="H7" s="31">
        <f t="shared" ca="1" si="4"/>
        <v>81</v>
      </c>
      <c r="I7" s="31">
        <f t="shared" ca="1" si="5"/>
        <v>21</v>
      </c>
      <c r="J7" s="31">
        <f t="shared" ca="1" si="6"/>
        <v>27</v>
      </c>
      <c r="K7" s="31">
        <f t="shared" ca="1" si="7"/>
        <v>1</v>
      </c>
      <c r="L7" s="31">
        <f t="shared" ca="1" si="8"/>
        <v>49</v>
      </c>
      <c r="M7" s="31">
        <f t="shared" ca="1" si="9"/>
        <v>20</v>
      </c>
      <c r="N7" s="31">
        <f t="shared" ca="1" si="10"/>
        <v>1</v>
      </c>
      <c r="O7" s="31">
        <f t="shared" ca="1" si="11"/>
        <v>0</v>
      </c>
      <c r="P7" s="31">
        <f t="shared" ca="1" si="12"/>
        <v>21</v>
      </c>
      <c r="Q7" s="31">
        <f t="shared" ca="1" si="13"/>
        <v>35</v>
      </c>
      <c r="R7" s="31">
        <f t="shared" ca="1" si="14"/>
        <v>1</v>
      </c>
      <c r="S7" s="31">
        <f t="shared" ca="1" si="15"/>
        <v>0</v>
      </c>
      <c r="T7" s="31">
        <f t="shared" ca="1" si="16"/>
        <v>0</v>
      </c>
      <c r="U7" s="31">
        <f t="shared" ca="1" si="17"/>
        <v>0</v>
      </c>
      <c r="V7" s="31">
        <f t="shared" ca="1" si="18"/>
        <v>0</v>
      </c>
      <c r="W7" s="31">
        <f t="shared" ca="1" si="19"/>
        <v>0</v>
      </c>
      <c r="X7" s="31">
        <f t="shared" ca="1" si="20"/>
        <v>0</v>
      </c>
      <c r="Y7" s="31">
        <f t="shared" ca="1" si="21"/>
        <v>0</v>
      </c>
    </row>
    <row r="8" spans="1:25" ht="25.5" customHeight="1" x14ac:dyDescent="0.25">
      <c r="A8" s="4">
        <v>4</v>
      </c>
      <c r="B8" s="39" t="s">
        <v>58</v>
      </c>
      <c r="C8" s="2"/>
      <c r="D8" s="31">
        <f t="shared" ca="1" si="0"/>
        <v>3</v>
      </c>
      <c r="E8" s="31">
        <f t="shared" ca="1" si="1"/>
        <v>53</v>
      </c>
      <c r="F8" s="31">
        <f t="shared" ca="1" si="2"/>
        <v>61</v>
      </c>
      <c r="G8" s="31">
        <f t="shared" ca="1" si="3"/>
        <v>1</v>
      </c>
      <c r="H8" s="31">
        <f t="shared" ca="1" si="4"/>
        <v>118</v>
      </c>
      <c r="I8" s="31">
        <f t="shared" ca="1" si="5"/>
        <v>39</v>
      </c>
      <c r="J8" s="31">
        <f t="shared" ca="1" si="6"/>
        <v>38</v>
      </c>
      <c r="K8" s="31">
        <f t="shared" ca="1" si="7"/>
        <v>1</v>
      </c>
      <c r="L8" s="31">
        <f t="shared" ca="1" si="8"/>
        <v>78</v>
      </c>
      <c r="M8" s="31">
        <f t="shared" ca="1" si="9"/>
        <v>36</v>
      </c>
      <c r="N8" s="31">
        <f t="shared" ca="1" si="10"/>
        <v>0</v>
      </c>
      <c r="O8" s="31">
        <f t="shared" ca="1" si="11"/>
        <v>1</v>
      </c>
      <c r="P8" s="31">
        <f t="shared" ca="1" si="12"/>
        <v>37</v>
      </c>
      <c r="Q8" s="31">
        <f t="shared" ca="1" si="13"/>
        <v>37</v>
      </c>
      <c r="R8" s="31">
        <f t="shared" ca="1" si="14"/>
        <v>3</v>
      </c>
      <c r="S8" s="31">
        <f t="shared" ca="1" si="15"/>
        <v>0</v>
      </c>
      <c r="T8" s="31">
        <f t="shared" ca="1" si="16"/>
        <v>0</v>
      </c>
      <c r="U8" s="31">
        <f t="shared" ca="1" si="17"/>
        <v>0</v>
      </c>
      <c r="V8" s="31">
        <f t="shared" ca="1" si="18"/>
        <v>0</v>
      </c>
      <c r="W8" s="31">
        <f t="shared" ca="1" si="19"/>
        <v>0</v>
      </c>
      <c r="X8" s="31">
        <f t="shared" ca="1" si="20"/>
        <v>0</v>
      </c>
      <c r="Y8" s="31">
        <f t="shared" ca="1" si="21"/>
        <v>0</v>
      </c>
    </row>
    <row r="9" spans="1:25" ht="25.5" customHeight="1" x14ac:dyDescent="0.25">
      <c r="A9" s="4">
        <v>5</v>
      </c>
      <c r="B9" s="39" t="s">
        <v>59</v>
      </c>
      <c r="C9" s="2"/>
      <c r="D9" s="31">
        <f t="shared" ca="1" si="0"/>
        <v>1</v>
      </c>
      <c r="E9" s="31">
        <f t="shared" ca="1" si="1"/>
        <v>59</v>
      </c>
      <c r="F9" s="31">
        <f t="shared" ca="1" si="2"/>
        <v>82</v>
      </c>
      <c r="G9" s="31">
        <f t="shared" ca="1" si="3"/>
        <v>2</v>
      </c>
      <c r="H9" s="31">
        <f t="shared" ca="1" si="4"/>
        <v>144</v>
      </c>
      <c r="I9" s="31">
        <f t="shared" ca="1" si="5"/>
        <v>56</v>
      </c>
      <c r="J9" s="31">
        <f t="shared" ca="1" si="6"/>
        <v>61</v>
      </c>
      <c r="K9" s="31">
        <f t="shared" ca="1" si="7"/>
        <v>0</v>
      </c>
      <c r="L9" s="31">
        <f t="shared" ca="1" si="8"/>
        <v>117</v>
      </c>
      <c r="M9" s="31">
        <f t="shared" ca="1" si="9"/>
        <v>52</v>
      </c>
      <c r="N9" s="31">
        <f t="shared" ca="1" si="10"/>
        <v>1</v>
      </c>
      <c r="O9" s="31">
        <f t="shared" ca="1" si="11"/>
        <v>0</v>
      </c>
      <c r="P9" s="31">
        <f t="shared" ca="1" si="12"/>
        <v>53</v>
      </c>
      <c r="Q9" s="31">
        <f t="shared" ca="1" si="13"/>
        <v>61</v>
      </c>
      <c r="R9" s="31">
        <f t="shared" ca="1" si="14"/>
        <v>1</v>
      </c>
      <c r="S9" s="31">
        <f t="shared" ca="1" si="15"/>
        <v>0</v>
      </c>
      <c r="T9" s="31">
        <f t="shared" ca="1" si="16"/>
        <v>0</v>
      </c>
      <c r="U9" s="31">
        <f t="shared" ca="1" si="17"/>
        <v>0</v>
      </c>
      <c r="V9" s="31">
        <f t="shared" ca="1" si="18"/>
        <v>0</v>
      </c>
      <c r="W9" s="31">
        <f t="shared" ca="1" si="19"/>
        <v>0</v>
      </c>
      <c r="X9" s="31">
        <f t="shared" ca="1" si="20"/>
        <v>0</v>
      </c>
      <c r="Y9" s="31">
        <f t="shared" ca="1" si="21"/>
        <v>0</v>
      </c>
    </row>
    <row r="10" spans="1:25" ht="25.5" customHeight="1" x14ac:dyDescent="0.25">
      <c r="A10" s="4">
        <v>6</v>
      </c>
      <c r="B10" s="38" t="s">
        <v>48</v>
      </c>
      <c r="C10" s="2"/>
      <c r="D10" s="31">
        <f t="shared" ca="1" si="0"/>
        <v>0</v>
      </c>
      <c r="E10" s="31">
        <f t="shared" ca="1" si="1"/>
        <v>50</v>
      </c>
      <c r="F10" s="31">
        <f t="shared" ca="1" si="2"/>
        <v>76</v>
      </c>
      <c r="G10" s="31">
        <f t="shared" ca="1" si="3"/>
        <v>1</v>
      </c>
      <c r="H10" s="31">
        <f t="shared" ca="1" si="4"/>
        <v>127</v>
      </c>
      <c r="I10" s="31">
        <f t="shared" ca="1" si="5"/>
        <v>48</v>
      </c>
      <c r="J10" s="31">
        <f t="shared" ca="1" si="6"/>
        <v>47</v>
      </c>
      <c r="K10" s="31">
        <f t="shared" ca="1" si="7"/>
        <v>1</v>
      </c>
      <c r="L10" s="31">
        <f t="shared" ca="1" si="8"/>
        <v>96</v>
      </c>
      <c r="M10" s="31">
        <f t="shared" ca="1" si="9"/>
        <v>46</v>
      </c>
      <c r="N10" s="31">
        <f t="shared" ca="1" si="10"/>
        <v>0</v>
      </c>
      <c r="O10" s="31">
        <f t="shared" ca="1" si="11"/>
        <v>1</v>
      </c>
      <c r="P10" s="31">
        <f t="shared" ca="1" si="12"/>
        <v>47</v>
      </c>
      <c r="Q10" s="31">
        <f t="shared" ca="1" si="13"/>
        <v>44</v>
      </c>
      <c r="R10" s="31">
        <f t="shared" ca="1" si="14"/>
        <v>2</v>
      </c>
      <c r="S10" s="31">
        <f t="shared" ca="1" si="15"/>
        <v>0</v>
      </c>
      <c r="T10" s="31">
        <f t="shared" ca="1" si="16"/>
        <v>0</v>
      </c>
      <c r="U10" s="31">
        <f t="shared" ca="1" si="17"/>
        <v>0</v>
      </c>
      <c r="V10" s="31">
        <f t="shared" ca="1" si="18"/>
        <v>0</v>
      </c>
      <c r="W10" s="31">
        <f t="shared" ca="1" si="19"/>
        <v>0</v>
      </c>
      <c r="X10" s="31">
        <f t="shared" ca="1" si="20"/>
        <v>0</v>
      </c>
      <c r="Y10" s="31">
        <f t="shared" ca="1" si="21"/>
        <v>0</v>
      </c>
    </row>
    <row r="11" spans="1:25" ht="25.5" customHeight="1" x14ac:dyDescent="0.25">
      <c r="A11" s="4">
        <v>7</v>
      </c>
      <c r="B11" s="39" t="s">
        <v>50</v>
      </c>
      <c r="C11" s="2"/>
      <c r="D11" s="31">
        <f t="shared" ca="1" si="0"/>
        <v>0</v>
      </c>
      <c r="E11" s="31">
        <f t="shared" ca="1" si="1"/>
        <v>35</v>
      </c>
      <c r="F11" s="31">
        <f t="shared" ca="1" si="2"/>
        <v>52</v>
      </c>
      <c r="G11" s="31">
        <f t="shared" ca="1" si="3"/>
        <v>3</v>
      </c>
      <c r="H11" s="31">
        <f t="shared" ca="1" si="4"/>
        <v>90</v>
      </c>
      <c r="I11" s="31">
        <f t="shared" ca="1" si="5"/>
        <v>32</v>
      </c>
      <c r="J11" s="31">
        <f t="shared" ca="1" si="6"/>
        <v>43</v>
      </c>
      <c r="K11" s="31">
        <f t="shared" ca="1" si="7"/>
        <v>3</v>
      </c>
      <c r="L11" s="31">
        <f t="shared" ca="1" si="8"/>
        <v>78</v>
      </c>
      <c r="M11" s="31">
        <f t="shared" ca="1" si="9"/>
        <v>31</v>
      </c>
      <c r="N11" s="31">
        <f t="shared" ca="1" si="10"/>
        <v>0</v>
      </c>
      <c r="O11" s="31">
        <f t="shared" ca="1" si="11"/>
        <v>3</v>
      </c>
      <c r="P11" s="31">
        <f t="shared" ca="1" si="12"/>
        <v>34</v>
      </c>
      <c r="Q11" s="31">
        <f t="shared" ca="1" si="13"/>
        <v>43</v>
      </c>
      <c r="R11" s="31">
        <f t="shared" ca="1" si="14"/>
        <v>2</v>
      </c>
      <c r="S11" s="31">
        <f t="shared" ca="1" si="15"/>
        <v>0</v>
      </c>
      <c r="T11" s="31">
        <f t="shared" ca="1" si="16"/>
        <v>0</v>
      </c>
      <c r="U11" s="31">
        <f t="shared" ca="1" si="17"/>
        <v>0</v>
      </c>
      <c r="V11" s="31">
        <f t="shared" ca="1" si="18"/>
        <v>0</v>
      </c>
      <c r="W11" s="31">
        <f t="shared" ca="1" si="19"/>
        <v>0</v>
      </c>
      <c r="X11" s="31">
        <f t="shared" ca="1" si="20"/>
        <v>0</v>
      </c>
      <c r="Y11" s="31">
        <f t="shared" ca="1" si="21"/>
        <v>0</v>
      </c>
    </row>
    <row r="12" spans="1:25" ht="25.5" customHeight="1" x14ac:dyDescent="0.25">
      <c r="A12" s="4">
        <v>8</v>
      </c>
      <c r="B12" s="39" t="s">
        <v>51</v>
      </c>
      <c r="C12" s="2"/>
      <c r="D12" s="31">
        <f t="shared" ca="1" si="0"/>
        <v>1</v>
      </c>
      <c r="E12" s="31">
        <f t="shared" ca="1" si="1"/>
        <v>30</v>
      </c>
      <c r="F12" s="31">
        <f t="shared" ca="1" si="2"/>
        <v>28</v>
      </c>
      <c r="G12" s="31">
        <f t="shared" ca="1" si="3"/>
        <v>0</v>
      </c>
      <c r="H12" s="31">
        <f t="shared" ca="1" si="4"/>
        <v>59</v>
      </c>
      <c r="I12" s="31">
        <f t="shared" ca="1" si="5"/>
        <v>25</v>
      </c>
      <c r="J12" s="31">
        <f t="shared" ca="1" si="6"/>
        <v>24</v>
      </c>
      <c r="K12" s="31">
        <f t="shared" ca="1" si="7"/>
        <v>0</v>
      </c>
      <c r="L12" s="31">
        <f t="shared" ca="1" si="8"/>
        <v>49</v>
      </c>
      <c r="M12" s="31">
        <f t="shared" ca="1" si="9"/>
        <v>25</v>
      </c>
      <c r="N12" s="31">
        <f t="shared" ca="1" si="10"/>
        <v>0</v>
      </c>
      <c r="O12" s="31">
        <f t="shared" ca="1" si="11"/>
        <v>0</v>
      </c>
      <c r="P12" s="31">
        <f t="shared" ca="1" si="12"/>
        <v>25</v>
      </c>
      <c r="Q12" s="31">
        <f t="shared" ca="1" si="13"/>
        <v>24</v>
      </c>
      <c r="R12" s="31">
        <f t="shared" ca="1" si="14"/>
        <v>0</v>
      </c>
      <c r="S12" s="31">
        <f t="shared" ca="1" si="15"/>
        <v>0</v>
      </c>
      <c r="T12" s="31">
        <f t="shared" ca="1" si="16"/>
        <v>0</v>
      </c>
      <c r="U12" s="31">
        <f t="shared" ca="1" si="17"/>
        <v>0</v>
      </c>
      <c r="V12" s="31">
        <f t="shared" ca="1" si="18"/>
        <v>0</v>
      </c>
      <c r="W12" s="31">
        <f t="shared" ca="1" si="19"/>
        <v>0</v>
      </c>
      <c r="X12" s="31">
        <f t="shared" ca="1" si="20"/>
        <v>0</v>
      </c>
      <c r="Y12" s="31">
        <f t="shared" ca="1" si="21"/>
        <v>0</v>
      </c>
    </row>
    <row r="13" spans="1:25" ht="25.5" customHeight="1" x14ac:dyDescent="0.25">
      <c r="A13" s="4">
        <v>9</v>
      </c>
      <c r="B13" s="39" t="s">
        <v>52</v>
      </c>
      <c r="C13" s="2"/>
      <c r="D13" s="31">
        <f t="shared" ca="1" si="0"/>
        <v>0</v>
      </c>
      <c r="E13" s="31">
        <f t="shared" ca="1" si="1"/>
        <v>47</v>
      </c>
      <c r="F13" s="31">
        <f t="shared" ca="1" si="2"/>
        <v>50</v>
      </c>
      <c r="G13" s="31">
        <f t="shared" ca="1" si="3"/>
        <v>0</v>
      </c>
      <c r="H13" s="31">
        <f t="shared" ca="1" si="4"/>
        <v>97</v>
      </c>
      <c r="I13" s="31">
        <f t="shared" ca="1" si="5"/>
        <v>45</v>
      </c>
      <c r="J13" s="31">
        <f t="shared" ca="1" si="6"/>
        <v>36</v>
      </c>
      <c r="K13" s="31">
        <f t="shared" ca="1" si="7"/>
        <v>0</v>
      </c>
      <c r="L13" s="31">
        <f t="shared" ca="1" si="8"/>
        <v>81</v>
      </c>
      <c r="M13" s="31">
        <f t="shared" ca="1" si="9"/>
        <v>45</v>
      </c>
      <c r="N13" s="31">
        <f t="shared" ca="1" si="10"/>
        <v>0</v>
      </c>
      <c r="O13" s="31">
        <f t="shared" ca="1" si="11"/>
        <v>0</v>
      </c>
      <c r="P13" s="31">
        <f t="shared" ca="1" si="12"/>
        <v>45</v>
      </c>
      <c r="Q13" s="31">
        <f t="shared" ca="1" si="13"/>
        <v>35</v>
      </c>
      <c r="R13" s="31">
        <f t="shared" ca="1" si="14"/>
        <v>2</v>
      </c>
      <c r="S13" s="31">
        <f t="shared" ca="1" si="15"/>
        <v>0</v>
      </c>
      <c r="T13" s="31">
        <f t="shared" ca="1" si="16"/>
        <v>0</v>
      </c>
      <c r="U13" s="31">
        <f t="shared" ca="1" si="17"/>
        <v>0</v>
      </c>
      <c r="V13" s="31">
        <f t="shared" ca="1" si="18"/>
        <v>0</v>
      </c>
      <c r="W13" s="31">
        <f t="shared" ca="1" si="19"/>
        <v>0</v>
      </c>
      <c r="X13" s="31">
        <f t="shared" ca="1" si="20"/>
        <v>0</v>
      </c>
      <c r="Y13" s="31">
        <f t="shared" ca="1" si="21"/>
        <v>0</v>
      </c>
    </row>
    <row r="14" spans="1:25" ht="25.5" customHeight="1" x14ac:dyDescent="0.25">
      <c r="A14" s="4">
        <v>10</v>
      </c>
      <c r="B14" s="39" t="s">
        <v>49</v>
      </c>
      <c r="C14" s="2"/>
      <c r="D14" s="31">
        <f t="shared" ca="1" si="0"/>
        <v>1</v>
      </c>
      <c r="E14" s="31">
        <f t="shared" ca="1" si="1"/>
        <v>42</v>
      </c>
      <c r="F14" s="31">
        <f t="shared" ca="1" si="2"/>
        <v>54</v>
      </c>
      <c r="G14" s="31">
        <f t="shared" ca="1" si="3"/>
        <v>2</v>
      </c>
      <c r="H14" s="31">
        <f t="shared" ca="1" si="4"/>
        <v>99</v>
      </c>
      <c r="I14" s="31">
        <f t="shared" ca="1" si="5"/>
        <v>40</v>
      </c>
      <c r="J14" s="31">
        <f t="shared" ca="1" si="6"/>
        <v>39</v>
      </c>
      <c r="K14" s="31">
        <f t="shared" ca="1" si="7"/>
        <v>1</v>
      </c>
      <c r="L14" s="31">
        <f t="shared" ca="1" si="8"/>
        <v>80</v>
      </c>
      <c r="M14" s="31">
        <f t="shared" ca="1" si="9"/>
        <v>40</v>
      </c>
      <c r="N14" s="31">
        <f t="shared" ca="1" si="10"/>
        <v>0</v>
      </c>
      <c r="O14" s="31">
        <f t="shared" ca="1" si="11"/>
        <v>1</v>
      </c>
      <c r="P14" s="31">
        <f t="shared" ca="1" si="12"/>
        <v>41</v>
      </c>
      <c r="Q14" s="31">
        <f t="shared" ca="1" si="13"/>
        <v>37</v>
      </c>
      <c r="R14" s="31">
        <f t="shared" ca="1" si="14"/>
        <v>2</v>
      </c>
      <c r="S14" s="31">
        <f t="shared" ca="1" si="15"/>
        <v>0</v>
      </c>
      <c r="T14" s="31">
        <f t="shared" ca="1" si="16"/>
        <v>0</v>
      </c>
      <c r="U14" s="31">
        <f t="shared" ca="1" si="17"/>
        <v>0</v>
      </c>
      <c r="V14" s="31">
        <f t="shared" ca="1" si="18"/>
        <v>0</v>
      </c>
      <c r="W14" s="31">
        <f t="shared" ca="1" si="19"/>
        <v>0</v>
      </c>
      <c r="X14" s="31">
        <f t="shared" ca="1" si="20"/>
        <v>0</v>
      </c>
      <c r="Y14" s="31">
        <f t="shared" ca="1" si="21"/>
        <v>0</v>
      </c>
    </row>
    <row r="15" spans="1:25" ht="25.5" customHeight="1" x14ac:dyDescent="0.25">
      <c r="A15" s="4">
        <v>11</v>
      </c>
      <c r="B15" s="39" t="s">
        <v>53</v>
      </c>
      <c r="C15" s="2"/>
      <c r="D15" s="31">
        <f t="shared" ca="1" si="0"/>
        <v>1</v>
      </c>
      <c r="E15" s="31">
        <f t="shared" ca="1" si="1"/>
        <v>37</v>
      </c>
      <c r="F15" s="31">
        <f t="shared" ca="1" si="2"/>
        <v>67</v>
      </c>
      <c r="G15" s="31">
        <f t="shared" ca="1" si="3"/>
        <v>3</v>
      </c>
      <c r="H15" s="31">
        <f t="shared" ca="1" si="4"/>
        <v>108</v>
      </c>
      <c r="I15" s="31">
        <f t="shared" ca="1" si="5"/>
        <v>35</v>
      </c>
      <c r="J15" s="31">
        <f t="shared" ca="1" si="6"/>
        <v>58</v>
      </c>
      <c r="K15" s="31">
        <f t="shared" ca="1" si="7"/>
        <v>3</v>
      </c>
      <c r="L15" s="31">
        <f t="shared" ca="1" si="8"/>
        <v>96</v>
      </c>
      <c r="M15" s="31">
        <f t="shared" ca="1" si="9"/>
        <v>33</v>
      </c>
      <c r="N15" s="31">
        <f t="shared" ca="1" si="10"/>
        <v>0</v>
      </c>
      <c r="O15" s="31">
        <f t="shared" ca="1" si="11"/>
        <v>3</v>
      </c>
      <c r="P15" s="31">
        <f t="shared" ca="1" si="12"/>
        <v>36</v>
      </c>
      <c r="Q15" s="31">
        <f t="shared" ca="1" si="13"/>
        <v>60</v>
      </c>
      <c r="R15" s="31">
        <f t="shared" ca="1" si="14"/>
        <v>1</v>
      </c>
      <c r="S15" s="31">
        <f t="shared" ca="1" si="15"/>
        <v>0</v>
      </c>
      <c r="T15" s="31">
        <f t="shared" ca="1" si="16"/>
        <v>0</v>
      </c>
      <c r="U15" s="31">
        <f t="shared" ca="1" si="17"/>
        <v>0</v>
      </c>
      <c r="V15" s="31">
        <f t="shared" ca="1" si="18"/>
        <v>0</v>
      </c>
      <c r="W15" s="31">
        <f t="shared" ca="1" si="19"/>
        <v>0</v>
      </c>
      <c r="X15" s="31">
        <f t="shared" ca="1" si="20"/>
        <v>0</v>
      </c>
      <c r="Y15" s="31">
        <f t="shared" ca="1" si="21"/>
        <v>0</v>
      </c>
    </row>
    <row r="16" spans="1:25" ht="25.5" customHeight="1" x14ac:dyDescent="0.25">
      <c r="A16" s="4">
        <v>12</v>
      </c>
      <c r="B16" s="39" t="s">
        <v>54</v>
      </c>
      <c r="C16" s="2"/>
      <c r="D16" s="31">
        <f t="shared" ca="1" si="0"/>
        <v>0</v>
      </c>
      <c r="E16" s="31">
        <f t="shared" ca="1" si="1"/>
        <v>38</v>
      </c>
      <c r="F16" s="31">
        <f t="shared" ca="1" si="2"/>
        <v>82</v>
      </c>
      <c r="G16" s="31">
        <f t="shared" ca="1" si="3"/>
        <v>1</v>
      </c>
      <c r="H16" s="31">
        <f t="shared" ca="1" si="4"/>
        <v>121</v>
      </c>
      <c r="I16" s="31">
        <f t="shared" ca="1" si="5"/>
        <v>37</v>
      </c>
      <c r="J16" s="31">
        <f t="shared" ca="1" si="6"/>
        <v>46</v>
      </c>
      <c r="K16" s="31">
        <f t="shared" ca="1" si="7"/>
        <v>1</v>
      </c>
      <c r="L16" s="31">
        <f t="shared" ca="1" si="8"/>
        <v>84</v>
      </c>
      <c r="M16" s="31">
        <f t="shared" ca="1" si="9"/>
        <v>26</v>
      </c>
      <c r="N16" s="31">
        <f t="shared" ca="1" si="10"/>
        <v>0</v>
      </c>
      <c r="O16" s="31">
        <f t="shared" ca="1" si="11"/>
        <v>1</v>
      </c>
      <c r="P16" s="31">
        <f t="shared" ca="1" si="12"/>
        <v>27</v>
      </c>
      <c r="Q16" s="31">
        <f t="shared" ca="1" si="13"/>
        <v>50</v>
      </c>
      <c r="R16" s="31">
        <f t="shared" ca="1" si="14"/>
        <v>0</v>
      </c>
      <c r="S16" s="31">
        <f t="shared" ca="1" si="15"/>
        <v>0</v>
      </c>
      <c r="T16" s="31">
        <f t="shared" ca="1" si="16"/>
        <v>0</v>
      </c>
      <c r="U16" s="31">
        <f t="shared" ca="1" si="17"/>
        <v>0</v>
      </c>
      <c r="V16" s="31">
        <f t="shared" ca="1" si="18"/>
        <v>0</v>
      </c>
      <c r="W16" s="31">
        <f t="shared" ca="1" si="19"/>
        <v>6400</v>
      </c>
      <c r="X16" s="31">
        <f t="shared" ca="1" si="20"/>
        <v>5400</v>
      </c>
      <c r="Y16" s="31">
        <f t="shared" ca="1" si="21"/>
        <v>11800</v>
      </c>
    </row>
    <row r="17" spans="1:25" ht="25.5" customHeight="1" x14ac:dyDescent="0.25">
      <c r="A17" s="4">
        <v>13</v>
      </c>
      <c r="B17" s="11" t="s">
        <v>124</v>
      </c>
      <c r="C17" s="2"/>
      <c r="D17" s="31">
        <f t="shared" ca="1" si="0"/>
        <v>0</v>
      </c>
      <c r="E17" s="31">
        <f t="shared" ca="1" si="1"/>
        <v>37</v>
      </c>
      <c r="F17" s="31">
        <f t="shared" ca="1" si="2"/>
        <v>57</v>
      </c>
      <c r="G17" s="31">
        <f t="shared" ca="1" si="3"/>
        <v>0</v>
      </c>
      <c r="H17" s="31">
        <f t="shared" ca="1" si="4"/>
        <v>94</v>
      </c>
      <c r="I17" s="31">
        <f t="shared" ca="1" si="5"/>
        <v>34</v>
      </c>
      <c r="J17" s="31">
        <f t="shared" ca="1" si="6"/>
        <v>39</v>
      </c>
      <c r="K17" s="31">
        <f t="shared" ca="1" si="7"/>
        <v>0</v>
      </c>
      <c r="L17" s="31">
        <f t="shared" ca="1" si="8"/>
        <v>73</v>
      </c>
      <c r="M17" s="31">
        <f t="shared" ca="1" si="9"/>
        <v>33</v>
      </c>
      <c r="N17" s="31">
        <f t="shared" ca="1" si="10"/>
        <v>0</v>
      </c>
      <c r="O17" s="31">
        <f t="shared" ca="1" si="11"/>
        <v>0</v>
      </c>
      <c r="P17" s="31">
        <f t="shared" ca="1" si="12"/>
        <v>33</v>
      </c>
      <c r="Q17" s="31">
        <f t="shared" ca="1" si="13"/>
        <v>38</v>
      </c>
      <c r="R17" s="31">
        <f t="shared" ca="1" si="14"/>
        <v>0</v>
      </c>
      <c r="S17" s="31">
        <f t="shared" ca="1" si="15"/>
        <v>0</v>
      </c>
      <c r="T17" s="31">
        <f t="shared" ca="1" si="16"/>
        <v>0</v>
      </c>
      <c r="U17" s="31">
        <f t="shared" ca="1" si="17"/>
        <v>0</v>
      </c>
      <c r="V17" s="31">
        <f t="shared" ca="1" si="18"/>
        <v>0</v>
      </c>
      <c r="W17" s="31">
        <f t="shared" ca="1" si="19"/>
        <v>3900</v>
      </c>
      <c r="X17" s="31">
        <f t="shared" ca="1" si="20"/>
        <v>6400</v>
      </c>
      <c r="Y17" s="31">
        <f t="shared" ca="1" si="21"/>
        <v>10300</v>
      </c>
    </row>
    <row r="18" spans="1:25" ht="25.5" customHeight="1" thickBot="1" x14ac:dyDescent="0.3">
      <c r="A18" s="4">
        <v>14</v>
      </c>
      <c r="B18" s="11" t="s">
        <v>125</v>
      </c>
      <c r="C18" s="2"/>
      <c r="D18" s="31">
        <f ca="1">IFERROR(SUMPRODUCT(SUMIF(INDIRECT("'"&amp;$B18&amp;"'!B2:B45"),$D$1,INDIRECT("'"&amp;$B18&amp;"'!D2:D45"))),"")</f>
        <v>0</v>
      </c>
      <c r="E18" s="31">
        <f t="shared" ca="1" si="1"/>
        <v>32</v>
      </c>
      <c r="F18" s="31">
        <f t="shared" ca="1" si="2"/>
        <v>39</v>
      </c>
      <c r="G18" s="31">
        <f t="shared" ca="1" si="3"/>
        <v>0</v>
      </c>
      <c r="H18" s="31">
        <f t="shared" ca="1" si="4"/>
        <v>71</v>
      </c>
      <c r="I18" s="31">
        <f t="shared" ca="1" si="5"/>
        <v>31</v>
      </c>
      <c r="J18" s="31">
        <f t="shared" ca="1" si="6"/>
        <v>33</v>
      </c>
      <c r="K18" s="31">
        <f t="shared" ca="1" si="7"/>
        <v>0</v>
      </c>
      <c r="L18" s="31">
        <f t="shared" ca="1" si="8"/>
        <v>64</v>
      </c>
      <c r="M18" s="31">
        <f t="shared" ca="1" si="9"/>
        <v>31</v>
      </c>
      <c r="N18" s="31">
        <f t="shared" ca="1" si="10"/>
        <v>6</v>
      </c>
      <c r="O18" s="31">
        <f t="shared" ca="1" si="11"/>
        <v>0</v>
      </c>
      <c r="P18" s="31">
        <f t="shared" ca="1" si="12"/>
        <v>31</v>
      </c>
      <c r="Q18" s="31">
        <f t="shared" ca="1" si="13"/>
        <v>29</v>
      </c>
      <c r="R18" s="31">
        <f t="shared" ca="1" si="14"/>
        <v>0</v>
      </c>
      <c r="S18" s="31">
        <f t="shared" ca="1" si="15"/>
        <v>0</v>
      </c>
      <c r="T18" s="31">
        <f t="shared" ca="1" si="16"/>
        <v>0</v>
      </c>
      <c r="U18" s="31">
        <f t="shared" ca="1" si="17"/>
        <v>0</v>
      </c>
      <c r="V18" s="31">
        <f t="shared" ca="1" si="18"/>
        <v>0</v>
      </c>
      <c r="W18" s="31">
        <f t="shared" ca="1" si="19"/>
        <v>2800</v>
      </c>
      <c r="X18" s="31">
        <f t="shared" ca="1" si="20"/>
        <v>6200</v>
      </c>
      <c r="Y18" s="31">
        <f t="shared" ca="1" si="21"/>
        <v>9000</v>
      </c>
    </row>
    <row r="19" spans="1:25" ht="25.5" hidden="1" customHeight="1" x14ac:dyDescent="0.25">
      <c r="A19" s="4">
        <v>15</v>
      </c>
      <c r="B19" s="11"/>
      <c r="C19" s="2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25" ht="25.5" hidden="1" customHeight="1" x14ac:dyDescent="0.25">
      <c r="A20" s="4">
        <v>16</v>
      </c>
      <c r="B20" s="11"/>
      <c r="C20" s="2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</row>
    <row r="21" spans="1:25" ht="25.5" hidden="1" customHeight="1" x14ac:dyDescent="0.25">
      <c r="A21" s="4">
        <v>17</v>
      </c>
      <c r="B21" s="11"/>
      <c r="C21" s="2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1:25" ht="25.5" hidden="1" customHeight="1" x14ac:dyDescent="0.25">
      <c r="A22" s="4">
        <v>18</v>
      </c>
      <c r="B22" s="11"/>
      <c r="C22" s="2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</row>
    <row r="23" spans="1:25" ht="25.5" hidden="1" customHeight="1" x14ac:dyDescent="0.25">
      <c r="A23" s="4">
        <v>19</v>
      </c>
      <c r="B23" s="11"/>
      <c r="C23" s="2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spans="1:25" ht="25.5" hidden="1" customHeight="1" x14ac:dyDescent="0.25">
      <c r="A24" s="4">
        <v>20</v>
      </c>
      <c r="B24" s="11"/>
      <c r="C24" s="2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pans="1:25" ht="25.5" hidden="1" customHeight="1" x14ac:dyDescent="0.25">
      <c r="A25" s="4">
        <v>21</v>
      </c>
      <c r="B25" s="11"/>
      <c r="C25" s="2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</row>
    <row r="26" spans="1:25" ht="25.5" hidden="1" customHeight="1" x14ac:dyDescent="0.25">
      <c r="A26" s="4">
        <v>22</v>
      </c>
      <c r="B26" s="11"/>
      <c r="C26" s="2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</row>
    <row r="27" spans="1:25" ht="25.5" hidden="1" customHeight="1" x14ac:dyDescent="0.25">
      <c r="A27" s="4">
        <v>23</v>
      </c>
      <c r="B27" s="11"/>
      <c r="C27" s="2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</row>
    <row r="28" spans="1:25" ht="25.5" hidden="1" customHeight="1" x14ac:dyDescent="0.25">
      <c r="A28" s="4">
        <v>24</v>
      </c>
      <c r="B28" s="11"/>
      <c r="C28" s="2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1:25" ht="27" hidden="1" customHeight="1" x14ac:dyDescent="0.25">
      <c r="A29" s="4">
        <v>25</v>
      </c>
      <c r="B29" s="11"/>
      <c r="C29" s="2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</row>
    <row r="30" spans="1:25" ht="27" hidden="1" customHeight="1" x14ac:dyDescent="0.25">
      <c r="A30" s="4">
        <v>26</v>
      </c>
      <c r="B30" s="11"/>
      <c r="C30" s="2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</row>
    <row r="31" spans="1:25" ht="27" hidden="1" customHeight="1" thickBot="1" x14ac:dyDescent="0.3">
      <c r="A31" s="4">
        <v>27</v>
      </c>
      <c r="B31" s="24"/>
      <c r="C31" s="16"/>
      <c r="D31" s="32"/>
      <c r="E31" s="32"/>
      <c r="F31" s="32"/>
      <c r="G31" s="32"/>
      <c r="H31" s="32"/>
      <c r="I31" s="32">
        <f>F31+G31+H31</f>
        <v>0</v>
      </c>
      <c r="J31" s="32"/>
      <c r="K31" s="32"/>
      <c r="L31" s="32"/>
      <c r="M31" s="32">
        <f>J31+K31+L31</f>
        <v>0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</row>
    <row r="32" spans="1:25" ht="27" customHeight="1" thickBot="1" x14ac:dyDescent="0.3">
      <c r="A32" s="20">
        <v>28</v>
      </c>
      <c r="B32" s="21" t="s">
        <v>15</v>
      </c>
      <c r="C32" s="22"/>
      <c r="D32" s="33">
        <f ca="1">SUM(D5:D30)</f>
        <v>11</v>
      </c>
      <c r="E32" s="34">
        <f t="shared" ref="E32:R32" ca="1" si="22">SUM(E5:E30)</f>
        <v>512</v>
      </c>
      <c r="F32" s="34">
        <f t="shared" ca="1" si="22"/>
        <v>727</v>
      </c>
      <c r="G32" s="34">
        <f t="shared" ca="1" si="22"/>
        <v>15</v>
      </c>
      <c r="H32" s="34">
        <f t="shared" ca="1" si="22"/>
        <v>1265</v>
      </c>
      <c r="I32" s="34">
        <f t="shared" ca="1" si="22"/>
        <v>457</v>
      </c>
      <c r="J32" s="34">
        <f t="shared" ca="1" si="22"/>
        <v>511</v>
      </c>
      <c r="K32" s="34">
        <f t="shared" ca="1" si="22"/>
        <v>11</v>
      </c>
      <c r="L32" s="34">
        <f t="shared" ca="1" si="22"/>
        <v>979</v>
      </c>
      <c r="M32" s="34">
        <f t="shared" ca="1" si="22"/>
        <v>430</v>
      </c>
      <c r="N32" s="34">
        <f t="shared" ca="1" si="22"/>
        <v>9</v>
      </c>
      <c r="O32" s="34">
        <f t="shared" ca="1" si="22"/>
        <v>10</v>
      </c>
      <c r="P32" s="34">
        <f t="shared" ca="1" si="22"/>
        <v>443</v>
      </c>
      <c r="Q32" s="34">
        <f t="shared" ca="1" si="22"/>
        <v>514</v>
      </c>
      <c r="R32" s="35">
        <f t="shared" ca="1" si="22"/>
        <v>14</v>
      </c>
      <c r="S32" s="35">
        <f t="shared" ref="S32:Y32" ca="1" si="23">SUM(S5:S30)</f>
        <v>0</v>
      </c>
      <c r="T32" s="35">
        <f t="shared" ca="1" si="23"/>
        <v>0</v>
      </c>
      <c r="U32" s="35">
        <f t="shared" ca="1" si="23"/>
        <v>0</v>
      </c>
      <c r="V32" s="35">
        <f t="shared" ca="1" si="23"/>
        <v>0</v>
      </c>
      <c r="W32" s="35">
        <f t="shared" ca="1" si="23"/>
        <v>13100</v>
      </c>
      <c r="X32" s="35">
        <f t="shared" ca="1" si="23"/>
        <v>18000</v>
      </c>
      <c r="Y32" s="35">
        <f t="shared" ca="1" si="23"/>
        <v>31100</v>
      </c>
    </row>
    <row r="34" spans="5:6" x14ac:dyDescent="0.25">
      <c r="E34" s="26"/>
      <c r="F34" s="26"/>
    </row>
  </sheetData>
  <mergeCells count="14">
    <mergeCell ref="A1:B1"/>
    <mergeCell ref="A2:A3"/>
    <mergeCell ref="C2:C3"/>
    <mergeCell ref="I2:L2"/>
    <mergeCell ref="E1:Y1"/>
    <mergeCell ref="S2:S3"/>
    <mergeCell ref="T2:U2"/>
    <mergeCell ref="V2:V3"/>
    <mergeCell ref="W2:Y2"/>
    <mergeCell ref="W3:X3"/>
    <mergeCell ref="Q2:Q3"/>
    <mergeCell ref="R2:R3"/>
    <mergeCell ref="M2:P2"/>
    <mergeCell ref="D2:H2"/>
  </mergeCells>
  <pageMargins left="0.7" right="0.7" top="0.75" bottom="0.75" header="0.3" footer="0.3"/>
  <pageSetup scale="5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Dropdowns!B3:B42</xm:f>
          </x14:formula1>
          <xm:sqref>D1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B1" zoomScale="90" zoomScaleNormal="90" workbookViewId="0">
      <selection activeCell="O6" sqref="O6"/>
    </sheetView>
  </sheetViews>
  <sheetFormatPr defaultRowHeight="15" x14ac:dyDescent="0.25"/>
  <cols>
    <col min="1" max="1" width="11.140625" customWidth="1"/>
    <col min="2" max="2" width="38.42578125" customWidth="1"/>
    <col min="3" max="10" width="14.28515625" customWidth="1"/>
    <col min="11" max="12" width="14.28515625" hidden="1" customWidth="1"/>
  </cols>
  <sheetData>
    <row r="1" spans="1:12" ht="15.75" thickBot="1" x14ac:dyDescent="0.3"/>
    <row r="2" spans="1:12" ht="18.75" customHeight="1" x14ac:dyDescent="0.25">
      <c r="A2" s="138" t="s">
        <v>91</v>
      </c>
      <c r="B2" s="139"/>
      <c r="C2" s="132" t="s">
        <v>15</v>
      </c>
      <c r="D2" s="133"/>
      <c r="E2" s="132" t="s">
        <v>92</v>
      </c>
      <c r="F2" s="133"/>
      <c r="G2" s="132" t="s">
        <v>93</v>
      </c>
      <c r="H2" s="133"/>
      <c r="I2" s="132" t="s">
        <v>94</v>
      </c>
      <c r="J2" s="133"/>
      <c r="K2" s="132" t="s">
        <v>95</v>
      </c>
      <c r="L2" s="133"/>
    </row>
    <row r="3" spans="1:12" ht="19.5" thickBot="1" x14ac:dyDescent="0.3">
      <c r="A3" s="140"/>
      <c r="B3" s="141"/>
      <c r="C3" s="50" t="s">
        <v>96</v>
      </c>
      <c r="D3" s="51" t="s">
        <v>97</v>
      </c>
      <c r="E3" s="52" t="s">
        <v>96</v>
      </c>
      <c r="F3" s="53" t="s">
        <v>97</v>
      </c>
      <c r="G3" s="54" t="s">
        <v>96</v>
      </c>
      <c r="H3" s="53" t="s">
        <v>97</v>
      </c>
      <c r="I3" s="54" t="s">
        <v>96</v>
      </c>
      <c r="J3" s="53" t="s">
        <v>97</v>
      </c>
      <c r="K3" s="54" t="s">
        <v>96</v>
      </c>
      <c r="L3" s="52" t="s">
        <v>97</v>
      </c>
    </row>
    <row r="4" spans="1:12" ht="40.5" customHeight="1" x14ac:dyDescent="0.25">
      <c r="A4" s="134" t="s">
        <v>98</v>
      </c>
      <c r="B4" s="135"/>
      <c r="C4" s="55">
        <v>1422</v>
      </c>
      <c r="D4" s="56"/>
      <c r="E4" s="136"/>
      <c r="F4" s="137"/>
      <c r="G4" s="137"/>
      <c r="H4" s="137"/>
      <c r="I4" s="57"/>
      <c r="J4" s="58"/>
      <c r="K4" s="59"/>
      <c r="L4" s="58"/>
    </row>
    <row r="5" spans="1:12" ht="40.5" customHeight="1" x14ac:dyDescent="0.25">
      <c r="A5" s="128" t="s">
        <v>99</v>
      </c>
      <c r="B5" s="129"/>
      <c r="C5" s="60">
        <f>'Cumulative data'!H45</f>
        <v>1265</v>
      </c>
      <c r="D5" s="90">
        <f>C5/C4</f>
        <v>0.88959212376933894</v>
      </c>
      <c r="E5" s="63">
        <f>'Cumulative data'!E45</f>
        <v>512</v>
      </c>
      <c r="F5" s="90">
        <f>E5/C5</f>
        <v>0.40474308300395256</v>
      </c>
      <c r="G5" s="63">
        <f>'Cumulative data'!F45</f>
        <v>727</v>
      </c>
      <c r="H5" s="90">
        <f>G5/C5</f>
        <v>0.57470355731225298</v>
      </c>
      <c r="I5" s="63">
        <f>'Cumulative data'!G45</f>
        <v>15</v>
      </c>
      <c r="J5" s="62">
        <f>I5/C5</f>
        <v>1.1857707509881422E-2</v>
      </c>
      <c r="K5" s="64"/>
      <c r="L5" s="71"/>
    </row>
    <row r="6" spans="1:12" ht="40.5" customHeight="1" x14ac:dyDescent="0.25">
      <c r="A6" s="128" t="s">
        <v>100</v>
      </c>
      <c r="B6" s="129"/>
      <c r="C6" s="60">
        <f>'Cumulative data'!L45</f>
        <v>979</v>
      </c>
      <c r="D6" s="61">
        <f>C6/C5</f>
        <v>0.77391304347826084</v>
      </c>
      <c r="E6" s="63">
        <f>'Cumulative data'!I45</f>
        <v>457</v>
      </c>
      <c r="F6" s="90">
        <f>E6/E5</f>
        <v>0.892578125</v>
      </c>
      <c r="G6" s="63">
        <f>'Cumulative data'!J45</f>
        <v>511</v>
      </c>
      <c r="H6" s="61">
        <f>G6/G5</f>
        <v>0.70288858321870706</v>
      </c>
      <c r="I6" s="63">
        <f>'Cumulative data'!K45</f>
        <v>11</v>
      </c>
      <c r="J6" s="62">
        <f>I6/I5</f>
        <v>0.73333333333333328</v>
      </c>
      <c r="K6" s="64"/>
      <c r="L6" s="71"/>
    </row>
    <row r="7" spans="1:12" ht="40.5" customHeight="1" x14ac:dyDescent="0.25">
      <c r="A7" s="128" t="s">
        <v>101</v>
      </c>
      <c r="B7" s="129"/>
      <c r="C7" s="60">
        <f>'Cumulative data'!P45</f>
        <v>443</v>
      </c>
      <c r="D7" s="61">
        <f>C7/C6</f>
        <v>0.45250255362614911</v>
      </c>
      <c r="E7" s="63">
        <f>'Cumulative data'!M45</f>
        <v>430</v>
      </c>
      <c r="F7" s="90">
        <f>E7/E5</f>
        <v>0.83984375</v>
      </c>
      <c r="G7" s="63">
        <f>'Cumulative data'!N45</f>
        <v>3</v>
      </c>
      <c r="H7" s="91">
        <f>G7/G5</f>
        <v>4.1265474552957355E-3</v>
      </c>
      <c r="I7" s="63">
        <f>'Cumulative data'!O45</f>
        <v>10</v>
      </c>
      <c r="J7" s="62">
        <f>I7/I5</f>
        <v>0.66666666666666663</v>
      </c>
      <c r="K7" s="64"/>
      <c r="L7" s="65"/>
    </row>
    <row r="8" spans="1:12" ht="40.5" customHeight="1" x14ac:dyDescent="0.25">
      <c r="A8" s="130" t="s">
        <v>103</v>
      </c>
      <c r="B8" s="131"/>
      <c r="C8" s="60">
        <f>'Cumulative data'!Q45</f>
        <v>514</v>
      </c>
      <c r="D8" s="61">
        <f>C8/C6</f>
        <v>0.52502553626149129</v>
      </c>
      <c r="E8" s="67"/>
      <c r="F8" s="68"/>
      <c r="G8" s="67"/>
      <c r="H8" s="68"/>
      <c r="I8" s="67"/>
      <c r="J8" s="69"/>
      <c r="K8" s="70"/>
      <c r="L8" s="68"/>
    </row>
    <row r="9" spans="1:12" ht="40.5" customHeight="1" x14ac:dyDescent="0.25">
      <c r="A9" s="128" t="s">
        <v>102</v>
      </c>
      <c r="B9" s="129"/>
      <c r="C9" s="60">
        <f>'Cumulative data'!T45</f>
        <v>0</v>
      </c>
      <c r="D9" s="61">
        <f>C9/C6</f>
        <v>0</v>
      </c>
      <c r="E9" s="67"/>
      <c r="F9" s="68"/>
      <c r="G9" s="67"/>
      <c r="H9" s="68"/>
      <c r="I9" s="67"/>
      <c r="J9" s="69"/>
      <c r="K9" s="70"/>
      <c r="L9" s="68"/>
    </row>
    <row r="10" spans="1:12" ht="40.5" customHeight="1" thickBot="1" x14ac:dyDescent="0.3">
      <c r="A10" s="126" t="s">
        <v>104</v>
      </c>
      <c r="B10" s="127"/>
      <c r="C10" s="66">
        <f>'Cumulative data'!U45</f>
        <v>0</v>
      </c>
      <c r="D10" s="80">
        <f>C10/C6</f>
        <v>0</v>
      </c>
      <c r="E10" s="67"/>
      <c r="F10" s="68"/>
      <c r="G10" s="67"/>
      <c r="H10" s="68"/>
      <c r="I10" s="67"/>
      <c r="J10" s="69"/>
      <c r="K10" s="70"/>
      <c r="L10" s="68"/>
    </row>
  </sheetData>
  <mergeCells count="14">
    <mergeCell ref="K2:L2"/>
    <mergeCell ref="A4:B4"/>
    <mergeCell ref="E4:H4"/>
    <mergeCell ref="A5:B5"/>
    <mergeCell ref="A6:B6"/>
    <mergeCell ref="A2:B3"/>
    <mergeCell ref="C2:D2"/>
    <mergeCell ref="E2:F2"/>
    <mergeCell ref="G2:H2"/>
    <mergeCell ref="A10:B10"/>
    <mergeCell ref="A7:B7"/>
    <mergeCell ref="A9:B9"/>
    <mergeCell ref="A8:B8"/>
    <mergeCell ref="I2:J2"/>
  </mergeCells>
  <conditionalFormatting sqref="C4:L10">
    <cfRule type="containsErrors" dxfId="0" priority="9">
      <formula>ISERROR(C4)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SheetLayoutView="100" workbookViewId="0">
      <pane xSplit="2" ySplit="4" topLeftCell="C5" activePane="bottomRight" state="frozen"/>
      <selection activeCell="Q27" sqref="Q27"/>
      <selection pane="topRight" activeCell="Q27" sqref="Q27"/>
      <selection pane="bottomLeft" activeCell="Q27" sqref="Q27"/>
      <selection pane="bottomRight" activeCell="D4" sqref="D1:D1048576"/>
    </sheetView>
  </sheetViews>
  <sheetFormatPr defaultRowHeight="15" x14ac:dyDescent="0.25"/>
  <cols>
    <col min="1" max="1" width="6" customWidth="1"/>
    <col min="2" max="2" width="19.140625" customWidth="1"/>
    <col min="3" max="3" width="20.5703125" customWidth="1"/>
    <col min="4" max="4" width="11" hidden="1" customWidth="1"/>
    <col min="5" max="5" width="7.140625" customWidth="1"/>
    <col min="6" max="6" width="10.140625" customWidth="1"/>
    <col min="7" max="9" width="7.140625" customWidth="1"/>
    <col min="10" max="10" width="10.140625" customWidth="1"/>
    <col min="11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7.42578125" customWidth="1"/>
    <col min="20" max="20" width="12.140625" customWidth="1"/>
    <col min="21" max="21" width="11.85546875" customWidth="1"/>
    <col min="22" max="22" width="11.7109375" customWidth="1"/>
    <col min="23" max="24" width="11.85546875" customWidth="1"/>
    <col min="25" max="25" width="6.140625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2</v>
      </c>
      <c r="C2" s="110" t="s">
        <v>3</v>
      </c>
      <c r="D2" s="96" t="s">
        <v>4</v>
      </c>
      <c r="E2" s="110" t="s">
        <v>105</v>
      </c>
      <c r="F2" s="110"/>
      <c r="G2" s="110"/>
      <c r="H2" s="110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106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97"/>
      <c r="E3" s="9" t="s">
        <v>12</v>
      </c>
      <c r="F3" s="9" t="s">
        <v>13</v>
      </c>
      <c r="G3" s="9" t="s">
        <v>14</v>
      </c>
      <c r="H3" s="9" t="s">
        <v>15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12</v>
      </c>
      <c r="N3" s="9" t="s">
        <v>13</v>
      </c>
      <c r="O3" s="9" t="s">
        <v>14</v>
      </c>
      <c r="P3" s="9" t="s">
        <v>15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116</v>
      </c>
      <c r="X4" s="73" t="s">
        <v>117</v>
      </c>
      <c r="Y4" s="72" t="s">
        <v>115</v>
      </c>
    </row>
    <row r="5" spans="1:25" s="3" customFormat="1" ht="25.5" customHeight="1" x14ac:dyDescent="0.25">
      <c r="A5" s="5">
        <v>1</v>
      </c>
      <c r="B5" s="5" t="s">
        <v>18</v>
      </c>
      <c r="C5" s="36"/>
      <c r="D5" s="36"/>
      <c r="E5" s="36"/>
      <c r="F5" s="36"/>
      <c r="G5" s="36"/>
      <c r="H5" s="12">
        <f>E5+F5+G5</f>
        <v>0</v>
      </c>
      <c r="I5" s="36"/>
      <c r="J5" s="36"/>
      <c r="K5" s="36"/>
      <c r="L5" s="12">
        <f>I5+J5+K5</f>
        <v>0</v>
      </c>
      <c r="M5" s="36"/>
      <c r="N5" s="36"/>
      <c r="O5" s="36"/>
      <c r="P5" s="12">
        <f>M5+N5+O5</f>
        <v>0</v>
      </c>
      <c r="Q5" s="37"/>
      <c r="R5" s="37"/>
      <c r="S5" s="36"/>
      <c r="T5" s="36"/>
      <c r="U5" s="36"/>
      <c r="V5" s="36"/>
      <c r="W5" s="36"/>
      <c r="X5" s="36"/>
      <c r="Y5" s="36"/>
    </row>
    <row r="6" spans="1:25" s="3" customFormat="1" ht="25.5" customHeight="1" x14ac:dyDescent="0.25">
      <c r="A6" s="4">
        <v>2</v>
      </c>
      <c r="B6" s="4" t="s">
        <v>19</v>
      </c>
      <c r="C6" s="15"/>
      <c r="D6" s="15"/>
      <c r="E6" s="15"/>
      <c r="F6" s="15"/>
      <c r="G6" s="15"/>
      <c r="H6" s="12">
        <f t="shared" ref="H6:H44" si="0">E6+F6+G6</f>
        <v>0</v>
      </c>
      <c r="I6" s="15"/>
      <c r="J6" s="15"/>
      <c r="K6" s="15"/>
      <c r="L6" s="12">
        <f t="shared" ref="L6:L31" si="1">I6+J6+K6</f>
        <v>0</v>
      </c>
      <c r="M6" s="15"/>
      <c r="N6" s="15"/>
      <c r="O6" s="15"/>
      <c r="P6" s="12">
        <f t="shared" ref="P6:P31" si="2">M6+N6+O6</f>
        <v>0</v>
      </c>
      <c r="Q6" s="15"/>
      <c r="R6" s="15"/>
      <c r="S6" s="15"/>
      <c r="T6" s="15"/>
      <c r="U6" s="15"/>
      <c r="V6" s="15"/>
      <c r="W6" s="15"/>
      <c r="X6" s="15"/>
      <c r="Y6" s="15"/>
    </row>
    <row r="7" spans="1:25" s="3" customFormat="1" ht="25.5" customHeight="1" x14ac:dyDescent="0.25">
      <c r="A7" s="4">
        <v>3</v>
      </c>
      <c r="B7" s="4" t="s">
        <v>20</v>
      </c>
      <c r="C7" s="15"/>
      <c r="D7" s="15"/>
      <c r="E7" s="15"/>
      <c r="F7" s="15"/>
      <c r="G7" s="15"/>
      <c r="H7" s="12">
        <f t="shared" si="0"/>
        <v>0</v>
      </c>
      <c r="I7" s="15"/>
      <c r="J7" s="15"/>
      <c r="K7" s="15"/>
      <c r="L7" s="12">
        <f t="shared" si="1"/>
        <v>0</v>
      </c>
      <c r="M7" s="15"/>
      <c r="N7" s="15"/>
      <c r="O7" s="15"/>
      <c r="P7" s="12">
        <f t="shared" si="2"/>
        <v>0</v>
      </c>
      <c r="Q7" s="15"/>
      <c r="R7" s="15"/>
      <c r="S7" s="15"/>
      <c r="T7" s="15"/>
      <c r="U7" s="15"/>
      <c r="V7" s="15"/>
      <c r="W7" s="15"/>
      <c r="X7" s="15"/>
      <c r="Y7" s="15"/>
    </row>
    <row r="8" spans="1:25" s="3" customFormat="1" ht="25.5" customHeight="1" x14ac:dyDescent="0.25">
      <c r="A8" s="4">
        <v>4</v>
      </c>
      <c r="B8" s="4" t="s">
        <v>21</v>
      </c>
      <c r="C8" s="15"/>
      <c r="D8" s="15"/>
      <c r="E8" s="15"/>
      <c r="F8" s="15"/>
      <c r="G8" s="15"/>
      <c r="H8" s="12">
        <f t="shared" si="0"/>
        <v>0</v>
      </c>
      <c r="I8" s="15"/>
      <c r="J8" s="15"/>
      <c r="K8" s="15"/>
      <c r="L8" s="12">
        <f t="shared" si="1"/>
        <v>0</v>
      </c>
      <c r="M8" s="15"/>
      <c r="N8" s="15"/>
      <c r="O8" s="15"/>
      <c r="P8" s="12">
        <f t="shared" si="2"/>
        <v>0</v>
      </c>
      <c r="Q8" s="15"/>
      <c r="R8" s="15"/>
      <c r="S8" s="15"/>
      <c r="T8" s="15"/>
      <c r="U8" s="15"/>
      <c r="V8" s="15"/>
      <c r="W8" s="15"/>
      <c r="X8" s="15"/>
      <c r="Y8" s="15"/>
    </row>
    <row r="9" spans="1:25" s="3" customFormat="1" ht="25.5" customHeight="1" x14ac:dyDescent="0.25">
      <c r="A9" s="4">
        <v>5</v>
      </c>
      <c r="B9" s="4" t="s">
        <v>22</v>
      </c>
      <c r="C9" s="15"/>
      <c r="D9" s="15"/>
      <c r="E9" s="15"/>
      <c r="F9" s="15"/>
      <c r="G9" s="15"/>
      <c r="H9" s="12">
        <f t="shared" si="0"/>
        <v>0</v>
      </c>
      <c r="I9" s="15"/>
      <c r="J9" s="15"/>
      <c r="K9" s="15"/>
      <c r="L9" s="12">
        <f t="shared" si="1"/>
        <v>0</v>
      </c>
      <c r="M9" s="15"/>
      <c r="N9" s="15"/>
      <c r="O9" s="15"/>
      <c r="P9" s="12">
        <f t="shared" si="2"/>
        <v>0</v>
      </c>
      <c r="Q9" s="15"/>
      <c r="R9" s="15"/>
      <c r="S9" s="15"/>
      <c r="T9" s="15"/>
      <c r="U9" s="15"/>
      <c r="V9" s="15"/>
      <c r="W9" s="15"/>
      <c r="X9" s="15"/>
      <c r="Y9" s="15"/>
    </row>
    <row r="10" spans="1:25" s="3" customFormat="1" ht="25.5" customHeight="1" x14ac:dyDescent="0.25">
      <c r="A10" s="4">
        <v>6</v>
      </c>
      <c r="B10" s="4" t="s">
        <v>23</v>
      </c>
      <c r="C10" s="15"/>
      <c r="D10" s="15"/>
      <c r="E10" s="15"/>
      <c r="F10" s="15"/>
      <c r="G10" s="15"/>
      <c r="H10" s="12">
        <f t="shared" si="0"/>
        <v>0</v>
      </c>
      <c r="I10" s="15"/>
      <c r="J10" s="15"/>
      <c r="K10" s="15"/>
      <c r="L10" s="12">
        <f t="shared" si="1"/>
        <v>0</v>
      </c>
      <c r="M10" s="15"/>
      <c r="N10" s="15"/>
      <c r="O10" s="15"/>
      <c r="P10" s="12">
        <f t="shared" si="2"/>
        <v>0</v>
      </c>
      <c r="Q10" s="15"/>
      <c r="R10" s="15"/>
      <c r="S10" s="15"/>
      <c r="T10" s="15"/>
      <c r="U10" s="15"/>
      <c r="V10" s="15"/>
      <c r="W10" s="15"/>
      <c r="X10" s="15"/>
      <c r="Y10" s="15"/>
    </row>
    <row r="11" spans="1:25" s="3" customFormat="1" ht="25.5" customHeight="1" x14ac:dyDescent="0.25">
      <c r="A11" s="4">
        <v>7</v>
      </c>
      <c r="B11" s="4" t="s">
        <v>24</v>
      </c>
      <c r="C11" s="15"/>
      <c r="D11" s="15"/>
      <c r="E11" s="15"/>
      <c r="F11" s="15"/>
      <c r="G11" s="15"/>
      <c r="H11" s="12">
        <f t="shared" si="0"/>
        <v>0</v>
      </c>
      <c r="I11" s="15"/>
      <c r="J11" s="15"/>
      <c r="K11" s="15"/>
      <c r="L11" s="12">
        <f t="shared" si="1"/>
        <v>0</v>
      </c>
      <c r="M11" s="15"/>
      <c r="N11" s="15"/>
      <c r="O11" s="15"/>
      <c r="P11" s="12">
        <f t="shared" si="2"/>
        <v>0</v>
      </c>
      <c r="Q11" s="15"/>
      <c r="R11" s="15"/>
      <c r="S11" s="15"/>
      <c r="T11" s="15"/>
      <c r="U11" s="15"/>
      <c r="V11" s="15"/>
      <c r="W11" s="15"/>
      <c r="X11" s="15"/>
      <c r="Y11" s="15"/>
    </row>
    <row r="12" spans="1:25" s="3" customFormat="1" ht="25.5" customHeight="1" x14ac:dyDescent="0.25">
      <c r="A12" s="4">
        <v>8</v>
      </c>
      <c r="B12" s="4" t="s">
        <v>25</v>
      </c>
      <c r="C12" s="15"/>
      <c r="D12" s="15"/>
      <c r="E12" s="15"/>
      <c r="F12" s="15"/>
      <c r="G12" s="15"/>
      <c r="H12" s="12">
        <f t="shared" si="0"/>
        <v>0</v>
      </c>
      <c r="I12" s="15"/>
      <c r="J12" s="15"/>
      <c r="K12" s="15"/>
      <c r="L12" s="12">
        <f t="shared" si="1"/>
        <v>0</v>
      </c>
      <c r="M12" s="15"/>
      <c r="N12" s="15"/>
      <c r="O12" s="15"/>
      <c r="P12" s="12">
        <f t="shared" si="2"/>
        <v>0</v>
      </c>
      <c r="Q12" s="15"/>
      <c r="R12" s="15"/>
      <c r="S12" s="15"/>
      <c r="T12" s="15"/>
      <c r="U12" s="15"/>
      <c r="V12" s="15"/>
      <c r="W12" s="15"/>
      <c r="X12" s="15"/>
      <c r="Y12" s="15"/>
    </row>
    <row r="13" spans="1:25" s="3" customFormat="1" ht="25.5" customHeight="1" x14ac:dyDescent="0.25">
      <c r="A13" s="4">
        <v>9</v>
      </c>
      <c r="B13" s="4" t="s">
        <v>26</v>
      </c>
      <c r="C13" s="15"/>
      <c r="D13" s="15"/>
      <c r="E13" s="15"/>
      <c r="F13" s="15"/>
      <c r="G13" s="15"/>
      <c r="H13" s="12">
        <f t="shared" si="0"/>
        <v>0</v>
      </c>
      <c r="I13" s="15"/>
      <c r="J13" s="15"/>
      <c r="K13" s="15"/>
      <c r="L13" s="12">
        <f t="shared" si="1"/>
        <v>0</v>
      </c>
      <c r="M13" s="15"/>
      <c r="N13" s="15"/>
      <c r="O13" s="15"/>
      <c r="P13" s="12">
        <f t="shared" si="2"/>
        <v>0</v>
      </c>
      <c r="Q13" s="15"/>
      <c r="R13" s="15"/>
      <c r="S13" s="15"/>
      <c r="T13" s="15"/>
      <c r="U13" s="15"/>
      <c r="V13" s="15"/>
      <c r="W13" s="15"/>
      <c r="X13" s="15"/>
      <c r="Y13" s="15"/>
    </row>
    <row r="14" spans="1:25" s="3" customFormat="1" ht="25.5" customHeight="1" x14ac:dyDescent="0.25">
      <c r="A14" s="4">
        <v>10</v>
      </c>
      <c r="B14" s="4" t="s">
        <v>27</v>
      </c>
      <c r="C14" s="15"/>
      <c r="D14" s="15"/>
      <c r="E14" s="15"/>
      <c r="F14" s="15"/>
      <c r="G14" s="15"/>
      <c r="H14" s="12">
        <f t="shared" si="0"/>
        <v>0</v>
      </c>
      <c r="I14" s="15"/>
      <c r="J14" s="15"/>
      <c r="K14" s="15"/>
      <c r="L14" s="12">
        <f t="shared" si="1"/>
        <v>0</v>
      </c>
      <c r="M14" s="15"/>
      <c r="N14" s="15"/>
      <c r="O14" s="15"/>
      <c r="P14" s="12">
        <f t="shared" si="2"/>
        <v>0</v>
      </c>
      <c r="Q14" s="15"/>
      <c r="R14" s="15"/>
      <c r="S14" s="15"/>
      <c r="T14" s="15"/>
      <c r="U14" s="15"/>
      <c r="V14" s="15"/>
      <c r="W14" s="15"/>
      <c r="X14" s="15"/>
      <c r="Y14" s="15"/>
    </row>
    <row r="15" spans="1:25" s="3" customFormat="1" ht="25.5" customHeight="1" x14ac:dyDescent="0.25">
      <c r="A15" s="4">
        <v>11</v>
      </c>
      <c r="B15" s="4" t="s">
        <v>28</v>
      </c>
      <c r="C15" s="15"/>
      <c r="D15" s="15"/>
      <c r="E15" s="15"/>
      <c r="F15" s="15"/>
      <c r="G15" s="15"/>
      <c r="H15" s="12">
        <f t="shared" si="0"/>
        <v>0</v>
      </c>
      <c r="I15" s="15"/>
      <c r="J15" s="15"/>
      <c r="K15" s="15"/>
      <c r="L15" s="12">
        <f t="shared" si="1"/>
        <v>0</v>
      </c>
      <c r="M15" s="15"/>
      <c r="N15" s="15"/>
      <c r="O15" s="15"/>
      <c r="P15" s="12">
        <f t="shared" si="2"/>
        <v>0</v>
      </c>
      <c r="Q15" s="15"/>
      <c r="R15" s="15"/>
      <c r="S15" s="15"/>
      <c r="T15" s="15"/>
      <c r="U15" s="15"/>
      <c r="V15" s="15"/>
      <c r="W15" s="15"/>
      <c r="X15" s="15"/>
      <c r="Y15" s="15"/>
    </row>
    <row r="16" spans="1:25" s="3" customFormat="1" ht="25.5" customHeight="1" x14ac:dyDescent="0.25">
      <c r="A16" s="4">
        <v>12</v>
      </c>
      <c r="B16" s="4" t="s">
        <v>29</v>
      </c>
      <c r="C16" s="15"/>
      <c r="D16" s="15"/>
      <c r="E16" s="15"/>
      <c r="F16" s="15"/>
      <c r="G16" s="15"/>
      <c r="H16" s="12">
        <f t="shared" si="0"/>
        <v>0</v>
      </c>
      <c r="I16" s="15"/>
      <c r="J16" s="15"/>
      <c r="K16" s="15"/>
      <c r="L16" s="12">
        <f t="shared" si="1"/>
        <v>0</v>
      </c>
      <c r="M16" s="15"/>
      <c r="N16" s="15"/>
      <c r="O16" s="15"/>
      <c r="P16" s="12">
        <f t="shared" si="2"/>
        <v>0</v>
      </c>
      <c r="Q16" s="15"/>
      <c r="R16" s="15"/>
      <c r="S16" s="15"/>
      <c r="T16" s="15"/>
      <c r="U16" s="15"/>
      <c r="V16" s="15"/>
      <c r="W16" s="15"/>
      <c r="X16" s="15"/>
      <c r="Y16" s="15"/>
    </row>
    <row r="17" spans="1:25" s="3" customFormat="1" ht="25.5" customHeight="1" x14ac:dyDescent="0.25">
      <c r="A17" s="4">
        <v>13</v>
      </c>
      <c r="B17" s="4" t="s">
        <v>30</v>
      </c>
      <c r="C17" s="15"/>
      <c r="D17" s="15"/>
      <c r="E17" s="15"/>
      <c r="F17" s="15"/>
      <c r="G17" s="15"/>
      <c r="H17" s="12">
        <f t="shared" si="0"/>
        <v>0</v>
      </c>
      <c r="I17" s="15"/>
      <c r="J17" s="15"/>
      <c r="K17" s="15"/>
      <c r="L17" s="12">
        <f t="shared" si="1"/>
        <v>0</v>
      </c>
      <c r="M17" s="15"/>
      <c r="N17" s="15"/>
      <c r="O17" s="15"/>
      <c r="P17" s="12">
        <f t="shared" si="2"/>
        <v>0</v>
      </c>
      <c r="Q17" s="15"/>
      <c r="R17" s="15"/>
      <c r="S17" s="15"/>
      <c r="T17" s="15"/>
      <c r="U17" s="15"/>
      <c r="V17" s="15"/>
      <c r="W17" s="15"/>
      <c r="X17" s="15"/>
      <c r="Y17" s="15"/>
    </row>
    <row r="18" spans="1:25" s="3" customFormat="1" ht="25.5" customHeight="1" x14ac:dyDescent="0.25">
      <c r="A18" s="4">
        <v>14</v>
      </c>
      <c r="B18" s="4" t="s">
        <v>31</v>
      </c>
      <c r="C18" s="15"/>
      <c r="D18" s="15"/>
      <c r="E18" s="15"/>
      <c r="F18" s="15"/>
      <c r="G18" s="15"/>
      <c r="H18" s="12">
        <f t="shared" si="0"/>
        <v>0</v>
      </c>
      <c r="I18" s="15"/>
      <c r="J18" s="15"/>
      <c r="K18" s="15"/>
      <c r="L18" s="12">
        <f t="shared" si="1"/>
        <v>0</v>
      </c>
      <c r="M18" s="15"/>
      <c r="N18" s="15"/>
      <c r="O18" s="15"/>
      <c r="P18" s="12">
        <f t="shared" si="2"/>
        <v>0</v>
      </c>
      <c r="Q18" s="15"/>
      <c r="R18" s="15"/>
      <c r="S18" s="15"/>
      <c r="T18" s="15"/>
      <c r="U18" s="15"/>
      <c r="V18" s="15"/>
      <c r="W18" s="15"/>
      <c r="X18" s="15"/>
      <c r="Y18" s="15"/>
    </row>
    <row r="19" spans="1:25" s="3" customFormat="1" ht="25.5" customHeight="1" x14ac:dyDescent="0.25">
      <c r="A19" s="4">
        <v>15</v>
      </c>
      <c r="B19" s="4" t="s">
        <v>32</v>
      </c>
      <c r="C19" s="15"/>
      <c r="D19" s="15"/>
      <c r="E19" s="15"/>
      <c r="F19" s="15"/>
      <c r="G19" s="15"/>
      <c r="H19" s="12">
        <f t="shared" si="0"/>
        <v>0</v>
      </c>
      <c r="I19" s="15"/>
      <c r="J19" s="15"/>
      <c r="K19" s="15"/>
      <c r="L19" s="12">
        <f t="shared" si="1"/>
        <v>0</v>
      </c>
      <c r="M19" s="15"/>
      <c r="N19" s="15"/>
      <c r="O19" s="15"/>
      <c r="P19" s="12">
        <f t="shared" si="2"/>
        <v>0</v>
      </c>
      <c r="Q19" s="15"/>
      <c r="R19" s="15"/>
      <c r="S19" s="15"/>
      <c r="T19" s="15"/>
      <c r="U19" s="15"/>
      <c r="V19" s="15"/>
      <c r="W19" s="15"/>
      <c r="X19" s="15"/>
      <c r="Y19" s="15"/>
    </row>
    <row r="20" spans="1:25" s="3" customFormat="1" ht="25.5" customHeight="1" x14ac:dyDescent="0.25">
      <c r="A20" s="4">
        <v>16</v>
      </c>
      <c r="B20" s="4" t="s">
        <v>39</v>
      </c>
      <c r="C20" s="15"/>
      <c r="D20" s="15"/>
      <c r="E20" s="15"/>
      <c r="F20" s="15"/>
      <c r="G20" s="15"/>
      <c r="H20" s="12">
        <f t="shared" si="0"/>
        <v>0</v>
      </c>
      <c r="I20" s="15"/>
      <c r="J20" s="15"/>
      <c r="K20" s="15"/>
      <c r="L20" s="12">
        <f t="shared" si="1"/>
        <v>0</v>
      </c>
      <c r="M20" s="15"/>
      <c r="N20" s="15"/>
      <c r="O20" s="15"/>
      <c r="P20" s="12">
        <f t="shared" si="2"/>
        <v>0</v>
      </c>
      <c r="Q20" s="15"/>
      <c r="R20" s="15"/>
      <c r="S20" s="15"/>
      <c r="T20" s="15"/>
      <c r="U20" s="15"/>
      <c r="V20" s="15"/>
      <c r="W20" s="15"/>
      <c r="X20" s="15"/>
      <c r="Y20" s="15"/>
    </row>
    <row r="21" spans="1:25" s="3" customFormat="1" ht="25.5" customHeight="1" x14ac:dyDescent="0.25">
      <c r="A21" s="4">
        <v>17</v>
      </c>
      <c r="B21" s="4" t="s">
        <v>34</v>
      </c>
      <c r="C21" s="15"/>
      <c r="D21" s="15"/>
      <c r="E21" s="15"/>
      <c r="F21" s="15"/>
      <c r="G21" s="15"/>
      <c r="H21" s="12">
        <f t="shared" si="0"/>
        <v>0</v>
      </c>
      <c r="I21" s="15"/>
      <c r="J21" s="15"/>
      <c r="K21" s="15"/>
      <c r="L21" s="12">
        <f t="shared" si="1"/>
        <v>0</v>
      </c>
      <c r="M21" s="15"/>
      <c r="N21" s="15"/>
      <c r="O21" s="15"/>
      <c r="P21" s="12">
        <f t="shared" si="2"/>
        <v>0</v>
      </c>
      <c r="Q21" s="15"/>
      <c r="R21" s="15"/>
      <c r="S21" s="15"/>
      <c r="T21" s="15"/>
      <c r="U21" s="15"/>
      <c r="V21" s="15"/>
      <c r="W21" s="15"/>
      <c r="X21" s="15"/>
      <c r="Y21" s="15"/>
    </row>
    <row r="22" spans="1:25" s="3" customFormat="1" ht="25.5" customHeight="1" x14ac:dyDescent="0.25">
      <c r="A22" s="4">
        <v>18</v>
      </c>
      <c r="B22" s="4" t="s">
        <v>35</v>
      </c>
      <c r="C22" s="15"/>
      <c r="D22" s="15"/>
      <c r="E22" s="15"/>
      <c r="F22" s="15"/>
      <c r="G22" s="15"/>
      <c r="H22" s="12">
        <f t="shared" si="0"/>
        <v>0</v>
      </c>
      <c r="I22" s="15"/>
      <c r="J22" s="15"/>
      <c r="K22" s="15"/>
      <c r="L22" s="12">
        <f t="shared" si="1"/>
        <v>0</v>
      </c>
      <c r="M22" s="15"/>
      <c r="N22" s="15"/>
      <c r="O22" s="15"/>
      <c r="P22" s="12">
        <f t="shared" si="2"/>
        <v>0</v>
      </c>
      <c r="Q22" s="15"/>
      <c r="R22" s="15"/>
      <c r="S22" s="15"/>
      <c r="T22" s="15"/>
      <c r="U22" s="15"/>
      <c r="V22" s="15"/>
      <c r="W22" s="15"/>
      <c r="X22" s="15"/>
      <c r="Y22" s="15"/>
    </row>
    <row r="23" spans="1:25" s="3" customFormat="1" ht="25.5" customHeight="1" x14ac:dyDescent="0.25">
      <c r="A23" s="4">
        <v>19</v>
      </c>
      <c r="B23" s="4" t="s">
        <v>36</v>
      </c>
      <c r="C23" s="15"/>
      <c r="D23" s="15"/>
      <c r="E23" s="15"/>
      <c r="F23" s="15"/>
      <c r="G23" s="15"/>
      <c r="H23" s="12">
        <f t="shared" si="0"/>
        <v>0</v>
      </c>
      <c r="I23" s="15"/>
      <c r="J23" s="15"/>
      <c r="K23" s="15"/>
      <c r="L23" s="12">
        <f t="shared" si="1"/>
        <v>0</v>
      </c>
      <c r="M23" s="15"/>
      <c r="N23" s="15"/>
      <c r="O23" s="15"/>
      <c r="P23" s="12">
        <f t="shared" si="2"/>
        <v>0</v>
      </c>
      <c r="Q23" s="15"/>
      <c r="R23" s="15"/>
      <c r="S23" s="15"/>
      <c r="T23" s="15"/>
      <c r="U23" s="15"/>
      <c r="V23" s="15"/>
      <c r="W23" s="15"/>
      <c r="X23" s="15"/>
      <c r="Y23" s="15"/>
    </row>
    <row r="24" spans="1:25" s="3" customFormat="1" ht="25.5" customHeight="1" x14ac:dyDescent="0.25">
      <c r="A24" s="4">
        <v>20</v>
      </c>
      <c r="B24" s="4" t="s">
        <v>37</v>
      </c>
      <c r="C24" s="15"/>
      <c r="D24" s="15"/>
      <c r="E24" s="15"/>
      <c r="F24" s="15"/>
      <c r="G24" s="15"/>
      <c r="H24" s="12">
        <f t="shared" si="0"/>
        <v>0</v>
      </c>
      <c r="I24" s="15"/>
      <c r="J24" s="15"/>
      <c r="K24" s="15"/>
      <c r="L24" s="12">
        <f t="shared" si="1"/>
        <v>0</v>
      </c>
      <c r="M24" s="15"/>
      <c r="N24" s="15"/>
      <c r="O24" s="15"/>
      <c r="P24" s="12">
        <f t="shared" si="2"/>
        <v>0</v>
      </c>
      <c r="Q24" s="15"/>
      <c r="R24" s="15"/>
      <c r="S24" s="15"/>
      <c r="T24" s="15"/>
      <c r="U24" s="15"/>
      <c r="V24" s="15"/>
      <c r="W24" s="15"/>
      <c r="X24" s="15"/>
      <c r="Y24" s="15"/>
    </row>
    <row r="25" spans="1:25" s="3" customFormat="1" ht="25.5" customHeight="1" x14ac:dyDescent="0.25">
      <c r="A25" s="4">
        <v>21</v>
      </c>
      <c r="B25" s="4" t="s">
        <v>38</v>
      </c>
      <c r="C25" s="15"/>
      <c r="D25" s="15"/>
      <c r="E25" s="15"/>
      <c r="F25" s="15"/>
      <c r="G25" s="15"/>
      <c r="H25" s="12">
        <f t="shared" si="0"/>
        <v>0</v>
      </c>
      <c r="I25" s="15"/>
      <c r="J25" s="15"/>
      <c r="K25" s="15"/>
      <c r="L25" s="12">
        <f t="shared" si="1"/>
        <v>0</v>
      </c>
      <c r="M25" s="15"/>
      <c r="N25" s="15"/>
      <c r="O25" s="15"/>
      <c r="P25" s="12">
        <f t="shared" si="2"/>
        <v>0</v>
      </c>
      <c r="Q25" s="15"/>
      <c r="R25" s="15"/>
      <c r="S25" s="15"/>
      <c r="T25" s="15"/>
      <c r="U25" s="15"/>
      <c r="V25" s="15"/>
      <c r="W25" s="15"/>
      <c r="X25" s="15"/>
      <c r="Y25" s="15"/>
    </row>
    <row r="26" spans="1:25" s="3" customFormat="1" ht="25.5" customHeight="1" x14ac:dyDescent="0.25">
      <c r="A26" s="4">
        <v>22</v>
      </c>
      <c r="B26" s="4" t="s">
        <v>39</v>
      </c>
      <c r="C26" s="15"/>
      <c r="D26" s="15"/>
      <c r="E26" s="15"/>
      <c r="F26" s="15"/>
      <c r="G26" s="15"/>
      <c r="H26" s="12">
        <f t="shared" si="0"/>
        <v>0</v>
      </c>
      <c r="I26" s="15"/>
      <c r="J26" s="15"/>
      <c r="K26" s="15"/>
      <c r="L26" s="12">
        <f t="shared" si="1"/>
        <v>0</v>
      </c>
      <c r="M26" s="15"/>
      <c r="N26" s="15"/>
      <c r="O26" s="15"/>
      <c r="P26" s="12">
        <f t="shared" si="2"/>
        <v>0</v>
      </c>
      <c r="Q26" s="15"/>
      <c r="R26" s="15"/>
      <c r="S26" s="15"/>
      <c r="T26" s="15"/>
      <c r="U26" s="15"/>
      <c r="V26" s="15"/>
      <c r="W26" s="15"/>
      <c r="X26" s="15"/>
      <c r="Y26" s="15"/>
    </row>
    <row r="27" spans="1:25" s="3" customFormat="1" ht="25.5" customHeight="1" x14ac:dyDescent="0.25">
      <c r="A27" s="4">
        <v>23</v>
      </c>
      <c r="B27" s="4" t="s">
        <v>40</v>
      </c>
      <c r="C27" s="15"/>
      <c r="D27" s="15"/>
      <c r="E27" s="15"/>
      <c r="F27" s="15"/>
      <c r="G27" s="15"/>
      <c r="H27" s="12">
        <f t="shared" si="0"/>
        <v>0</v>
      </c>
      <c r="I27" s="15"/>
      <c r="J27" s="15"/>
      <c r="K27" s="15"/>
      <c r="L27" s="12">
        <f t="shared" si="1"/>
        <v>0</v>
      </c>
      <c r="M27" s="15"/>
      <c r="N27" s="15"/>
      <c r="O27" s="15"/>
      <c r="P27" s="12">
        <f t="shared" si="2"/>
        <v>0</v>
      </c>
      <c r="Q27" s="15"/>
      <c r="R27" s="15"/>
      <c r="S27" s="15"/>
      <c r="T27" s="15"/>
      <c r="U27" s="15"/>
      <c r="V27" s="15"/>
      <c r="W27" s="15"/>
      <c r="X27" s="15"/>
      <c r="Y27" s="15"/>
    </row>
    <row r="28" spans="1:25" s="3" customFormat="1" ht="25.5" customHeight="1" x14ac:dyDescent="0.25">
      <c r="A28" s="4">
        <v>24</v>
      </c>
      <c r="B28" s="4" t="s">
        <v>41</v>
      </c>
      <c r="C28" s="15"/>
      <c r="D28" s="15"/>
      <c r="E28" s="15"/>
      <c r="F28" s="15"/>
      <c r="G28" s="15"/>
      <c r="H28" s="12">
        <f t="shared" si="0"/>
        <v>0</v>
      </c>
      <c r="I28" s="15"/>
      <c r="J28" s="15"/>
      <c r="K28" s="15"/>
      <c r="L28" s="12">
        <f t="shared" si="1"/>
        <v>0</v>
      </c>
      <c r="M28" s="15"/>
      <c r="N28" s="15"/>
      <c r="O28" s="15"/>
      <c r="P28" s="12">
        <f t="shared" si="2"/>
        <v>0</v>
      </c>
      <c r="Q28" s="15"/>
      <c r="R28" s="15"/>
      <c r="S28" s="15"/>
      <c r="T28" s="15"/>
      <c r="U28" s="15"/>
      <c r="V28" s="15"/>
      <c r="W28" s="15"/>
      <c r="X28" s="15"/>
      <c r="Y28" s="15"/>
    </row>
    <row r="29" spans="1:25" s="3" customFormat="1" ht="27" customHeight="1" x14ac:dyDescent="0.25">
      <c r="A29" s="4">
        <v>25</v>
      </c>
      <c r="B29" s="4" t="s">
        <v>42</v>
      </c>
      <c r="C29" s="15"/>
      <c r="D29" s="15"/>
      <c r="E29" s="15"/>
      <c r="F29" s="15"/>
      <c r="G29" s="15"/>
      <c r="H29" s="12">
        <f t="shared" si="0"/>
        <v>0</v>
      </c>
      <c r="I29" s="15"/>
      <c r="J29" s="15"/>
      <c r="K29" s="15"/>
      <c r="L29" s="12">
        <f t="shared" si="1"/>
        <v>0</v>
      </c>
      <c r="M29" s="15"/>
      <c r="N29" s="15"/>
      <c r="O29" s="15"/>
      <c r="P29" s="12">
        <f t="shared" si="2"/>
        <v>0</v>
      </c>
      <c r="Q29" s="15"/>
      <c r="R29" s="15"/>
      <c r="S29" s="15"/>
      <c r="T29" s="15"/>
      <c r="U29" s="15"/>
      <c r="V29" s="15"/>
      <c r="W29" s="15"/>
      <c r="X29" s="15"/>
      <c r="Y29" s="15"/>
    </row>
    <row r="30" spans="1:25" s="3" customFormat="1" ht="27" customHeight="1" thickBot="1" x14ac:dyDescent="0.3">
      <c r="A30" s="4">
        <v>26</v>
      </c>
      <c r="B30" s="4" t="s">
        <v>43</v>
      </c>
      <c r="C30" s="15"/>
      <c r="D30" s="15"/>
      <c r="E30" s="15"/>
      <c r="F30" s="15"/>
      <c r="G30" s="15"/>
      <c r="H30" s="12">
        <f t="shared" si="0"/>
        <v>0</v>
      </c>
      <c r="I30" s="15"/>
      <c r="J30" s="15"/>
      <c r="K30" s="15"/>
      <c r="L30" s="12">
        <f t="shared" si="1"/>
        <v>0</v>
      </c>
      <c r="M30" s="15"/>
      <c r="N30" s="15"/>
      <c r="O30" s="15"/>
      <c r="P30" s="12">
        <f t="shared" si="2"/>
        <v>0</v>
      </c>
      <c r="Q30" s="15"/>
      <c r="R30" s="15"/>
      <c r="S30" s="15"/>
      <c r="T30" s="15"/>
      <c r="U30" s="15"/>
      <c r="V30" s="15"/>
      <c r="W30" s="15"/>
      <c r="X30" s="15"/>
      <c r="Y30" s="15"/>
    </row>
    <row r="31" spans="1:25" s="3" customFormat="1" ht="27" hidden="1" customHeight="1" x14ac:dyDescent="0.25">
      <c r="A31" s="4">
        <v>27</v>
      </c>
      <c r="B31" s="4"/>
      <c r="C31" s="15"/>
      <c r="D31" s="15"/>
      <c r="E31" s="15"/>
      <c r="F31" s="15"/>
      <c r="G31" s="15"/>
      <c r="H31" s="12">
        <f t="shared" si="0"/>
        <v>0</v>
      </c>
      <c r="I31" s="15"/>
      <c r="J31" s="15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/>
      <c r="D32" s="15"/>
      <c r="E32" s="15"/>
      <c r="F32" s="15"/>
      <c r="G32" s="15"/>
      <c r="H32" s="12">
        <f t="shared" si="0"/>
        <v>0</v>
      </c>
      <c r="I32" s="15"/>
      <c r="J32" s="15"/>
      <c r="K32" s="15"/>
      <c r="L32" s="12">
        <f t="shared" ref="L32:L44" si="3">I32+J32+K32</f>
        <v>0</v>
      </c>
      <c r="M32" s="15"/>
      <c r="N32" s="15"/>
      <c r="O32" s="15"/>
      <c r="P32" s="12">
        <f t="shared" ref="P32:P44" si="4">M32+N32+O32</f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/>
      <c r="D33" s="15"/>
      <c r="E33" s="15"/>
      <c r="F33" s="15"/>
      <c r="G33" s="15"/>
      <c r="H33" s="12">
        <f t="shared" si="0"/>
        <v>0</v>
      </c>
      <c r="I33" s="15"/>
      <c r="J33" s="15"/>
      <c r="K33" s="15"/>
      <c r="L33" s="12">
        <f t="shared" si="3"/>
        <v>0</v>
      </c>
      <c r="M33" s="15"/>
      <c r="N33" s="15"/>
      <c r="O33" s="15"/>
      <c r="P33" s="12">
        <f t="shared" si="4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/>
      <c r="D34" s="15"/>
      <c r="E34" s="15"/>
      <c r="F34" s="15"/>
      <c r="G34" s="15"/>
      <c r="H34" s="12">
        <f t="shared" si="0"/>
        <v>0</v>
      </c>
      <c r="I34" s="15"/>
      <c r="J34" s="15"/>
      <c r="K34" s="15"/>
      <c r="L34" s="12">
        <f t="shared" si="3"/>
        <v>0</v>
      </c>
      <c r="M34" s="15"/>
      <c r="N34" s="15"/>
      <c r="O34" s="15"/>
      <c r="P34" s="12">
        <f t="shared" si="4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/>
      <c r="D35" s="15"/>
      <c r="E35" s="15"/>
      <c r="F35" s="15"/>
      <c r="G35" s="15"/>
      <c r="H35" s="12">
        <f t="shared" si="0"/>
        <v>0</v>
      </c>
      <c r="I35" s="15"/>
      <c r="J35" s="15"/>
      <c r="K35" s="15"/>
      <c r="L35" s="12">
        <f t="shared" si="3"/>
        <v>0</v>
      </c>
      <c r="M35" s="15"/>
      <c r="N35" s="15"/>
      <c r="O35" s="15"/>
      <c r="P35" s="12">
        <f t="shared" si="4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/>
      <c r="D36" s="15"/>
      <c r="E36" s="15"/>
      <c r="F36" s="15"/>
      <c r="G36" s="15"/>
      <c r="H36" s="12">
        <f t="shared" si="0"/>
        <v>0</v>
      </c>
      <c r="I36" s="15"/>
      <c r="J36" s="15"/>
      <c r="K36" s="15"/>
      <c r="L36" s="12">
        <f t="shared" si="3"/>
        <v>0</v>
      </c>
      <c r="M36" s="15"/>
      <c r="N36" s="15"/>
      <c r="O36" s="15"/>
      <c r="P36" s="12">
        <f t="shared" si="4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/>
      <c r="D37" s="15"/>
      <c r="E37" s="15"/>
      <c r="F37" s="15"/>
      <c r="G37" s="15"/>
      <c r="H37" s="12">
        <f t="shared" si="0"/>
        <v>0</v>
      </c>
      <c r="I37" s="15"/>
      <c r="J37" s="15"/>
      <c r="K37" s="15"/>
      <c r="L37" s="12">
        <f t="shared" si="3"/>
        <v>0</v>
      </c>
      <c r="M37" s="15"/>
      <c r="N37" s="15"/>
      <c r="O37" s="15"/>
      <c r="P37" s="12">
        <f t="shared" si="4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/>
      <c r="D38" s="15"/>
      <c r="E38" s="15"/>
      <c r="F38" s="15"/>
      <c r="G38" s="15"/>
      <c r="H38" s="12">
        <f t="shared" si="0"/>
        <v>0</v>
      </c>
      <c r="I38" s="15"/>
      <c r="J38" s="15"/>
      <c r="K38" s="15"/>
      <c r="L38" s="12">
        <f t="shared" si="3"/>
        <v>0</v>
      </c>
      <c r="M38" s="15"/>
      <c r="N38" s="15"/>
      <c r="O38" s="15"/>
      <c r="P38" s="12">
        <f t="shared" si="4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/>
      <c r="D39" s="15"/>
      <c r="E39" s="15"/>
      <c r="F39" s="15"/>
      <c r="G39" s="15"/>
      <c r="H39" s="12">
        <f t="shared" si="0"/>
        <v>0</v>
      </c>
      <c r="I39" s="15"/>
      <c r="J39" s="15"/>
      <c r="K39" s="15"/>
      <c r="L39" s="12">
        <f t="shared" si="3"/>
        <v>0</v>
      </c>
      <c r="M39" s="15"/>
      <c r="N39" s="15"/>
      <c r="O39" s="15"/>
      <c r="P39" s="12">
        <f t="shared" si="4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/>
      <c r="D40" s="15"/>
      <c r="E40" s="15"/>
      <c r="F40" s="15"/>
      <c r="G40" s="15"/>
      <c r="H40" s="12">
        <f t="shared" si="0"/>
        <v>0</v>
      </c>
      <c r="I40" s="15"/>
      <c r="J40" s="15"/>
      <c r="K40" s="15"/>
      <c r="L40" s="12">
        <f t="shared" si="3"/>
        <v>0</v>
      </c>
      <c r="M40" s="15"/>
      <c r="N40" s="15"/>
      <c r="O40" s="15"/>
      <c r="P40" s="12">
        <f t="shared" si="4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/>
      <c r="D41" s="15"/>
      <c r="E41" s="15"/>
      <c r="F41" s="15"/>
      <c r="G41" s="15"/>
      <c r="H41" s="12">
        <f t="shared" si="0"/>
        <v>0</v>
      </c>
      <c r="I41" s="15"/>
      <c r="J41" s="15"/>
      <c r="K41" s="15"/>
      <c r="L41" s="12">
        <f t="shared" si="3"/>
        <v>0</v>
      </c>
      <c r="M41" s="15"/>
      <c r="N41" s="15"/>
      <c r="O41" s="15"/>
      <c r="P41" s="12">
        <f t="shared" si="4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/>
      <c r="D42" s="15"/>
      <c r="E42" s="15"/>
      <c r="F42" s="15"/>
      <c r="G42" s="15"/>
      <c r="H42" s="12">
        <f t="shared" si="0"/>
        <v>0</v>
      </c>
      <c r="I42" s="15"/>
      <c r="J42" s="15"/>
      <c r="K42" s="15"/>
      <c r="L42" s="12">
        <f t="shared" si="3"/>
        <v>0</v>
      </c>
      <c r="M42" s="15"/>
      <c r="N42" s="15"/>
      <c r="O42" s="15"/>
      <c r="P42" s="12">
        <f t="shared" si="4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2">
        <f t="shared" si="0"/>
        <v>0</v>
      </c>
      <c r="I43" s="15"/>
      <c r="J43" s="15"/>
      <c r="K43" s="15"/>
      <c r="L43" s="12">
        <f t="shared" si="3"/>
        <v>0</v>
      </c>
      <c r="M43" s="15"/>
      <c r="N43" s="15"/>
      <c r="O43" s="15"/>
      <c r="P43" s="12">
        <f t="shared" si="4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27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2">
        <f t="shared" si="0"/>
        <v>0</v>
      </c>
      <c r="I44" s="15"/>
      <c r="J44" s="15"/>
      <c r="K44" s="15"/>
      <c r="L44" s="12">
        <f t="shared" si="3"/>
        <v>0</v>
      </c>
      <c r="M44" s="15"/>
      <c r="N44" s="15"/>
      <c r="O44" s="15"/>
      <c r="P44" s="12">
        <f t="shared" si="4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5" t="s">
        <v>45</v>
      </c>
      <c r="C45" s="46"/>
      <c r="D45" s="77">
        <f t="shared" ref="D45:Y45" si="5">SUM(D5:D44)</f>
        <v>0</v>
      </c>
      <c r="E45" s="77">
        <f t="shared" si="5"/>
        <v>0</v>
      </c>
      <c r="F45" s="77">
        <f t="shared" si="5"/>
        <v>0</v>
      </c>
      <c r="G45" s="77">
        <f t="shared" si="5"/>
        <v>0</v>
      </c>
      <c r="H45" s="77">
        <f t="shared" si="5"/>
        <v>0</v>
      </c>
      <c r="I45" s="77">
        <f t="shared" si="5"/>
        <v>0</v>
      </c>
      <c r="J45" s="77">
        <f t="shared" si="5"/>
        <v>0</v>
      </c>
      <c r="K45" s="77">
        <f t="shared" si="5"/>
        <v>0</v>
      </c>
      <c r="L45" s="77">
        <f t="shared" si="5"/>
        <v>0</v>
      </c>
      <c r="M45" s="77">
        <f t="shared" si="5"/>
        <v>0</v>
      </c>
      <c r="N45" s="77">
        <f t="shared" si="5"/>
        <v>0</v>
      </c>
      <c r="O45" s="77">
        <f t="shared" si="5"/>
        <v>0</v>
      </c>
      <c r="P45" s="77">
        <f t="shared" si="5"/>
        <v>0</v>
      </c>
      <c r="Q45" s="77">
        <f t="shared" si="5"/>
        <v>0</v>
      </c>
      <c r="R45" s="77">
        <f t="shared" si="5"/>
        <v>0</v>
      </c>
      <c r="S45" s="77">
        <f t="shared" si="5"/>
        <v>0</v>
      </c>
      <c r="T45" s="77">
        <f t="shared" si="5"/>
        <v>0</v>
      </c>
      <c r="U45" s="77">
        <f t="shared" si="5"/>
        <v>0</v>
      </c>
      <c r="V45" s="77">
        <f t="shared" si="5"/>
        <v>0</v>
      </c>
      <c r="W45" s="77">
        <f t="shared" si="5"/>
        <v>0</v>
      </c>
      <c r="X45" s="77">
        <f t="shared" si="5"/>
        <v>0</v>
      </c>
      <c r="Y45" s="77">
        <f t="shared" si="5"/>
        <v>0</v>
      </c>
    </row>
  </sheetData>
  <mergeCells count="15">
    <mergeCell ref="A1:Y1"/>
    <mergeCell ref="A2:A3"/>
    <mergeCell ref="B2:B3"/>
    <mergeCell ref="C2:C3"/>
    <mergeCell ref="I2:L2"/>
    <mergeCell ref="M2:P2"/>
    <mergeCell ref="Q2:Q3"/>
    <mergeCell ref="S2:S3"/>
    <mergeCell ref="D2:D3"/>
    <mergeCell ref="E2:H2"/>
    <mergeCell ref="R2:R3"/>
    <mergeCell ref="T2:U2"/>
    <mergeCell ref="W2:Y2"/>
    <mergeCell ref="W3:X3"/>
    <mergeCell ref="V2:V3"/>
  </mergeCells>
  <dataValidations count="5">
    <dataValidation type="list" allowBlank="1" showInputMessage="1" showErrorMessage="1" sqref="B5:B44">
      <formula1>INDIRECT("Dropdowns!$B$3:$B$28")</formula1>
    </dataValidation>
    <dataValidation type="whole" operator="greaterThanOrEqual" allowBlank="1" showInputMessage="1" showErrorMessage="1" sqref="M5:O44 V5:Y44 E5:G44 I5:K44 S5:S45 D5:D45 Q6:R44 E45:R45 T45:Y45">
      <formula1>0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5:T44">
      <formula1>L5</formula1>
    </dataValidation>
    <dataValidation type="whole" operator="lessThanOrEqual" allowBlank="1" showInputMessage="1" showErrorMessage="1" errorTitle="Please enter correct number" error="Number of other cases should not more than total deliveries" promptTitle="Please check the number" sqref="U5:U44">
      <formula1>L5</formula1>
    </dataValidation>
    <dataValidation type="whole" operator="lessThanOrEqual" allowBlank="1" showInputMessage="1" showErrorMessage="1" errorTitle="Please type correct response" error="It should not more than tablet distribution" sqref="Q5:R5">
      <formula1>#REF!</formula1>
    </dataValidation>
  </dataValidations>
  <pageMargins left="0.31496062992125984" right="0.31496062992125984" top="0.74803149606299213" bottom="0.35433070866141736" header="0.31496062992125984" footer="0.31496062992125984"/>
  <pageSetup paperSize="9" scale="5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opLeftCell="L1" zoomScale="80" zoomScaleNormal="80" workbookViewId="0">
      <selection activeCell="L1" sqref="L1"/>
    </sheetView>
  </sheetViews>
  <sheetFormatPr defaultRowHeight="15" x14ac:dyDescent="0.25"/>
  <sheetData>
    <row r="1" spans="1:5" s="49" customFormat="1" ht="27" customHeight="1" x14ac:dyDescent="0.25">
      <c r="A1" s="142" t="s">
        <v>17</v>
      </c>
      <c r="B1" s="143"/>
      <c r="C1" s="144" t="str">
        <f>'Subcentre Wise'!$D$1</f>
        <v>Block Total</v>
      </c>
      <c r="D1" s="145"/>
      <c r="E1" s="145"/>
    </row>
  </sheetData>
  <mergeCells count="2">
    <mergeCell ref="A1:B1"/>
    <mergeCell ref="C1:E1"/>
  </mergeCells>
  <pageMargins left="0.7" right="0.7" top="0.75" bottom="0.75" header="0.3" footer="0.3"/>
  <pageSetup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2" sqref="B2"/>
    </sheetView>
  </sheetViews>
  <sheetFormatPr defaultRowHeight="15" x14ac:dyDescent="0.25"/>
  <cols>
    <col min="2" max="2" width="107" customWidth="1"/>
  </cols>
  <sheetData>
    <row r="2" spans="2:2" x14ac:dyDescent="0.25">
      <c r="B2" t="s">
        <v>16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D7" sqref="D7"/>
    </sheetView>
  </sheetViews>
  <sheetFormatPr defaultRowHeight="15" x14ac:dyDescent="0.25"/>
  <cols>
    <col min="1" max="1" width="6.28515625" bestFit="1" customWidth="1"/>
    <col min="2" max="2" width="18.28515625" bestFit="1" customWidth="1"/>
    <col min="3" max="3" width="32.7109375" customWidth="1"/>
    <col min="5" max="5" width="26.140625" style="92" customWidth="1"/>
  </cols>
  <sheetData>
    <row r="1" spans="1:5" ht="15.75" thickBot="1" x14ac:dyDescent="0.3"/>
    <row r="2" spans="1:5" s="1" customFormat="1" ht="15.75" thickBot="1" x14ac:dyDescent="0.3">
      <c r="A2" s="6" t="s">
        <v>44</v>
      </c>
      <c r="B2" s="7" t="s">
        <v>127</v>
      </c>
      <c r="C2" s="17" t="s">
        <v>46</v>
      </c>
      <c r="E2" s="7" t="s">
        <v>17</v>
      </c>
    </row>
    <row r="3" spans="1:5" x14ac:dyDescent="0.25">
      <c r="A3" s="5">
        <v>1</v>
      </c>
      <c r="B3" s="5" t="s">
        <v>128</v>
      </c>
      <c r="C3" s="18" t="s">
        <v>154</v>
      </c>
      <c r="E3" s="93" t="s">
        <v>18</v>
      </c>
    </row>
    <row r="4" spans="1:5" x14ac:dyDescent="0.25">
      <c r="A4" s="4">
        <v>2</v>
      </c>
      <c r="B4" s="5" t="s">
        <v>129</v>
      </c>
      <c r="C4" s="19" t="s">
        <v>155</v>
      </c>
      <c r="E4" s="94" t="s">
        <v>19</v>
      </c>
    </row>
    <row r="5" spans="1:5" x14ac:dyDescent="0.25">
      <c r="A5" s="4">
        <v>3</v>
      </c>
      <c r="B5" s="5" t="s">
        <v>130</v>
      </c>
      <c r="C5" s="18" t="s">
        <v>156</v>
      </c>
      <c r="E5" s="94" t="s">
        <v>20</v>
      </c>
    </row>
    <row r="6" spans="1:5" x14ac:dyDescent="0.25">
      <c r="A6" s="4">
        <v>4</v>
      </c>
      <c r="B6" s="5" t="s">
        <v>131</v>
      </c>
      <c r="C6" s="19" t="s">
        <v>157</v>
      </c>
      <c r="E6" s="94" t="s">
        <v>21</v>
      </c>
    </row>
    <row r="7" spans="1:5" x14ac:dyDescent="0.25">
      <c r="A7" s="4">
        <v>5</v>
      </c>
      <c r="B7" s="5" t="s">
        <v>132</v>
      </c>
      <c r="C7" s="18" t="s">
        <v>158</v>
      </c>
      <c r="E7" s="94" t="s">
        <v>22</v>
      </c>
    </row>
    <row r="8" spans="1:5" x14ac:dyDescent="0.25">
      <c r="A8" s="4">
        <v>6</v>
      </c>
      <c r="B8" s="5" t="s">
        <v>133</v>
      </c>
      <c r="C8" s="19" t="s">
        <v>159</v>
      </c>
      <c r="E8" s="94" t="s">
        <v>23</v>
      </c>
    </row>
    <row r="9" spans="1:5" x14ac:dyDescent="0.25">
      <c r="A9" s="4">
        <v>7</v>
      </c>
      <c r="B9" s="5" t="s">
        <v>134</v>
      </c>
      <c r="C9" s="18" t="s">
        <v>160</v>
      </c>
      <c r="E9" s="94" t="s">
        <v>24</v>
      </c>
    </row>
    <row r="10" spans="1:5" x14ac:dyDescent="0.25">
      <c r="A10" s="4">
        <v>8</v>
      </c>
      <c r="B10" s="5" t="s">
        <v>135</v>
      </c>
      <c r="C10" s="19" t="s">
        <v>161</v>
      </c>
      <c r="E10" s="94" t="s">
        <v>25</v>
      </c>
    </row>
    <row r="11" spans="1:5" x14ac:dyDescent="0.25">
      <c r="A11" s="4">
        <v>9</v>
      </c>
      <c r="B11" s="5" t="s">
        <v>136</v>
      </c>
      <c r="C11" s="18" t="s">
        <v>162</v>
      </c>
      <c r="E11" s="94" t="s">
        <v>26</v>
      </c>
    </row>
    <row r="12" spans="1:5" x14ac:dyDescent="0.25">
      <c r="A12" s="4">
        <v>10</v>
      </c>
      <c r="B12" s="5" t="s">
        <v>137</v>
      </c>
      <c r="C12" s="19" t="s">
        <v>163</v>
      </c>
      <c r="E12" s="94" t="s">
        <v>27</v>
      </c>
    </row>
    <row r="13" spans="1:5" x14ac:dyDescent="0.25">
      <c r="A13" s="4">
        <v>11</v>
      </c>
      <c r="B13" s="5" t="s">
        <v>138</v>
      </c>
      <c r="C13" s="18" t="s">
        <v>164</v>
      </c>
      <c r="E13" s="94" t="s">
        <v>28</v>
      </c>
    </row>
    <row r="14" spans="1:5" x14ac:dyDescent="0.25">
      <c r="A14" s="4">
        <v>12</v>
      </c>
      <c r="B14" s="5" t="s">
        <v>139</v>
      </c>
      <c r="C14" s="19" t="s">
        <v>165</v>
      </c>
      <c r="E14" s="94" t="s">
        <v>29</v>
      </c>
    </row>
    <row r="15" spans="1:5" x14ac:dyDescent="0.25">
      <c r="A15" s="4">
        <v>13</v>
      </c>
      <c r="B15" s="5" t="s">
        <v>140</v>
      </c>
      <c r="C15" s="18" t="s">
        <v>166</v>
      </c>
      <c r="E15" s="94" t="s">
        <v>30</v>
      </c>
    </row>
    <row r="16" spans="1:5" x14ac:dyDescent="0.25">
      <c r="A16" s="4">
        <v>14</v>
      </c>
      <c r="B16" s="5" t="s">
        <v>141</v>
      </c>
      <c r="C16" s="19" t="s">
        <v>167</v>
      </c>
      <c r="E16" s="94" t="s">
        <v>31</v>
      </c>
    </row>
    <row r="17" spans="1:5" x14ac:dyDescent="0.25">
      <c r="A17" s="4">
        <v>15</v>
      </c>
      <c r="B17" s="5" t="s">
        <v>142</v>
      </c>
      <c r="C17" s="18" t="s">
        <v>168</v>
      </c>
      <c r="E17" s="94" t="s">
        <v>32</v>
      </c>
    </row>
    <row r="18" spans="1:5" x14ac:dyDescent="0.25">
      <c r="A18" s="4">
        <v>16</v>
      </c>
      <c r="B18" s="5" t="s">
        <v>143</v>
      </c>
      <c r="C18" s="19" t="s">
        <v>169</v>
      </c>
      <c r="E18" s="94" t="s">
        <v>33</v>
      </c>
    </row>
    <row r="19" spans="1:5" x14ac:dyDescent="0.25">
      <c r="A19" s="4">
        <v>17</v>
      </c>
      <c r="B19" s="5" t="s">
        <v>144</v>
      </c>
      <c r="C19" s="18" t="s">
        <v>170</v>
      </c>
      <c r="E19" s="94" t="s">
        <v>34</v>
      </c>
    </row>
    <row r="20" spans="1:5" x14ac:dyDescent="0.25">
      <c r="A20" s="4">
        <v>18</v>
      </c>
      <c r="B20" s="5" t="s">
        <v>145</v>
      </c>
      <c r="C20" s="19" t="s">
        <v>171</v>
      </c>
      <c r="E20" s="94" t="s">
        <v>35</v>
      </c>
    </row>
    <row r="21" spans="1:5" x14ac:dyDescent="0.25">
      <c r="A21" s="4">
        <v>19</v>
      </c>
      <c r="B21" s="5" t="s">
        <v>146</v>
      </c>
      <c r="C21" s="18" t="s">
        <v>172</v>
      </c>
      <c r="E21" s="94" t="s">
        <v>36</v>
      </c>
    </row>
    <row r="22" spans="1:5" x14ac:dyDescent="0.25">
      <c r="A22" s="4">
        <v>20</v>
      </c>
      <c r="B22" s="5" t="s">
        <v>147</v>
      </c>
      <c r="C22" s="19" t="s">
        <v>173</v>
      </c>
      <c r="E22" s="94" t="s">
        <v>37</v>
      </c>
    </row>
    <row r="23" spans="1:5" x14ac:dyDescent="0.25">
      <c r="A23" s="4">
        <v>21</v>
      </c>
      <c r="B23" s="5" t="s">
        <v>148</v>
      </c>
      <c r="C23" s="18" t="s">
        <v>174</v>
      </c>
      <c r="E23" s="94" t="s">
        <v>38</v>
      </c>
    </row>
    <row r="24" spans="1:5" x14ac:dyDescent="0.25">
      <c r="A24" s="4">
        <v>22</v>
      </c>
      <c r="B24" s="5" t="s">
        <v>149</v>
      </c>
      <c r="C24" s="19" t="s">
        <v>175</v>
      </c>
      <c r="E24" s="94" t="s">
        <v>39</v>
      </c>
    </row>
    <row r="25" spans="1:5" x14ac:dyDescent="0.25">
      <c r="A25" s="4">
        <v>23</v>
      </c>
      <c r="B25" s="5" t="s">
        <v>150</v>
      </c>
      <c r="C25" s="18" t="s">
        <v>176</v>
      </c>
      <c r="E25" s="94" t="s">
        <v>40</v>
      </c>
    </row>
    <row r="26" spans="1:5" x14ac:dyDescent="0.25">
      <c r="A26" s="4">
        <v>24</v>
      </c>
      <c r="B26" s="5" t="s">
        <v>151</v>
      </c>
      <c r="C26" s="19" t="s">
        <v>177</v>
      </c>
      <c r="E26" s="94" t="s">
        <v>41</v>
      </c>
    </row>
    <row r="27" spans="1:5" x14ac:dyDescent="0.25">
      <c r="A27" s="4">
        <v>25</v>
      </c>
      <c r="B27" s="5" t="s">
        <v>152</v>
      </c>
      <c r="C27" s="18" t="s">
        <v>178</v>
      </c>
      <c r="E27" s="94" t="s">
        <v>42</v>
      </c>
    </row>
    <row r="28" spans="1:5" x14ac:dyDescent="0.25">
      <c r="A28" s="4">
        <v>26</v>
      </c>
      <c r="B28" s="5" t="s">
        <v>153</v>
      </c>
      <c r="C28" s="19" t="s">
        <v>179</v>
      </c>
      <c r="E28" s="94" t="s">
        <v>43</v>
      </c>
    </row>
    <row r="29" spans="1:5" x14ac:dyDescent="0.25">
      <c r="A29" s="4">
        <v>27</v>
      </c>
      <c r="B29" s="47" t="s">
        <v>45</v>
      </c>
      <c r="E29" s="95" t="s">
        <v>45</v>
      </c>
    </row>
    <row r="30" spans="1:5" x14ac:dyDescent="0.25">
      <c r="A30" s="4">
        <v>28</v>
      </c>
    </row>
    <row r="31" spans="1:5" x14ac:dyDescent="0.25">
      <c r="A31" s="4">
        <v>29</v>
      </c>
    </row>
    <row r="32" spans="1:5" x14ac:dyDescent="0.25">
      <c r="A32" s="4">
        <v>30</v>
      </c>
    </row>
    <row r="33" spans="1:1" x14ac:dyDescent="0.25">
      <c r="A33" s="4">
        <v>31</v>
      </c>
    </row>
    <row r="34" spans="1:1" x14ac:dyDescent="0.25">
      <c r="A34" s="4">
        <v>32</v>
      </c>
    </row>
    <row r="35" spans="1:1" x14ac:dyDescent="0.25">
      <c r="A35" s="4">
        <v>33</v>
      </c>
    </row>
    <row r="36" spans="1:1" x14ac:dyDescent="0.25">
      <c r="A36" s="4">
        <v>34</v>
      </c>
    </row>
    <row r="37" spans="1:1" x14ac:dyDescent="0.25">
      <c r="A37" s="4">
        <v>35</v>
      </c>
    </row>
    <row r="38" spans="1:1" x14ac:dyDescent="0.25">
      <c r="A38" s="4">
        <v>36</v>
      </c>
    </row>
    <row r="39" spans="1:1" x14ac:dyDescent="0.25">
      <c r="A39" s="4">
        <v>37</v>
      </c>
    </row>
    <row r="40" spans="1:1" x14ac:dyDescent="0.25">
      <c r="A40" s="4">
        <v>38</v>
      </c>
    </row>
    <row r="41" spans="1:1" x14ac:dyDescent="0.25">
      <c r="A41" s="4">
        <v>39</v>
      </c>
    </row>
    <row r="42" spans="1:1" x14ac:dyDescent="0.25">
      <c r="A42" s="4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="90" zoomScaleSheetLayoutView="90" workbookViewId="0">
      <pane xSplit="2" ySplit="4" topLeftCell="C5" activePane="bottomRight" state="frozen"/>
      <selection activeCell="Q27" sqref="Q27"/>
      <selection pane="topRight" activeCell="Q27" sqref="Q27"/>
      <selection pane="bottomLeft" activeCell="Q27" sqref="Q27"/>
      <selection pane="bottomRight" activeCell="C2" sqref="C2:C3"/>
    </sheetView>
  </sheetViews>
  <sheetFormatPr defaultRowHeight="15" x14ac:dyDescent="0.25"/>
  <cols>
    <col min="1" max="1" width="6" customWidth="1"/>
    <col min="2" max="2" width="19.140625" customWidth="1"/>
    <col min="3" max="3" width="20.5703125" customWidth="1"/>
    <col min="4" max="4" width="11" customWidth="1"/>
    <col min="5" max="5" width="7.140625" customWidth="1"/>
    <col min="6" max="6" width="10.140625" customWidth="1"/>
    <col min="7" max="8" width="7.140625" customWidth="1"/>
    <col min="9" max="9" width="7.140625" style="84" customWidth="1"/>
    <col min="10" max="10" width="10.140625" customWidth="1"/>
    <col min="11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7.42578125" customWidth="1"/>
    <col min="20" max="20" width="12.140625" customWidth="1"/>
    <col min="21" max="21" width="11.85546875" customWidth="1"/>
    <col min="22" max="22" width="11.7109375" customWidth="1"/>
    <col min="23" max="24" width="11.85546875" hidden="1" customWidth="1"/>
    <col min="25" max="25" width="6.140625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9" t="s">
        <v>12</v>
      </c>
      <c r="F3" s="9" t="s">
        <v>13</v>
      </c>
      <c r="G3" s="9" t="s">
        <v>14</v>
      </c>
      <c r="H3" s="9" t="s">
        <v>15</v>
      </c>
      <c r="I3" s="81" t="s">
        <v>12</v>
      </c>
      <c r="J3" s="9" t="s">
        <v>13</v>
      </c>
      <c r="K3" s="9" t="s">
        <v>14</v>
      </c>
      <c r="L3" s="9" t="s">
        <v>15</v>
      </c>
      <c r="M3" s="9" t="s">
        <v>12</v>
      </c>
      <c r="N3" s="9" t="s">
        <v>13</v>
      </c>
      <c r="O3" s="9" t="s">
        <v>14</v>
      </c>
      <c r="P3" s="9" t="s">
        <v>15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8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118</v>
      </c>
      <c r="X4" s="73" t="s">
        <v>119</v>
      </c>
      <c r="Y4" s="72" t="s">
        <v>120</v>
      </c>
    </row>
    <row r="5" spans="1:25" s="3" customFormat="1" ht="25.5" customHeight="1" x14ac:dyDescent="0.25">
      <c r="A5" s="5">
        <v>1</v>
      </c>
      <c r="B5" s="5" t="s">
        <v>128</v>
      </c>
      <c r="C5" s="36" t="s">
        <v>154</v>
      </c>
      <c r="D5" s="15">
        <v>0</v>
      </c>
      <c r="E5" s="36">
        <v>1</v>
      </c>
      <c r="F5" s="36">
        <v>1</v>
      </c>
      <c r="G5" s="36">
        <v>0</v>
      </c>
      <c r="H5" s="12">
        <f>E5+F5+G5+D5</f>
        <v>2</v>
      </c>
      <c r="I5" s="37">
        <v>1</v>
      </c>
      <c r="J5" s="36">
        <v>1</v>
      </c>
      <c r="K5" s="36">
        <v>0</v>
      </c>
      <c r="L5" s="12">
        <f>I5+J5+K5</f>
        <v>2</v>
      </c>
      <c r="M5" s="37">
        <v>1</v>
      </c>
      <c r="N5" s="36">
        <v>0</v>
      </c>
      <c r="O5" s="36">
        <v>0</v>
      </c>
      <c r="P5" s="12">
        <f>M5+N5+O5</f>
        <v>1</v>
      </c>
      <c r="Q5" s="36">
        <v>1</v>
      </c>
      <c r="R5" s="37">
        <v>0</v>
      </c>
      <c r="S5" s="36">
        <v>0</v>
      </c>
      <c r="T5" s="36">
        <v>0</v>
      </c>
      <c r="U5" s="36">
        <v>0</v>
      </c>
      <c r="V5" s="36">
        <v>0</v>
      </c>
      <c r="W5" s="36"/>
      <c r="X5" s="36"/>
      <c r="Y5" s="36"/>
    </row>
    <row r="6" spans="1:25" s="3" customFormat="1" ht="25.5" customHeight="1" x14ac:dyDescent="0.25">
      <c r="A6" s="4">
        <v>2</v>
      </c>
      <c r="B6" s="4" t="s">
        <v>129</v>
      </c>
      <c r="C6" s="15" t="s">
        <v>155</v>
      </c>
      <c r="D6" s="15">
        <v>0</v>
      </c>
      <c r="E6" s="15">
        <v>2</v>
      </c>
      <c r="F6" s="15">
        <v>2</v>
      </c>
      <c r="G6" s="15">
        <v>0</v>
      </c>
      <c r="H6" s="12">
        <f t="shared" ref="H6:H30" si="0">E6+F6+G6+D6</f>
        <v>4</v>
      </c>
      <c r="I6" s="83">
        <v>1</v>
      </c>
      <c r="J6" s="15">
        <v>0</v>
      </c>
      <c r="K6" s="15">
        <v>0</v>
      </c>
      <c r="L6" s="12">
        <f t="shared" ref="L6:L31" si="1">I6+J6+K6</f>
        <v>1</v>
      </c>
      <c r="M6" s="83">
        <v>0</v>
      </c>
      <c r="N6" s="15">
        <v>0</v>
      </c>
      <c r="O6" s="15">
        <v>0</v>
      </c>
      <c r="P6" s="12">
        <f t="shared" ref="P6:P31" si="2">M6+N6+O6</f>
        <v>0</v>
      </c>
      <c r="Q6" s="15">
        <v>1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/>
      <c r="X6" s="15"/>
      <c r="Y6" s="15"/>
    </row>
    <row r="7" spans="1:25" s="3" customFormat="1" ht="25.5" customHeight="1" x14ac:dyDescent="0.25">
      <c r="A7" s="4">
        <v>3</v>
      </c>
      <c r="B7" s="4" t="s">
        <v>130</v>
      </c>
      <c r="C7" s="15" t="s">
        <v>156</v>
      </c>
      <c r="D7" s="15">
        <v>0</v>
      </c>
      <c r="E7" s="15">
        <v>0</v>
      </c>
      <c r="F7" s="15">
        <v>1</v>
      </c>
      <c r="G7" s="15">
        <v>0</v>
      </c>
      <c r="H7" s="12">
        <f t="shared" si="0"/>
        <v>1</v>
      </c>
      <c r="I7" s="83">
        <v>0</v>
      </c>
      <c r="J7" s="15">
        <v>1</v>
      </c>
      <c r="K7" s="15">
        <v>0</v>
      </c>
      <c r="L7" s="12">
        <f t="shared" si="1"/>
        <v>1</v>
      </c>
      <c r="M7" s="83">
        <v>0</v>
      </c>
      <c r="N7" s="15">
        <v>0</v>
      </c>
      <c r="O7" s="15">
        <v>0</v>
      </c>
      <c r="P7" s="12">
        <f t="shared" si="2"/>
        <v>0</v>
      </c>
      <c r="Q7" s="15">
        <v>1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/>
      <c r="X7" s="15"/>
      <c r="Y7" s="15"/>
    </row>
    <row r="8" spans="1:25" s="3" customFormat="1" ht="25.5" customHeight="1" x14ac:dyDescent="0.25">
      <c r="A8" s="4">
        <v>4</v>
      </c>
      <c r="B8" s="4" t="s">
        <v>131</v>
      </c>
      <c r="C8" s="15" t="s">
        <v>157</v>
      </c>
      <c r="D8" s="15">
        <v>0</v>
      </c>
      <c r="E8" s="15">
        <v>1</v>
      </c>
      <c r="F8" s="15">
        <v>2</v>
      </c>
      <c r="G8" s="15">
        <v>0</v>
      </c>
      <c r="H8" s="12">
        <f t="shared" si="0"/>
        <v>3</v>
      </c>
      <c r="I8" s="83">
        <v>1</v>
      </c>
      <c r="J8" s="15">
        <v>0</v>
      </c>
      <c r="K8" s="15">
        <v>0</v>
      </c>
      <c r="L8" s="12">
        <f t="shared" si="1"/>
        <v>1</v>
      </c>
      <c r="M8" s="83">
        <v>1</v>
      </c>
      <c r="N8" s="15">
        <v>0</v>
      </c>
      <c r="O8" s="15">
        <v>0</v>
      </c>
      <c r="P8" s="12">
        <f t="shared" si="2"/>
        <v>1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/>
      <c r="X8" s="15"/>
      <c r="Y8" s="15"/>
    </row>
    <row r="9" spans="1:25" s="3" customFormat="1" ht="25.5" customHeight="1" x14ac:dyDescent="0.25">
      <c r="A9" s="4">
        <v>5</v>
      </c>
      <c r="B9" s="4" t="s">
        <v>132</v>
      </c>
      <c r="C9" s="15" t="s">
        <v>158</v>
      </c>
      <c r="D9" s="15">
        <v>0</v>
      </c>
      <c r="E9" s="15">
        <v>0</v>
      </c>
      <c r="F9" s="15">
        <v>1</v>
      </c>
      <c r="G9" s="15">
        <v>0</v>
      </c>
      <c r="H9" s="12">
        <f t="shared" si="0"/>
        <v>1</v>
      </c>
      <c r="I9" s="83">
        <v>0</v>
      </c>
      <c r="J9" s="15">
        <v>1</v>
      </c>
      <c r="K9" s="15">
        <v>0</v>
      </c>
      <c r="L9" s="12">
        <f t="shared" si="1"/>
        <v>1</v>
      </c>
      <c r="M9" s="83">
        <v>0</v>
      </c>
      <c r="N9" s="15">
        <v>0</v>
      </c>
      <c r="O9" s="15">
        <v>0</v>
      </c>
      <c r="P9" s="12">
        <f t="shared" si="2"/>
        <v>0</v>
      </c>
      <c r="Q9" s="15">
        <v>1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/>
      <c r="X9" s="15"/>
      <c r="Y9" s="15"/>
    </row>
    <row r="10" spans="1:25" s="3" customFormat="1" ht="25.5" customHeight="1" x14ac:dyDescent="0.25">
      <c r="A10" s="4">
        <v>6</v>
      </c>
      <c r="B10" s="4" t="s">
        <v>133</v>
      </c>
      <c r="C10" s="15" t="s">
        <v>159</v>
      </c>
      <c r="D10" s="15">
        <v>0</v>
      </c>
      <c r="E10" s="15">
        <v>2</v>
      </c>
      <c r="F10" s="15">
        <v>3</v>
      </c>
      <c r="G10" s="15">
        <v>0</v>
      </c>
      <c r="H10" s="12">
        <f t="shared" si="0"/>
        <v>5</v>
      </c>
      <c r="I10" s="83">
        <v>1</v>
      </c>
      <c r="J10" s="15">
        <v>1</v>
      </c>
      <c r="K10" s="15">
        <v>0</v>
      </c>
      <c r="L10" s="12">
        <f t="shared" si="1"/>
        <v>2</v>
      </c>
      <c r="M10" s="83">
        <v>1</v>
      </c>
      <c r="N10" s="15">
        <v>0</v>
      </c>
      <c r="O10" s="15">
        <v>0</v>
      </c>
      <c r="P10" s="12">
        <f t="shared" si="2"/>
        <v>1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/>
      <c r="X10" s="15"/>
      <c r="Y10" s="15"/>
    </row>
    <row r="11" spans="1:25" s="3" customFormat="1" ht="25.5" customHeight="1" x14ac:dyDescent="0.25">
      <c r="A11" s="4">
        <v>7</v>
      </c>
      <c r="B11" s="4" t="s">
        <v>134</v>
      </c>
      <c r="C11" s="15" t="s">
        <v>160</v>
      </c>
      <c r="D11" s="15">
        <v>0</v>
      </c>
      <c r="E11" s="15">
        <v>0</v>
      </c>
      <c r="F11" s="15">
        <v>1</v>
      </c>
      <c r="G11" s="15">
        <v>0</v>
      </c>
      <c r="H11" s="12">
        <f t="shared" si="0"/>
        <v>1</v>
      </c>
      <c r="I11" s="83">
        <v>0</v>
      </c>
      <c r="J11" s="15">
        <v>0</v>
      </c>
      <c r="K11" s="15">
        <v>0</v>
      </c>
      <c r="L11" s="12">
        <f t="shared" si="1"/>
        <v>0</v>
      </c>
      <c r="M11" s="83">
        <v>0</v>
      </c>
      <c r="N11" s="15">
        <v>0</v>
      </c>
      <c r="O11" s="15">
        <v>0</v>
      </c>
      <c r="P11" s="12">
        <f t="shared" si="2"/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/>
      <c r="X11" s="15"/>
      <c r="Y11" s="15"/>
    </row>
    <row r="12" spans="1:25" s="3" customFormat="1" ht="25.5" customHeight="1" x14ac:dyDescent="0.25">
      <c r="A12" s="4">
        <v>8</v>
      </c>
      <c r="B12" s="4" t="s">
        <v>135</v>
      </c>
      <c r="C12" s="15" t="s">
        <v>161</v>
      </c>
      <c r="D12" s="15">
        <v>0</v>
      </c>
      <c r="E12" s="15">
        <v>0</v>
      </c>
      <c r="F12" s="15">
        <v>1</v>
      </c>
      <c r="G12" s="15">
        <v>0</v>
      </c>
      <c r="H12" s="12">
        <f t="shared" si="0"/>
        <v>1</v>
      </c>
      <c r="I12" s="83">
        <v>0</v>
      </c>
      <c r="J12" s="15">
        <v>1</v>
      </c>
      <c r="K12" s="15">
        <v>0</v>
      </c>
      <c r="L12" s="12">
        <f t="shared" si="1"/>
        <v>1</v>
      </c>
      <c r="M12" s="83">
        <v>0</v>
      </c>
      <c r="N12" s="15">
        <v>0</v>
      </c>
      <c r="O12" s="15">
        <v>0</v>
      </c>
      <c r="P12" s="12">
        <f t="shared" si="2"/>
        <v>0</v>
      </c>
      <c r="Q12" s="15">
        <v>1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/>
      <c r="X12" s="15"/>
      <c r="Y12" s="15"/>
    </row>
    <row r="13" spans="1:25" s="3" customFormat="1" ht="25.5" customHeight="1" x14ac:dyDescent="0.25">
      <c r="A13" s="4">
        <v>9</v>
      </c>
      <c r="B13" s="4" t="s">
        <v>136</v>
      </c>
      <c r="C13" s="15" t="s">
        <v>162</v>
      </c>
      <c r="D13" s="15">
        <v>0</v>
      </c>
      <c r="E13" s="15">
        <v>0</v>
      </c>
      <c r="F13" s="15">
        <v>0</v>
      </c>
      <c r="G13" s="15">
        <v>0</v>
      </c>
      <c r="H13" s="12">
        <f t="shared" si="0"/>
        <v>0</v>
      </c>
      <c r="I13" s="83">
        <v>0</v>
      </c>
      <c r="J13" s="15">
        <v>0</v>
      </c>
      <c r="K13" s="15">
        <v>0</v>
      </c>
      <c r="L13" s="12">
        <f t="shared" si="1"/>
        <v>0</v>
      </c>
      <c r="M13" s="83">
        <v>0</v>
      </c>
      <c r="N13" s="15">
        <v>0</v>
      </c>
      <c r="O13" s="15">
        <v>0</v>
      </c>
      <c r="P13" s="12">
        <f t="shared" si="2"/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/>
      <c r="X13" s="15"/>
      <c r="Y13" s="15"/>
    </row>
    <row r="14" spans="1:25" s="3" customFormat="1" ht="25.5" customHeight="1" x14ac:dyDescent="0.25">
      <c r="A14" s="4">
        <v>10</v>
      </c>
      <c r="B14" s="4" t="s">
        <v>137</v>
      </c>
      <c r="C14" s="15" t="s">
        <v>163</v>
      </c>
      <c r="D14" s="15">
        <v>0</v>
      </c>
      <c r="E14" s="15">
        <v>1</v>
      </c>
      <c r="F14" s="15">
        <v>2</v>
      </c>
      <c r="G14" s="15">
        <v>0</v>
      </c>
      <c r="H14" s="12">
        <f t="shared" si="0"/>
        <v>3</v>
      </c>
      <c r="I14" s="83">
        <v>0</v>
      </c>
      <c r="J14" s="15">
        <v>2</v>
      </c>
      <c r="K14" s="15">
        <v>0</v>
      </c>
      <c r="L14" s="12">
        <f t="shared" si="1"/>
        <v>2</v>
      </c>
      <c r="M14" s="83">
        <v>0</v>
      </c>
      <c r="N14" s="15">
        <v>0</v>
      </c>
      <c r="O14" s="15">
        <v>0</v>
      </c>
      <c r="P14" s="12">
        <f t="shared" si="2"/>
        <v>0</v>
      </c>
      <c r="Q14" s="15">
        <v>2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/>
      <c r="X14" s="15"/>
      <c r="Y14" s="15"/>
    </row>
    <row r="15" spans="1:25" s="3" customFormat="1" ht="25.5" customHeight="1" x14ac:dyDescent="0.25">
      <c r="A15" s="4">
        <v>11</v>
      </c>
      <c r="B15" s="4" t="s">
        <v>138</v>
      </c>
      <c r="C15" s="15" t="s">
        <v>164</v>
      </c>
      <c r="D15" s="15">
        <v>0</v>
      </c>
      <c r="E15" s="15">
        <v>1</v>
      </c>
      <c r="F15" s="15">
        <v>0</v>
      </c>
      <c r="G15" s="15">
        <v>0</v>
      </c>
      <c r="H15" s="12">
        <f t="shared" si="0"/>
        <v>1</v>
      </c>
      <c r="I15" s="83">
        <v>1</v>
      </c>
      <c r="J15" s="15">
        <v>0</v>
      </c>
      <c r="K15" s="15">
        <v>0</v>
      </c>
      <c r="L15" s="12">
        <f t="shared" si="1"/>
        <v>1</v>
      </c>
      <c r="M15" s="83">
        <v>1</v>
      </c>
      <c r="N15" s="15">
        <v>0</v>
      </c>
      <c r="O15" s="15">
        <v>0</v>
      </c>
      <c r="P15" s="12">
        <f t="shared" si="2"/>
        <v>1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/>
      <c r="X15" s="15"/>
      <c r="Y15" s="15"/>
    </row>
    <row r="16" spans="1:25" s="3" customFormat="1" ht="25.5" customHeight="1" x14ac:dyDescent="0.25">
      <c r="A16" s="4">
        <v>12</v>
      </c>
      <c r="B16" s="4" t="s">
        <v>139</v>
      </c>
      <c r="C16" s="15" t="s">
        <v>165</v>
      </c>
      <c r="D16" s="15">
        <v>0</v>
      </c>
      <c r="E16" s="15">
        <v>0</v>
      </c>
      <c r="F16" s="15">
        <v>1</v>
      </c>
      <c r="G16" s="15">
        <v>0</v>
      </c>
      <c r="H16" s="12">
        <f t="shared" si="0"/>
        <v>1</v>
      </c>
      <c r="I16" s="83">
        <v>0</v>
      </c>
      <c r="J16" s="15">
        <v>1</v>
      </c>
      <c r="K16" s="15">
        <v>0</v>
      </c>
      <c r="L16" s="12">
        <f t="shared" si="1"/>
        <v>1</v>
      </c>
      <c r="M16" s="83">
        <v>0</v>
      </c>
      <c r="N16" s="15">
        <v>0</v>
      </c>
      <c r="O16" s="15">
        <v>0</v>
      </c>
      <c r="P16" s="12">
        <f t="shared" si="2"/>
        <v>0</v>
      </c>
      <c r="Q16" s="15">
        <v>1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/>
      <c r="X16" s="15"/>
      <c r="Y16" s="15"/>
    </row>
    <row r="17" spans="1:25" s="3" customFormat="1" ht="25.5" customHeight="1" x14ac:dyDescent="0.25">
      <c r="A17" s="4">
        <v>13</v>
      </c>
      <c r="B17" s="4" t="s">
        <v>140</v>
      </c>
      <c r="C17" s="15" t="s">
        <v>166</v>
      </c>
      <c r="D17" s="15">
        <v>0</v>
      </c>
      <c r="E17" s="15">
        <v>1</v>
      </c>
      <c r="F17" s="15">
        <v>0</v>
      </c>
      <c r="G17" s="15">
        <v>0</v>
      </c>
      <c r="H17" s="12">
        <f t="shared" si="0"/>
        <v>1</v>
      </c>
      <c r="I17" s="83">
        <v>1</v>
      </c>
      <c r="J17" s="15">
        <v>0</v>
      </c>
      <c r="K17" s="15">
        <v>0</v>
      </c>
      <c r="L17" s="12">
        <f t="shared" si="1"/>
        <v>1</v>
      </c>
      <c r="M17" s="83">
        <v>1</v>
      </c>
      <c r="N17" s="15">
        <v>0</v>
      </c>
      <c r="O17" s="15">
        <v>0</v>
      </c>
      <c r="P17" s="12">
        <f t="shared" si="2"/>
        <v>1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/>
      <c r="X17" s="15"/>
      <c r="Y17" s="15"/>
    </row>
    <row r="18" spans="1:25" s="3" customFormat="1" ht="25.5" customHeight="1" x14ac:dyDescent="0.25">
      <c r="A18" s="4">
        <v>14</v>
      </c>
      <c r="B18" s="4" t="s">
        <v>141</v>
      </c>
      <c r="C18" s="15" t="s">
        <v>167</v>
      </c>
      <c r="D18" s="15">
        <v>1</v>
      </c>
      <c r="E18" s="15">
        <v>0</v>
      </c>
      <c r="F18" s="15">
        <v>1</v>
      </c>
      <c r="G18" s="15">
        <v>0</v>
      </c>
      <c r="H18" s="12">
        <f t="shared" si="0"/>
        <v>2</v>
      </c>
      <c r="I18" s="83">
        <v>0</v>
      </c>
      <c r="J18" s="15">
        <v>1</v>
      </c>
      <c r="K18" s="15">
        <v>0</v>
      </c>
      <c r="L18" s="12">
        <f t="shared" si="1"/>
        <v>1</v>
      </c>
      <c r="M18" s="83">
        <v>0</v>
      </c>
      <c r="N18" s="15">
        <v>0</v>
      </c>
      <c r="O18" s="15">
        <v>0</v>
      </c>
      <c r="P18" s="12">
        <f t="shared" si="2"/>
        <v>0</v>
      </c>
      <c r="Q18" s="15">
        <v>1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/>
      <c r="X18" s="15"/>
      <c r="Y18" s="15"/>
    </row>
    <row r="19" spans="1:25" s="3" customFormat="1" ht="25.5" customHeight="1" x14ac:dyDescent="0.25">
      <c r="A19" s="4">
        <v>15</v>
      </c>
      <c r="B19" s="4" t="s">
        <v>142</v>
      </c>
      <c r="C19" s="15" t="s">
        <v>168</v>
      </c>
      <c r="D19" s="15">
        <v>1</v>
      </c>
      <c r="E19" s="15">
        <v>2</v>
      </c>
      <c r="F19" s="15">
        <v>0</v>
      </c>
      <c r="G19" s="15">
        <v>0</v>
      </c>
      <c r="H19" s="12">
        <f t="shared" si="0"/>
        <v>3</v>
      </c>
      <c r="I19" s="83">
        <v>2</v>
      </c>
      <c r="J19" s="15">
        <v>0</v>
      </c>
      <c r="K19" s="15">
        <v>0</v>
      </c>
      <c r="L19" s="12">
        <f t="shared" si="1"/>
        <v>2</v>
      </c>
      <c r="M19" s="83">
        <v>2</v>
      </c>
      <c r="N19" s="15">
        <v>0</v>
      </c>
      <c r="O19" s="15">
        <v>0</v>
      </c>
      <c r="P19" s="12">
        <f t="shared" si="2"/>
        <v>2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/>
      <c r="X19" s="15"/>
      <c r="Y19" s="15"/>
    </row>
    <row r="20" spans="1:25" s="3" customFormat="1" ht="25.5" customHeight="1" x14ac:dyDescent="0.25">
      <c r="A20" s="4">
        <v>16</v>
      </c>
      <c r="B20" s="4" t="s">
        <v>143</v>
      </c>
      <c r="C20" s="15" t="s">
        <v>169</v>
      </c>
      <c r="D20" s="15">
        <v>0</v>
      </c>
      <c r="E20" s="15">
        <v>0</v>
      </c>
      <c r="F20" s="15">
        <v>0</v>
      </c>
      <c r="G20" s="15">
        <v>0</v>
      </c>
      <c r="H20" s="12">
        <f t="shared" si="0"/>
        <v>0</v>
      </c>
      <c r="I20" s="83">
        <v>0</v>
      </c>
      <c r="J20" s="15">
        <v>0</v>
      </c>
      <c r="K20" s="15">
        <v>0</v>
      </c>
      <c r="L20" s="12">
        <f t="shared" si="1"/>
        <v>0</v>
      </c>
      <c r="M20" s="83">
        <v>0</v>
      </c>
      <c r="N20" s="15">
        <v>0</v>
      </c>
      <c r="O20" s="15">
        <v>0</v>
      </c>
      <c r="P20" s="12">
        <f t="shared" si="2"/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/>
      <c r="X20" s="15"/>
      <c r="Y20" s="15"/>
    </row>
    <row r="21" spans="1:25" s="3" customFormat="1" ht="25.5" customHeight="1" x14ac:dyDescent="0.25">
      <c r="A21" s="4">
        <v>17</v>
      </c>
      <c r="B21" s="4" t="s">
        <v>144</v>
      </c>
      <c r="C21" s="15" t="s">
        <v>170</v>
      </c>
      <c r="D21" s="15">
        <v>0</v>
      </c>
      <c r="E21" s="15">
        <v>0</v>
      </c>
      <c r="F21" s="15">
        <v>1</v>
      </c>
      <c r="G21" s="15">
        <v>0</v>
      </c>
      <c r="H21" s="12">
        <f t="shared" si="0"/>
        <v>1</v>
      </c>
      <c r="I21" s="83">
        <v>0</v>
      </c>
      <c r="J21" s="15">
        <v>1</v>
      </c>
      <c r="K21" s="15">
        <v>0</v>
      </c>
      <c r="L21" s="12">
        <f t="shared" si="1"/>
        <v>1</v>
      </c>
      <c r="M21" s="83">
        <v>0</v>
      </c>
      <c r="N21" s="15">
        <v>0</v>
      </c>
      <c r="O21" s="15">
        <v>0</v>
      </c>
      <c r="P21" s="12">
        <f t="shared" si="2"/>
        <v>0</v>
      </c>
      <c r="Q21" s="15">
        <v>1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/>
      <c r="X21" s="15"/>
      <c r="Y21" s="15"/>
    </row>
    <row r="22" spans="1:25" s="3" customFormat="1" ht="25.5" customHeight="1" x14ac:dyDescent="0.25">
      <c r="A22" s="4">
        <v>18</v>
      </c>
      <c r="B22" s="4" t="s">
        <v>145</v>
      </c>
      <c r="C22" s="15" t="s">
        <v>171</v>
      </c>
      <c r="D22" s="15">
        <v>0</v>
      </c>
      <c r="E22" s="15">
        <v>3</v>
      </c>
      <c r="F22" s="15">
        <v>2</v>
      </c>
      <c r="G22" s="15">
        <v>0</v>
      </c>
      <c r="H22" s="12">
        <f t="shared" si="0"/>
        <v>5</v>
      </c>
      <c r="I22" s="83">
        <v>2</v>
      </c>
      <c r="J22" s="15">
        <v>2</v>
      </c>
      <c r="K22" s="15">
        <v>0</v>
      </c>
      <c r="L22" s="12">
        <f t="shared" si="1"/>
        <v>4</v>
      </c>
      <c r="M22" s="83">
        <v>1</v>
      </c>
      <c r="N22" s="15">
        <v>0</v>
      </c>
      <c r="O22" s="15">
        <v>0</v>
      </c>
      <c r="P22" s="12">
        <f t="shared" si="2"/>
        <v>1</v>
      </c>
      <c r="Q22" s="15">
        <v>3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/>
      <c r="X22" s="15"/>
      <c r="Y22" s="15"/>
    </row>
    <row r="23" spans="1:25" s="3" customFormat="1" ht="25.5" customHeight="1" x14ac:dyDescent="0.25">
      <c r="A23" s="4">
        <v>19</v>
      </c>
      <c r="B23" s="4" t="s">
        <v>146</v>
      </c>
      <c r="C23" s="15" t="s">
        <v>172</v>
      </c>
      <c r="D23" s="15">
        <v>0</v>
      </c>
      <c r="E23" s="15">
        <v>2</v>
      </c>
      <c r="F23" s="15">
        <v>3</v>
      </c>
      <c r="G23" s="15">
        <v>0</v>
      </c>
      <c r="H23" s="12">
        <f t="shared" si="0"/>
        <v>5</v>
      </c>
      <c r="I23" s="83">
        <v>2</v>
      </c>
      <c r="J23" s="15">
        <v>0</v>
      </c>
      <c r="K23" s="15">
        <v>0</v>
      </c>
      <c r="L23" s="12">
        <f t="shared" si="1"/>
        <v>2</v>
      </c>
      <c r="M23" s="83">
        <v>2</v>
      </c>
      <c r="N23" s="15">
        <v>0</v>
      </c>
      <c r="O23" s="15">
        <v>0</v>
      </c>
      <c r="P23" s="12">
        <f t="shared" si="2"/>
        <v>2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/>
      <c r="X23" s="15"/>
      <c r="Y23" s="15"/>
    </row>
    <row r="24" spans="1:25" s="3" customFormat="1" ht="25.5" customHeight="1" x14ac:dyDescent="0.25">
      <c r="A24" s="4">
        <v>20</v>
      </c>
      <c r="B24" s="4" t="s">
        <v>147</v>
      </c>
      <c r="C24" s="15" t="s">
        <v>173</v>
      </c>
      <c r="D24" s="15">
        <v>0</v>
      </c>
      <c r="E24" s="15">
        <v>1</v>
      </c>
      <c r="F24" s="15">
        <v>1</v>
      </c>
      <c r="G24" s="15">
        <v>0</v>
      </c>
      <c r="H24" s="12">
        <f t="shared" si="0"/>
        <v>2</v>
      </c>
      <c r="I24" s="83">
        <v>1</v>
      </c>
      <c r="J24" s="15">
        <v>1</v>
      </c>
      <c r="K24" s="15">
        <v>0</v>
      </c>
      <c r="L24" s="12">
        <f t="shared" si="1"/>
        <v>2</v>
      </c>
      <c r="M24" s="83">
        <v>1</v>
      </c>
      <c r="N24" s="15">
        <v>1</v>
      </c>
      <c r="O24" s="15">
        <v>0</v>
      </c>
      <c r="P24" s="12">
        <f t="shared" si="2"/>
        <v>2</v>
      </c>
      <c r="Q24" s="15">
        <v>1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/>
      <c r="X24" s="15"/>
      <c r="Y24" s="15"/>
    </row>
    <row r="25" spans="1:25" s="3" customFormat="1" ht="25.5" customHeight="1" x14ac:dyDescent="0.25">
      <c r="A25" s="4">
        <v>21</v>
      </c>
      <c r="B25" s="4" t="s">
        <v>148</v>
      </c>
      <c r="C25" s="15" t="s">
        <v>174</v>
      </c>
      <c r="D25" s="15">
        <v>0</v>
      </c>
      <c r="E25" s="15">
        <v>0</v>
      </c>
      <c r="F25" s="15">
        <v>2</v>
      </c>
      <c r="G25" s="15">
        <v>0</v>
      </c>
      <c r="H25" s="12">
        <f t="shared" si="0"/>
        <v>2</v>
      </c>
      <c r="I25" s="83">
        <v>0</v>
      </c>
      <c r="J25" s="15">
        <v>2</v>
      </c>
      <c r="K25" s="15">
        <v>0</v>
      </c>
      <c r="L25" s="12">
        <f t="shared" si="1"/>
        <v>2</v>
      </c>
      <c r="M25" s="83">
        <v>0</v>
      </c>
      <c r="N25" s="15">
        <v>0</v>
      </c>
      <c r="O25" s="15">
        <v>0</v>
      </c>
      <c r="P25" s="12">
        <f t="shared" si="2"/>
        <v>0</v>
      </c>
      <c r="Q25" s="15">
        <v>2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/>
      <c r="X25" s="15"/>
      <c r="Y25" s="15"/>
    </row>
    <row r="26" spans="1:25" s="3" customFormat="1" ht="25.5" customHeight="1" x14ac:dyDescent="0.25">
      <c r="A26" s="4">
        <v>22</v>
      </c>
      <c r="B26" s="4" t="s">
        <v>149</v>
      </c>
      <c r="C26" s="15" t="s">
        <v>175</v>
      </c>
      <c r="D26" s="15">
        <v>0</v>
      </c>
      <c r="E26" s="15">
        <v>0</v>
      </c>
      <c r="F26" s="15">
        <v>1</v>
      </c>
      <c r="G26" s="15">
        <v>0</v>
      </c>
      <c r="H26" s="12">
        <f t="shared" si="0"/>
        <v>1</v>
      </c>
      <c r="I26" s="83">
        <v>0</v>
      </c>
      <c r="J26" s="15">
        <v>1</v>
      </c>
      <c r="K26" s="15">
        <v>0</v>
      </c>
      <c r="L26" s="12">
        <f t="shared" si="1"/>
        <v>1</v>
      </c>
      <c r="M26" s="83">
        <v>0</v>
      </c>
      <c r="N26" s="15">
        <v>0</v>
      </c>
      <c r="O26" s="15">
        <v>0</v>
      </c>
      <c r="P26" s="12">
        <f t="shared" si="2"/>
        <v>0</v>
      </c>
      <c r="Q26" s="15">
        <v>1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/>
      <c r="X26" s="15"/>
      <c r="Y26" s="15"/>
    </row>
    <row r="27" spans="1:25" s="3" customFormat="1" ht="25.5" customHeight="1" x14ac:dyDescent="0.25">
      <c r="A27" s="4">
        <v>23</v>
      </c>
      <c r="B27" s="4" t="s">
        <v>150</v>
      </c>
      <c r="C27" s="15" t="s">
        <v>176</v>
      </c>
      <c r="D27" s="15">
        <v>0</v>
      </c>
      <c r="E27" s="15">
        <v>1</v>
      </c>
      <c r="F27" s="15">
        <v>2</v>
      </c>
      <c r="G27" s="15">
        <v>0</v>
      </c>
      <c r="H27" s="12">
        <f t="shared" si="0"/>
        <v>3</v>
      </c>
      <c r="I27" s="83">
        <v>0</v>
      </c>
      <c r="J27" s="15">
        <v>2</v>
      </c>
      <c r="K27" s="15">
        <v>0</v>
      </c>
      <c r="L27" s="12">
        <f t="shared" si="1"/>
        <v>2</v>
      </c>
      <c r="M27" s="83">
        <v>0</v>
      </c>
      <c r="N27" s="15">
        <v>0</v>
      </c>
      <c r="O27" s="15">
        <v>0</v>
      </c>
      <c r="P27" s="12">
        <f t="shared" si="2"/>
        <v>0</v>
      </c>
      <c r="Q27" s="15">
        <v>2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/>
      <c r="X27" s="15"/>
      <c r="Y27" s="15"/>
    </row>
    <row r="28" spans="1:25" s="3" customFormat="1" ht="25.5" customHeight="1" x14ac:dyDescent="0.25">
      <c r="A28" s="4">
        <v>24</v>
      </c>
      <c r="B28" s="4" t="s">
        <v>151</v>
      </c>
      <c r="C28" s="15" t="s">
        <v>177</v>
      </c>
      <c r="D28" s="15">
        <v>0</v>
      </c>
      <c r="E28" s="15">
        <v>1</v>
      </c>
      <c r="F28" s="15">
        <v>2</v>
      </c>
      <c r="G28" s="15">
        <v>0</v>
      </c>
      <c r="H28" s="12">
        <f t="shared" si="0"/>
        <v>3</v>
      </c>
      <c r="I28" s="83">
        <v>1</v>
      </c>
      <c r="J28" s="15">
        <v>0</v>
      </c>
      <c r="K28" s="15">
        <v>0</v>
      </c>
      <c r="L28" s="12">
        <f t="shared" si="1"/>
        <v>1</v>
      </c>
      <c r="M28" s="83">
        <v>1</v>
      </c>
      <c r="N28" s="15">
        <v>0</v>
      </c>
      <c r="O28" s="15">
        <v>0</v>
      </c>
      <c r="P28" s="12">
        <f t="shared" si="2"/>
        <v>1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/>
      <c r="X28" s="15"/>
      <c r="Y28" s="15"/>
    </row>
    <row r="29" spans="1:25" s="3" customFormat="1" ht="27" customHeight="1" x14ac:dyDescent="0.25">
      <c r="A29" s="4">
        <v>25</v>
      </c>
      <c r="B29" s="4" t="s">
        <v>152</v>
      </c>
      <c r="C29" s="15" t="s">
        <v>178</v>
      </c>
      <c r="D29" s="15">
        <v>0</v>
      </c>
      <c r="E29" s="15">
        <v>2</v>
      </c>
      <c r="F29" s="15">
        <v>1</v>
      </c>
      <c r="G29" s="15">
        <v>0</v>
      </c>
      <c r="H29" s="12">
        <f t="shared" si="0"/>
        <v>3</v>
      </c>
      <c r="I29" s="83">
        <v>0</v>
      </c>
      <c r="J29" s="15">
        <v>1</v>
      </c>
      <c r="K29" s="15">
        <v>0</v>
      </c>
      <c r="L29" s="12">
        <f t="shared" si="1"/>
        <v>1</v>
      </c>
      <c r="M29" s="83">
        <v>0</v>
      </c>
      <c r="N29" s="15">
        <v>0</v>
      </c>
      <c r="O29" s="15">
        <v>0</v>
      </c>
      <c r="P29" s="12">
        <f t="shared" si="2"/>
        <v>0</v>
      </c>
      <c r="Q29" s="15">
        <v>1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/>
      <c r="X29" s="15"/>
      <c r="Y29" s="15"/>
    </row>
    <row r="30" spans="1:25" s="3" customFormat="1" ht="27" customHeight="1" thickBot="1" x14ac:dyDescent="0.3">
      <c r="A30" s="4">
        <v>26</v>
      </c>
      <c r="B30" s="4" t="s">
        <v>153</v>
      </c>
      <c r="C30" s="15" t="s">
        <v>179</v>
      </c>
      <c r="D30" s="15">
        <v>0</v>
      </c>
      <c r="E30" s="15">
        <v>0</v>
      </c>
      <c r="F30" s="15">
        <v>2</v>
      </c>
      <c r="G30" s="15">
        <v>0</v>
      </c>
      <c r="H30" s="12">
        <f t="shared" si="0"/>
        <v>2</v>
      </c>
      <c r="I30" s="83">
        <v>0</v>
      </c>
      <c r="J30" s="15">
        <v>1</v>
      </c>
      <c r="K30" s="15">
        <v>0</v>
      </c>
      <c r="L30" s="12">
        <f t="shared" si="1"/>
        <v>1</v>
      </c>
      <c r="M30" s="83">
        <v>0</v>
      </c>
      <c r="N30" s="15">
        <v>0</v>
      </c>
      <c r="O30" s="15">
        <v>0</v>
      </c>
      <c r="P30" s="12">
        <f t="shared" si="2"/>
        <v>0</v>
      </c>
      <c r="Q30" s="15">
        <v>1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/>
      <c r="X30" s="15"/>
      <c r="Y30" s="15"/>
    </row>
    <row r="31" spans="1:25" s="3" customFormat="1" ht="27" hidden="1" customHeight="1" x14ac:dyDescent="0.25">
      <c r="A31" s="4">
        <v>27</v>
      </c>
      <c r="B31" s="4"/>
      <c r="C31" s="15"/>
      <c r="D31" s="15"/>
      <c r="E31" s="15"/>
      <c r="F31" s="15"/>
      <c r="G31" s="15"/>
      <c r="H31" s="12">
        <f t="shared" ref="H31:H44" si="3">E31+F31+G31</f>
        <v>0</v>
      </c>
      <c r="I31" s="83"/>
      <c r="J31" s="15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/>
      <c r="D32" s="15"/>
      <c r="E32" s="15"/>
      <c r="F32" s="15"/>
      <c r="G32" s="15"/>
      <c r="H32" s="12">
        <f t="shared" si="3"/>
        <v>0</v>
      </c>
      <c r="I32" s="83"/>
      <c r="J32" s="15"/>
      <c r="K32" s="15"/>
      <c r="L32" s="12">
        <f t="shared" ref="L32:L44" si="4">I32+J32+K32</f>
        <v>0</v>
      </c>
      <c r="M32" s="15"/>
      <c r="N32" s="15"/>
      <c r="O32" s="15"/>
      <c r="P32" s="12">
        <f t="shared" ref="P32:P44" si="5">M32+N32+O32</f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/>
      <c r="D33" s="15"/>
      <c r="E33" s="15"/>
      <c r="F33" s="15"/>
      <c r="G33" s="15"/>
      <c r="H33" s="12">
        <f t="shared" si="3"/>
        <v>0</v>
      </c>
      <c r="I33" s="83"/>
      <c r="J33" s="15"/>
      <c r="K33" s="15"/>
      <c r="L33" s="12">
        <f t="shared" si="4"/>
        <v>0</v>
      </c>
      <c r="M33" s="15"/>
      <c r="N33" s="15"/>
      <c r="O33" s="15"/>
      <c r="P33" s="12">
        <f t="shared" si="5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/>
      <c r="D34" s="15"/>
      <c r="E34" s="15"/>
      <c r="F34" s="15"/>
      <c r="G34" s="15"/>
      <c r="H34" s="12">
        <f t="shared" si="3"/>
        <v>0</v>
      </c>
      <c r="I34" s="83"/>
      <c r="J34" s="15"/>
      <c r="K34" s="15"/>
      <c r="L34" s="12">
        <f t="shared" si="4"/>
        <v>0</v>
      </c>
      <c r="M34" s="15"/>
      <c r="N34" s="15"/>
      <c r="O34" s="15"/>
      <c r="P34" s="12">
        <f t="shared" si="5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/>
      <c r="D35" s="15"/>
      <c r="E35" s="15"/>
      <c r="F35" s="15"/>
      <c r="G35" s="15"/>
      <c r="H35" s="12">
        <f t="shared" si="3"/>
        <v>0</v>
      </c>
      <c r="I35" s="83"/>
      <c r="J35" s="15"/>
      <c r="K35" s="15"/>
      <c r="L35" s="12">
        <f t="shared" si="4"/>
        <v>0</v>
      </c>
      <c r="M35" s="15"/>
      <c r="N35" s="15"/>
      <c r="O35" s="15"/>
      <c r="P35" s="12">
        <f t="shared" si="5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/>
      <c r="D36" s="15"/>
      <c r="E36" s="15"/>
      <c r="F36" s="15"/>
      <c r="G36" s="15"/>
      <c r="H36" s="12">
        <f t="shared" si="3"/>
        <v>0</v>
      </c>
      <c r="I36" s="83"/>
      <c r="J36" s="15"/>
      <c r="K36" s="15"/>
      <c r="L36" s="12">
        <f t="shared" si="4"/>
        <v>0</v>
      </c>
      <c r="M36" s="15"/>
      <c r="N36" s="15"/>
      <c r="O36" s="15"/>
      <c r="P36" s="12">
        <f t="shared" si="5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/>
      <c r="D37" s="15"/>
      <c r="E37" s="15"/>
      <c r="F37" s="15"/>
      <c r="G37" s="15"/>
      <c r="H37" s="12">
        <f t="shared" si="3"/>
        <v>0</v>
      </c>
      <c r="I37" s="83"/>
      <c r="J37" s="15"/>
      <c r="K37" s="15"/>
      <c r="L37" s="12">
        <f t="shared" si="4"/>
        <v>0</v>
      </c>
      <c r="M37" s="15"/>
      <c r="N37" s="15"/>
      <c r="O37" s="15"/>
      <c r="P37" s="12">
        <f t="shared" si="5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/>
      <c r="D38" s="15"/>
      <c r="E38" s="15"/>
      <c r="F38" s="15"/>
      <c r="G38" s="15"/>
      <c r="H38" s="12">
        <f t="shared" si="3"/>
        <v>0</v>
      </c>
      <c r="I38" s="83"/>
      <c r="J38" s="15"/>
      <c r="K38" s="15"/>
      <c r="L38" s="12">
        <f t="shared" si="4"/>
        <v>0</v>
      </c>
      <c r="M38" s="15"/>
      <c r="N38" s="15"/>
      <c r="O38" s="15"/>
      <c r="P38" s="12">
        <f t="shared" si="5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/>
      <c r="D39" s="15"/>
      <c r="E39" s="15"/>
      <c r="F39" s="15"/>
      <c r="G39" s="15"/>
      <c r="H39" s="12">
        <f t="shared" si="3"/>
        <v>0</v>
      </c>
      <c r="I39" s="83"/>
      <c r="J39" s="15"/>
      <c r="K39" s="15"/>
      <c r="L39" s="12">
        <f t="shared" si="4"/>
        <v>0</v>
      </c>
      <c r="M39" s="15"/>
      <c r="N39" s="15"/>
      <c r="O39" s="15"/>
      <c r="P39" s="12">
        <f t="shared" si="5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/>
      <c r="D40" s="15"/>
      <c r="E40" s="15"/>
      <c r="F40" s="15"/>
      <c r="G40" s="15"/>
      <c r="H40" s="12">
        <f t="shared" si="3"/>
        <v>0</v>
      </c>
      <c r="I40" s="83"/>
      <c r="J40" s="15"/>
      <c r="K40" s="15"/>
      <c r="L40" s="12">
        <f t="shared" si="4"/>
        <v>0</v>
      </c>
      <c r="M40" s="15"/>
      <c r="N40" s="15"/>
      <c r="O40" s="15"/>
      <c r="P40" s="12">
        <f t="shared" si="5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/>
      <c r="D41" s="15"/>
      <c r="E41" s="15"/>
      <c r="F41" s="15"/>
      <c r="G41" s="15"/>
      <c r="H41" s="12">
        <f t="shared" si="3"/>
        <v>0</v>
      </c>
      <c r="I41" s="83"/>
      <c r="J41" s="15"/>
      <c r="K41" s="15"/>
      <c r="L41" s="12">
        <f t="shared" si="4"/>
        <v>0</v>
      </c>
      <c r="M41" s="15"/>
      <c r="N41" s="15"/>
      <c r="O41" s="15"/>
      <c r="P41" s="12">
        <f t="shared" si="5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/>
      <c r="D42" s="15"/>
      <c r="E42" s="15"/>
      <c r="F42" s="15"/>
      <c r="G42" s="15"/>
      <c r="H42" s="12">
        <f t="shared" si="3"/>
        <v>0</v>
      </c>
      <c r="I42" s="83"/>
      <c r="J42" s="15"/>
      <c r="K42" s="15"/>
      <c r="L42" s="12">
        <f t="shared" si="4"/>
        <v>0</v>
      </c>
      <c r="M42" s="15"/>
      <c r="N42" s="15"/>
      <c r="O42" s="15"/>
      <c r="P42" s="12">
        <f t="shared" si="5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2">
        <f t="shared" si="3"/>
        <v>0</v>
      </c>
      <c r="I43" s="83"/>
      <c r="J43" s="15"/>
      <c r="K43" s="15"/>
      <c r="L43" s="12">
        <f t="shared" si="4"/>
        <v>0</v>
      </c>
      <c r="M43" s="15"/>
      <c r="N43" s="15"/>
      <c r="O43" s="15"/>
      <c r="P43" s="12">
        <f t="shared" si="5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14.25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2">
        <f t="shared" si="3"/>
        <v>0</v>
      </c>
      <c r="I44" s="83"/>
      <c r="J44" s="15"/>
      <c r="K44" s="15"/>
      <c r="L44" s="12">
        <f t="shared" si="4"/>
        <v>0</v>
      </c>
      <c r="M44" s="15"/>
      <c r="N44" s="15"/>
      <c r="O44" s="15"/>
      <c r="P44" s="12">
        <f t="shared" si="5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4" t="s">
        <v>45</v>
      </c>
      <c r="C45" s="46"/>
      <c r="D45" s="77">
        <f t="shared" ref="D45:Y45" si="6">SUM(D5:D44)</f>
        <v>2</v>
      </c>
      <c r="E45" s="77">
        <f t="shared" si="6"/>
        <v>21</v>
      </c>
      <c r="F45" s="77">
        <f t="shared" si="6"/>
        <v>33</v>
      </c>
      <c r="G45" s="77">
        <f t="shared" si="6"/>
        <v>0</v>
      </c>
      <c r="H45" s="77">
        <f t="shared" si="6"/>
        <v>56</v>
      </c>
      <c r="I45" s="85">
        <f t="shared" si="6"/>
        <v>14</v>
      </c>
      <c r="J45" s="77">
        <f t="shared" si="6"/>
        <v>20</v>
      </c>
      <c r="K45" s="77">
        <f t="shared" si="6"/>
        <v>0</v>
      </c>
      <c r="L45" s="77">
        <f t="shared" si="6"/>
        <v>34</v>
      </c>
      <c r="M45" s="77">
        <f t="shared" si="6"/>
        <v>12</v>
      </c>
      <c r="N45" s="77">
        <f t="shared" si="6"/>
        <v>1</v>
      </c>
      <c r="O45" s="77">
        <f t="shared" si="6"/>
        <v>0</v>
      </c>
      <c r="P45" s="77">
        <f t="shared" si="6"/>
        <v>13</v>
      </c>
      <c r="Q45" s="77">
        <f t="shared" si="6"/>
        <v>21</v>
      </c>
      <c r="R45" s="77">
        <f t="shared" si="6"/>
        <v>0</v>
      </c>
      <c r="S45" s="77">
        <f t="shared" si="6"/>
        <v>0</v>
      </c>
      <c r="T45" s="77">
        <f t="shared" si="6"/>
        <v>0</v>
      </c>
      <c r="U45" s="77">
        <f t="shared" si="6"/>
        <v>0</v>
      </c>
      <c r="V45" s="77">
        <f t="shared" si="6"/>
        <v>0</v>
      </c>
      <c r="W45" s="77">
        <f t="shared" si="6"/>
        <v>0</v>
      </c>
      <c r="X45" s="77">
        <f t="shared" si="6"/>
        <v>0</v>
      </c>
      <c r="Y45" s="77">
        <f t="shared" si="6"/>
        <v>0</v>
      </c>
    </row>
  </sheetData>
  <mergeCells count="14">
    <mergeCell ref="A1:Y1"/>
    <mergeCell ref="A2:A3"/>
    <mergeCell ref="B2:B3"/>
    <mergeCell ref="C2:C3"/>
    <mergeCell ref="I2:L2"/>
    <mergeCell ref="M2:P2"/>
    <mergeCell ref="Q2:Q3"/>
    <mergeCell ref="S2:S3"/>
    <mergeCell ref="R2:R3"/>
    <mergeCell ref="T2:U2"/>
    <mergeCell ref="W2:Y2"/>
    <mergeCell ref="W3:X3"/>
    <mergeCell ref="V2:V3"/>
    <mergeCell ref="D2:H2"/>
  </mergeCells>
  <dataValidations count="5">
    <dataValidation type="whole" operator="lessThanOrEqual" allowBlank="1" showInputMessage="1" showErrorMessage="1" errorTitle="Please type correct response" error="It should not more than tablet distribution" sqref="R5">
      <formula1>#REF!</formula1>
    </dataValidation>
    <dataValidation type="whole" operator="lessThanOrEqual" allowBlank="1" showInputMessage="1" showErrorMessage="1" errorTitle="Please enter correct number" error="Number of other cases should not more than total deliveries" promptTitle="Please check the number" sqref="U31:U44">
      <formula1>L31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5:T44">
      <formula1>L5</formula1>
    </dataValidation>
    <dataValidation type="whole" operator="greaterThanOrEqual" allowBlank="1" showInputMessage="1" showErrorMessage="1" sqref="I5:K44 E5:G44 T45:Y45 V5:Y44 M5:O44 E45:R45 Q5:Q44 R6:R44 U5:U30 S5:S45 D5:D45">
      <formula1>0</formula1>
    </dataValidation>
    <dataValidation type="list" allowBlank="1" showInputMessage="1" showErrorMessage="1" sqref="B5:B44">
      <formula1>INDIRECT("Dropdowns!$B$3:$B$28")</formula1>
    </dataValidation>
  </dataValidations>
  <pageMargins left="0.31496062992125984" right="0.31496062992125984" top="0.74803149606299213" bottom="0.35433070866141736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SheetLayoutView="100" workbookViewId="0">
      <pane xSplit="2" ySplit="4" topLeftCell="C5" activePane="bottomRight" state="frozen"/>
      <selection activeCell="Q27" sqref="Q27"/>
      <selection pane="topRight" activeCell="Q27" sqref="Q27"/>
      <selection pane="bottomLeft" activeCell="Q27" sqref="Q27"/>
      <selection pane="bottomRight" activeCell="B5" sqref="B5"/>
    </sheetView>
  </sheetViews>
  <sheetFormatPr defaultRowHeight="15" x14ac:dyDescent="0.25"/>
  <cols>
    <col min="1" max="1" width="6" customWidth="1"/>
    <col min="2" max="2" width="16.85546875" customWidth="1"/>
    <col min="3" max="3" width="13.85546875" customWidth="1"/>
    <col min="4" max="4" width="11" customWidth="1"/>
    <col min="5" max="5" width="7.140625" customWidth="1"/>
    <col min="6" max="6" width="10.140625" customWidth="1"/>
    <col min="7" max="9" width="7.140625" customWidth="1"/>
    <col min="10" max="10" width="10.140625" customWidth="1"/>
    <col min="11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7.42578125" customWidth="1"/>
    <col min="20" max="20" width="12.140625" customWidth="1"/>
    <col min="21" max="21" width="11.85546875" customWidth="1"/>
    <col min="22" max="22" width="11.7109375" customWidth="1"/>
    <col min="23" max="24" width="11.85546875" hidden="1" customWidth="1"/>
    <col min="25" max="25" width="6.140625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12</v>
      </c>
      <c r="N3" s="9" t="s">
        <v>13</v>
      </c>
      <c r="O3" s="9" t="s">
        <v>14</v>
      </c>
      <c r="P3" s="9" t="s">
        <v>15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118</v>
      </c>
      <c r="X4" s="73" t="s">
        <v>119</v>
      </c>
      <c r="Y4" s="72" t="s">
        <v>120</v>
      </c>
    </row>
    <row r="5" spans="1:25" s="3" customFormat="1" ht="25.5" customHeight="1" x14ac:dyDescent="0.25">
      <c r="A5" s="5">
        <v>1</v>
      </c>
      <c r="B5" s="5" t="s">
        <v>128</v>
      </c>
      <c r="C5" s="36" t="s">
        <v>154</v>
      </c>
      <c r="D5" s="36">
        <v>0</v>
      </c>
      <c r="E5" s="36">
        <v>0</v>
      </c>
      <c r="F5" s="36">
        <v>3</v>
      </c>
      <c r="G5" s="36">
        <v>0</v>
      </c>
      <c r="H5" s="12">
        <f>E5+F5+G5+D5</f>
        <v>3</v>
      </c>
      <c r="I5" s="36">
        <v>0</v>
      </c>
      <c r="J5" s="36">
        <v>0</v>
      </c>
      <c r="K5" s="36">
        <v>0</v>
      </c>
      <c r="L5" s="12">
        <f>I5+J5+K5</f>
        <v>0</v>
      </c>
      <c r="M5" s="36">
        <v>0</v>
      </c>
      <c r="N5" s="15">
        <v>0</v>
      </c>
      <c r="O5" s="36">
        <v>0</v>
      </c>
      <c r="P5" s="12">
        <f>M5+N5+O5</f>
        <v>0</v>
      </c>
      <c r="Q5" s="37">
        <v>2</v>
      </c>
      <c r="R5" s="37">
        <v>0</v>
      </c>
      <c r="S5" s="36">
        <v>0</v>
      </c>
      <c r="T5" s="36">
        <v>0</v>
      </c>
      <c r="U5" s="36">
        <v>0</v>
      </c>
      <c r="V5" s="36">
        <v>0</v>
      </c>
      <c r="W5" s="36"/>
      <c r="X5" s="36"/>
      <c r="Y5" s="36"/>
    </row>
    <row r="6" spans="1:25" s="3" customFormat="1" ht="25.5" customHeight="1" x14ac:dyDescent="0.25">
      <c r="A6" s="4">
        <v>2</v>
      </c>
      <c r="B6" s="4" t="s">
        <v>129</v>
      </c>
      <c r="C6" s="15" t="s">
        <v>155</v>
      </c>
      <c r="D6" s="36">
        <v>0</v>
      </c>
      <c r="E6" s="15">
        <v>0</v>
      </c>
      <c r="F6" s="15">
        <v>3</v>
      </c>
      <c r="G6" s="15">
        <v>0</v>
      </c>
      <c r="H6" s="12">
        <f t="shared" ref="H6:H30" si="0">E6+F6+G6+D6</f>
        <v>3</v>
      </c>
      <c r="I6" s="15">
        <v>0</v>
      </c>
      <c r="J6" s="15">
        <v>2</v>
      </c>
      <c r="K6" s="15">
        <v>0</v>
      </c>
      <c r="L6" s="12">
        <f t="shared" ref="L6:L31" si="1">I6+J6+K6</f>
        <v>2</v>
      </c>
      <c r="M6" s="15">
        <v>0</v>
      </c>
      <c r="N6" s="15">
        <v>0</v>
      </c>
      <c r="O6" s="15">
        <v>0</v>
      </c>
      <c r="P6" s="12">
        <f t="shared" ref="P6:P31" si="2">M6+N6+O6</f>
        <v>0</v>
      </c>
      <c r="Q6" s="15">
        <v>1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/>
      <c r="X6" s="15"/>
      <c r="Y6" s="15"/>
    </row>
    <row r="7" spans="1:25" s="3" customFormat="1" ht="25.5" customHeight="1" x14ac:dyDescent="0.25">
      <c r="A7" s="4">
        <v>3</v>
      </c>
      <c r="B7" s="4" t="s">
        <v>130</v>
      </c>
      <c r="C7" s="15" t="s">
        <v>156</v>
      </c>
      <c r="D7" s="36">
        <v>0</v>
      </c>
      <c r="E7" s="15">
        <v>0</v>
      </c>
      <c r="F7" s="15">
        <v>1</v>
      </c>
      <c r="G7" s="15">
        <v>0</v>
      </c>
      <c r="H7" s="12">
        <f t="shared" si="0"/>
        <v>1</v>
      </c>
      <c r="I7" s="15">
        <v>0</v>
      </c>
      <c r="J7" s="15">
        <v>1</v>
      </c>
      <c r="K7" s="15">
        <v>0</v>
      </c>
      <c r="L7" s="12">
        <f t="shared" si="1"/>
        <v>1</v>
      </c>
      <c r="M7" s="15">
        <v>0</v>
      </c>
      <c r="N7" s="15">
        <v>0</v>
      </c>
      <c r="O7" s="15">
        <v>0</v>
      </c>
      <c r="P7" s="12">
        <f t="shared" si="2"/>
        <v>0</v>
      </c>
      <c r="Q7" s="15">
        <v>1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/>
      <c r="X7" s="15"/>
      <c r="Y7" s="15"/>
    </row>
    <row r="8" spans="1:25" s="3" customFormat="1" ht="25.5" customHeight="1" x14ac:dyDescent="0.25">
      <c r="A8" s="4">
        <v>4</v>
      </c>
      <c r="B8" s="4" t="s">
        <v>131</v>
      </c>
      <c r="C8" s="15" t="s">
        <v>157</v>
      </c>
      <c r="D8" s="36">
        <v>0</v>
      </c>
      <c r="E8" s="15">
        <v>3</v>
      </c>
      <c r="F8" s="15">
        <v>3</v>
      </c>
      <c r="G8" s="15">
        <v>1</v>
      </c>
      <c r="H8" s="12">
        <f t="shared" si="0"/>
        <v>7</v>
      </c>
      <c r="I8" s="15">
        <v>3</v>
      </c>
      <c r="J8" s="15">
        <v>0</v>
      </c>
      <c r="K8" s="15">
        <v>0</v>
      </c>
      <c r="L8" s="12">
        <f t="shared" si="1"/>
        <v>3</v>
      </c>
      <c r="M8" s="15">
        <v>3</v>
      </c>
      <c r="N8" s="15">
        <v>0</v>
      </c>
      <c r="O8" s="15">
        <v>0</v>
      </c>
      <c r="P8" s="12">
        <f t="shared" si="2"/>
        <v>3</v>
      </c>
      <c r="Q8" s="15">
        <v>1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/>
      <c r="X8" s="15"/>
      <c r="Y8" s="15"/>
    </row>
    <row r="9" spans="1:25" s="3" customFormat="1" ht="25.5" customHeight="1" x14ac:dyDescent="0.25">
      <c r="A9" s="4">
        <v>5</v>
      </c>
      <c r="B9" s="4" t="s">
        <v>132</v>
      </c>
      <c r="C9" s="15" t="s">
        <v>158</v>
      </c>
      <c r="D9" s="36">
        <v>0</v>
      </c>
      <c r="E9" s="15">
        <v>2</v>
      </c>
      <c r="F9" s="15">
        <v>2</v>
      </c>
      <c r="G9" s="15">
        <v>0</v>
      </c>
      <c r="H9" s="12">
        <f t="shared" si="0"/>
        <v>4</v>
      </c>
      <c r="I9" s="15">
        <v>0</v>
      </c>
      <c r="J9" s="15">
        <v>2</v>
      </c>
      <c r="K9" s="15">
        <v>0</v>
      </c>
      <c r="L9" s="12">
        <f t="shared" si="1"/>
        <v>2</v>
      </c>
      <c r="M9" s="15">
        <v>0</v>
      </c>
      <c r="N9" s="15">
        <v>0</v>
      </c>
      <c r="O9" s="15">
        <v>0</v>
      </c>
      <c r="P9" s="12">
        <f t="shared" si="2"/>
        <v>0</v>
      </c>
      <c r="Q9" s="15">
        <v>1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/>
      <c r="X9" s="15"/>
      <c r="Y9" s="15"/>
    </row>
    <row r="10" spans="1:25" s="3" customFormat="1" ht="25.5" customHeight="1" x14ac:dyDescent="0.25">
      <c r="A10" s="4">
        <v>6</v>
      </c>
      <c r="B10" s="4" t="s">
        <v>133</v>
      </c>
      <c r="C10" s="15" t="s">
        <v>159</v>
      </c>
      <c r="D10" s="36">
        <v>0</v>
      </c>
      <c r="E10" s="15">
        <v>2</v>
      </c>
      <c r="F10" s="15">
        <v>3</v>
      </c>
      <c r="G10" s="15">
        <v>0</v>
      </c>
      <c r="H10" s="12">
        <f t="shared" si="0"/>
        <v>5</v>
      </c>
      <c r="I10" s="15">
        <v>1</v>
      </c>
      <c r="J10" s="15">
        <v>0</v>
      </c>
      <c r="K10" s="15">
        <v>0</v>
      </c>
      <c r="L10" s="12">
        <f t="shared" si="1"/>
        <v>1</v>
      </c>
      <c r="M10" s="15">
        <v>1</v>
      </c>
      <c r="N10" s="15">
        <v>0</v>
      </c>
      <c r="O10" s="15">
        <v>0</v>
      </c>
      <c r="P10" s="12">
        <f t="shared" si="2"/>
        <v>1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/>
      <c r="X10" s="15"/>
      <c r="Y10" s="15"/>
    </row>
    <row r="11" spans="1:25" s="3" customFormat="1" ht="25.5" customHeight="1" x14ac:dyDescent="0.25">
      <c r="A11" s="4">
        <v>7</v>
      </c>
      <c r="B11" s="4" t="s">
        <v>134</v>
      </c>
      <c r="C11" s="15" t="s">
        <v>160</v>
      </c>
      <c r="D11" s="36">
        <v>0</v>
      </c>
      <c r="E11" s="15">
        <v>0</v>
      </c>
      <c r="F11" s="15">
        <v>1</v>
      </c>
      <c r="G11" s="15">
        <v>0</v>
      </c>
      <c r="H11" s="12">
        <f t="shared" si="0"/>
        <v>1</v>
      </c>
      <c r="I11" s="15">
        <v>0</v>
      </c>
      <c r="J11" s="15">
        <v>1</v>
      </c>
      <c r="K11" s="15">
        <v>0</v>
      </c>
      <c r="L11" s="12">
        <f t="shared" si="1"/>
        <v>1</v>
      </c>
      <c r="M11" s="15">
        <v>0</v>
      </c>
      <c r="N11" s="15">
        <v>0</v>
      </c>
      <c r="O11" s="15">
        <v>0</v>
      </c>
      <c r="P11" s="12">
        <f t="shared" si="2"/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/>
      <c r="X11" s="15"/>
      <c r="Y11" s="15"/>
    </row>
    <row r="12" spans="1:25" s="3" customFormat="1" ht="25.5" customHeight="1" x14ac:dyDescent="0.25">
      <c r="A12" s="4">
        <v>8</v>
      </c>
      <c r="B12" s="4" t="s">
        <v>135</v>
      </c>
      <c r="C12" s="15" t="s">
        <v>161</v>
      </c>
      <c r="D12" s="36">
        <v>0</v>
      </c>
      <c r="E12" s="15">
        <v>0</v>
      </c>
      <c r="F12" s="15">
        <v>2</v>
      </c>
      <c r="G12" s="15">
        <v>0</v>
      </c>
      <c r="H12" s="12">
        <f t="shared" si="0"/>
        <v>2</v>
      </c>
      <c r="I12" s="15">
        <v>0</v>
      </c>
      <c r="J12" s="15">
        <v>2</v>
      </c>
      <c r="K12" s="15">
        <v>0</v>
      </c>
      <c r="L12" s="12">
        <f t="shared" si="1"/>
        <v>2</v>
      </c>
      <c r="M12" s="15">
        <v>0</v>
      </c>
      <c r="N12" s="15">
        <v>0</v>
      </c>
      <c r="O12" s="15">
        <v>0</v>
      </c>
      <c r="P12" s="12">
        <f t="shared" si="2"/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/>
      <c r="X12" s="15"/>
      <c r="Y12" s="15"/>
    </row>
    <row r="13" spans="1:25" s="3" customFormat="1" ht="25.5" customHeight="1" x14ac:dyDescent="0.25">
      <c r="A13" s="4">
        <v>9</v>
      </c>
      <c r="B13" s="4" t="s">
        <v>136</v>
      </c>
      <c r="C13" s="15" t="s">
        <v>162</v>
      </c>
      <c r="D13" s="36">
        <v>0</v>
      </c>
      <c r="E13" s="15">
        <v>0</v>
      </c>
      <c r="F13" s="15">
        <v>2</v>
      </c>
      <c r="G13" s="15">
        <v>0</v>
      </c>
      <c r="H13" s="12">
        <f t="shared" si="0"/>
        <v>2</v>
      </c>
      <c r="I13" s="15">
        <v>0</v>
      </c>
      <c r="J13" s="15">
        <v>2</v>
      </c>
      <c r="K13" s="15">
        <v>0</v>
      </c>
      <c r="L13" s="12">
        <f t="shared" si="1"/>
        <v>2</v>
      </c>
      <c r="M13" s="15">
        <v>0</v>
      </c>
      <c r="N13" s="15">
        <v>0</v>
      </c>
      <c r="O13" s="15">
        <v>0</v>
      </c>
      <c r="P13" s="12">
        <f t="shared" si="2"/>
        <v>0</v>
      </c>
      <c r="Q13" s="15">
        <v>1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/>
      <c r="X13" s="15"/>
      <c r="Y13" s="15"/>
    </row>
    <row r="14" spans="1:25" s="3" customFormat="1" ht="25.5" customHeight="1" x14ac:dyDescent="0.25">
      <c r="A14" s="4">
        <v>10</v>
      </c>
      <c r="B14" s="4" t="s">
        <v>137</v>
      </c>
      <c r="C14" s="15" t="s">
        <v>163</v>
      </c>
      <c r="D14" s="36">
        <v>0</v>
      </c>
      <c r="E14" s="15">
        <v>2</v>
      </c>
      <c r="F14" s="15">
        <v>1</v>
      </c>
      <c r="G14" s="15">
        <v>0</v>
      </c>
      <c r="H14" s="12">
        <f t="shared" si="0"/>
        <v>3</v>
      </c>
      <c r="I14" s="15">
        <v>2</v>
      </c>
      <c r="J14" s="15">
        <v>0</v>
      </c>
      <c r="K14" s="15">
        <v>0</v>
      </c>
      <c r="L14" s="12">
        <f t="shared" si="1"/>
        <v>2</v>
      </c>
      <c r="M14" s="15">
        <v>2</v>
      </c>
      <c r="N14" s="15">
        <v>0</v>
      </c>
      <c r="O14" s="15">
        <v>0</v>
      </c>
      <c r="P14" s="12">
        <f t="shared" si="2"/>
        <v>2</v>
      </c>
      <c r="Q14" s="15">
        <v>1</v>
      </c>
      <c r="R14" s="15">
        <v>1</v>
      </c>
      <c r="S14" s="15">
        <v>0</v>
      </c>
      <c r="T14" s="15">
        <v>0</v>
      </c>
      <c r="U14" s="15">
        <v>0</v>
      </c>
      <c r="V14" s="15">
        <v>0</v>
      </c>
      <c r="W14" s="15"/>
      <c r="X14" s="15"/>
      <c r="Y14" s="15"/>
    </row>
    <row r="15" spans="1:25" s="3" customFormat="1" ht="25.5" customHeight="1" x14ac:dyDescent="0.25">
      <c r="A15" s="4">
        <v>11</v>
      </c>
      <c r="B15" s="4" t="s">
        <v>138</v>
      </c>
      <c r="C15" s="15" t="s">
        <v>164</v>
      </c>
      <c r="D15" s="36">
        <v>0</v>
      </c>
      <c r="E15" s="15">
        <v>2</v>
      </c>
      <c r="F15" s="15">
        <v>1</v>
      </c>
      <c r="G15" s="15">
        <v>0</v>
      </c>
      <c r="H15" s="12">
        <f t="shared" si="0"/>
        <v>3</v>
      </c>
      <c r="I15" s="15">
        <v>0</v>
      </c>
      <c r="J15" s="15">
        <v>1</v>
      </c>
      <c r="K15" s="15">
        <v>0</v>
      </c>
      <c r="L15" s="12">
        <f t="shared" si="1"/>
        <v>1</v>
      </c>
      <c r="M15" s="15">
        <v>0</v>
      </c>
      <c r="N15" s="15">
        <v>0</v>
      </c>
      <c r="O15" s="15">
        <v>0</v>
      </c>
      <c r="P15" s="12">
        <f t="shared" si="2"/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/>
      <c r="X15" s="15"/>
      <c r="Y15" s="15"/>
    </row>
    <row r="16" spans="1:25" s="3" customFormat="1" ht="25.5" customHeight="1" x14ac:dyDescent="0.25">
      <c r="A16" s="4">
        <v>12</v>
      </c>
      <c r="B16" s="4" t="s">
        <v>139</v>
      </c>
      <c r="C16" s="15" t="s">
        <v>165</v>
      </c>
      <c r="D16" s="36">
        <v>0</v>
      </c>
      <c r="E16" s="15">
        <v>1</v>
      </c>
      <c r="F16" s="15">
        <v>0</v>
      </c>
      <c r="G16" s="15">
        <v>0</v>
      </c>
      <c r="H16" s="12">
        <f t="shared" si="0"/>
        <v>1</v>
      </c>
      <c r="I16" s="15">
        <v>1</v>
      </c>
      <c r="J16" s="15">
        <v>0</v>
      </c>
      <c r="K16" s="15">
        <v>0</v>
      </c>
      <c r="L16" s="12">
        <f t="shared" si="1"/>
        <v>1</v>
      </c>
      <c r="M16" s="15">
        <v>1</v>
      </c>
      <c r="N16" s="15">
        <v>0</v>
      </c>
      <c r="O16" s="15">
        <v>0</v>
      </c>
      <c r="P16" s="12">
        <f t="shared" si="2"/>
        <v>1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/>
      <c r="X16" s="15"/>
      <c r="Y16" s="15"/>
    </row>
    <row r="17" spans="1:25" s="3" customFormat="1" ht="25.5" customHeight="1" x14ac:dyDescent="0.25">
      <c r="A17" s="4">
        <v>13</v>
      </c>
      <c r="B17" s="4" t="s">
        <v>140</v>
      </c>
      <c r="C17" s="15" t="s">
        <v>166</v>
      </c>
      <c r="D17" s="36">
        <v>0</v>
      </c>
      <c r="E17" s="15">
        <v>2</v>
      </c>
      <c r="F17" s="15">
        <v>1</v>
      </c>
      <c r="G17" s="15">
        <v>0</v>
      </c>
      <c r="H17" s="12">
        <f t="shared" si="0"/>
        <v>3</v>
      </c>
      <c r="I17" s="15">
        <v>2</v>
      </c>
      <c r="J17" s="15">
        <v>1</v>
      </c>
      <c r="K17" s="15">
        <v>0</v>
      </c>
      <c r="L17" s="12">
        <f t="shared" si="1"/>
        <v>3</v>
      </c>
      <c r="M17" s="15">
        <v>2</v>
      </c>
      <c r="N17" s="15">
        <v>0</v>
      </c>
      <c r="O17" s="15">
        <v>0</v>
      </c>
      <c r="P17" s="12">
        <f t="shared" si="2"/>
        <v>2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/>
      <c r="X17" s="15"/>
      <c r="Y17" s="15"/>
    </row>
    <row r="18" spans="1:25" s="3" customFormat="1" ht="25.5" customHeight="1" x14ac:dyDescent="0.25">
      <c r="A18" s="4">
        <v>14</v>
      </c>
      <c r="B18" s="4" t="s">
        <v>141</v>
      </c>
      <c r="C18" s="15" t="s">
        <v>167</v>
      </c>
      <c r="D18" s="36">
        <v>0</v>
      </c>
      <c r="E18" s="15">
        <v>4</v>
      </c>
      <c r="F18" s="15">
        <v>2</v>
      </c>
      <c r="G18" s="15">
        <v>0</v>
      </c>
      <c r="H18" s="12">
        <f t="shared" si="0"/>
        <v>6</v>
      </c>
      <c r="I18" s="15">
        <v>3</v>
      </c>
      <c r="J18" s="15">
        <v>2</v>
      </c>
      <c r="K18" s="15">
        <v>0</v>
      </c>
      <c r="L18" s="12">
        <f t="shared" si="1"/>
        <v>5</v>
      </c>
      <c r="M18" s="15">
        <v>3</v>
      </c>
      <c r="N18" s="15">
        <v>0</v>
      </c>
      <c r="O18" s="15">
        <v>0</v>
      </c>
      <c r="P18" s="12">
        <f t="shared" si="2"/>
        <v>3</v>
      </c>
      <c r="Q18" s="15">
        <v>3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/>
      <c r="X18" s="15"/>
      <c r="Y18" s="15"/>
    </row>
    <row r="19" spans="1:25" s="3" customFormat="1" ht="25.5" customHeight="1" x14ac:dyDescent="0.25">
      <c r="A19" s="4">
        <v>15</v>
      </c>
      <c r="B19" s="4" t="s">
        <v>142</v>
      </c>
      <c r="C19" s="15" t="s">
        <v>168</v>
      </c>
      <c r="D19" s="36">
        <v>0</v>
      </c>
      <c r="E19" s="15">
        <v>1</v>
      </c>
      <c r="F19" s="15">
        <v>0</v>
      </c>
      <c r="G19" s="15">
        <v>0</v>
      </c>
      <c r="H19" s="12">
        <f t="shared" si="0"/>
        <v>1</v>
      </c>
      <c r="I19" s="15">
        <v>1</v>
      </c>
      <c r="J19" s="15">
        <v>0</v>
      </c>
      <c r="K19" s="15">
        <v>0</v>
      </c>
      <c r="L19" s="12">
        <f t="shared" si="1"/>
        <v>1</v>
      </c>
      <c r="M19" s="15">
        <v>1</v>
      </c>
      <c r="N19" s="15">
        <v>0</v>
      </c>
      <c r="O19" s="15">
        <v>0</v>
      </c>
      <c r="P19" s="12">
        <f t="shared" si="2"/>
        <v>1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/>
      <c r="X19" s="15"/>
      <c r="Y19" s="15"/>
    </row>
    <row r="20" spans="1:25" s="3" customFormat="1" ht="25.5" customHeight="1" x14ac:dyDescent="0.25">
      <c r="A20" s="4">
        <v>16</v>
      </c>
      <c r="B20" s="4" t="s">
        <v>143</v>
      </c>
      <c r="C20" s="15" t="s">
        <v>169</v>
      </c>
      <c r="D20" s="36">
        <v>0</v>
      </c>
      <c r="E20" s="15">
        <v>1</v>
      </c>
      <c r="F20" s="15">
        <v>1</v>
      </c>
      <c r="G20" s="15">
        <v>0</v>
      </c>
      <c r="H20" s="12">
        <f t="shared" si="0"/>
        <v>2</v>
      </c>
      <c r="I20" s="15">
        <v>0</v>
      </c>
      <c r="J20" s="15">
        <v>1</v>
      </c>
      <c r="K20" s="15">
        <v>0</v>
      </c>
      <c r="L20" s="12">
        <f t="shared" si="1"/>
        <v>1</v>
      </c>
      <c r="M20" s="15">
        <v>0</v>
      </c>
      <c r="N20" s="15">
        <v>0</v>
      </c>
      <c r="O20" s="15">
        <v>0</v>
      </c>
      <c r="P20" s="12">
        <f t="shared" si="2"/>
        <v>0</v>
      </c>
      <c r="Q20" s="15">
        <v>1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/>
      <c r="X20" s="15"/>
      <c r="Y20" s="15"/>
    </row>
    <row r="21" spans="1:25" s="3" customFormat="1" ht="25.5" customHeight="1" x14ac:dyDescent="0.25">
      <c r="A21" s="4">
        <v>17</v>
      </c>
      <c r="B21" s="4" t="s">
        <v>144</v>
      </c>
      <c r="C21" s="15" t="s">
        <v>170</v>
      </c>
      <c r="D21" s="36">
        <v>0</v>
      </c>
      <c r="E21" s="15">
        <v>0</v>
      </c>
      <c r="F21" s="15">
        <v>2</v>
      </c>
      <c r="G21" s="15">
        <v>0</v>
      </c>
      <c r="H21" s="12">
        <f t="shared" si="0"/>
        <v>2</v>
      </c>
      <c r="I21" s="15">
        <v>0</v>
      </c>
      <c r="J21" s="15">
        <v>2</v>
      </c>
      <c r="K21" s="15">
        <v>0</v>
      </c>
      <c r="L21" s="12">
        <f t="shared" si="1"/>
        <v>2</v>
      </c>
      <c r="M21" s="15">
        <v>0</v>
      </c>
      <c r="N21" s="15">
        <v>1</v>
      </c>
      <c r="O21" s="15">
        <v>0</v>
      </c>
      <c r="P21" s="12">
        <f t="shared" si="2"/>
        <v>1</v>
      </c>
      <c r="Q21" s="15">
        <v>2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/>
      <c r="X21" s="15"/>
      <c r="Y21" s="15"/>
    </row>
    <row r="22" spans="1:25" s="3" customFormat="1" ht="25.5" customHeight="1" x14ac:dyDescent="0.25">
      <c r="A22" s="4">
        <v>18</v>
      </c>
      <c r="B22" s="4" t="s">
        <v>145</v>
      </c>
      <c r="C22" s="15" t="s">
        <v>171</v>
      </c>
      <c r="D22" s="36">
        <v>0</v>
      </c>
      <c r="E22" s="15">
        <v>1</v>
      </c>
      <c r="F22" s="15">
        <v>6</v>
      </c>
      <c r="G22" s="15">
        <v>1</v>
      </c>
      <c r="H22" s="12">
        <f t="shared" si="0"/>
        <v>8</v>
      </c>
      <c r="I22" s="15">
        <v>1</v>
      </c>
      <c r="J22" s="15">
        <v>3</v>
      </c>
      <c r="K22" s="15">
        <v>1</v>
      </c>
      <c r="L22" s="12">
        <f t="shared" si="1"/>
        <v>5</v>
      </c>
      <c r="M22" s="15">
        <v>1</v>
      </c>
      <c r="N22" s="15">
        <v>0</v>
      </c>
      <c r="O22" s="15">
        <v>0</v>
      </c>
      <c r="P22" s="12">
        <f t="shared" si="2"/>
        <v>1</v>
      </c>
      <c r="Q22" s="15">
        <v>5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/>
      <c r="X22" s="15"/>
      <c r="Y22" s="15"/>
    </row>
    <row r="23" spans="1:25" s="3" customFormat="1" ht="25.5" customHeight="1" x14ac:dyDescent="0.25">
      <c r="A23" s="4">
        <v>19</v>
      </c>
      <c r="B23" s="4" t="s">
        <v>146</v>
      </c>
      <c r="C23" s="15" t="s">
        <v>172</v>
      </c>
      <c r="D23" s="36">
        <v>1</v>
      </c>
      <c r="E23" s="15">
        <v>2</v>
      </c>
      <c r="F23" s="15">
        <v>4</v>
      </c>
      <c r="G23" s="15">
        <v>0</v>
      </c>
      <c r="H23" s="12">
        <f t="shared" si="0"/>
        <v>7</v>
      </c>
      <c r="I23" s="15">
        <v>0</v>
      </c>
      <c r="J23" s="15">
        <v>2</v>
      </c>
      <c r="K23" s="15">
        <v>0</v>
      </c>
      <c r="L23" s="12">
        <f t="shared" si="1"/>
        <v>2</v>
      </c>
      <c r="M23" s="15">
        <v>0</v>
      </c>
      <c r="N23" s="15">
        <v>0</v>
      </c>
      <c r="O23" s="15">
        <v>0</v>
      </c>
      <c r="P23" s="12">
        <f t="shared" si="2"/>
        <v>0</v>
      </c>
      <c r="Q23" s="15">
        <v>8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/>
      <c r="X23" s="15"/>
      <c r="Y23" s="15"/>
    </row>
    <row r="24" spans="1:25" s="3" customFormat="1" ht="25.5" customHeight="1" x14ac:dyDescent="0.25">
      <c r="A24" s="4">
        <v>20</v>
      </c>
      <c r="B24" s="4" t="s">
        <v>147</v>
      </c>
      <c r="C24" s="15" t="s">
        <v>173</v>
      </c>
      <c r="D24" s="36">
        <v>0</v>
      </c>
      <c r="E24" s="15">
        <v>1</v>
      </c>
      <c r="F24" s="15">
        <v>1</v>
      </c>
      <c r="G24" s="15">
        <v>0</v>
      </c>
      <c r="H24" s="12">
        <f t="shared" si="0"/>
        <v>2</v>
      </c>
      <c r="I24" s="15">
        <v>1</v>
      </c>
      <c r="J24" s="15">
        <v>1</v>
      </c>
      <c r="K24" s="15">
        <v>0</v>
      </c>
      <c r="L24" s="12">
        <f t="shared" si="1"/>
        <v>2</v>
      </c>
      <c r="M24" s="15">
        <v>1</v>
      </c>
      <c r="N24" s="15">
        <v>0</v>
      </c>
      <c r="O24" s="15">
        <v>0</v>
      </c>
      <c r="P24" s="12">
        <f t="shared" si="2"/>
        <v>1</v>
      </c>
      <c r="Q24" s="15">
        <v>2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/>
      <c r="X24" s="15"/>
      <c r="Y24" s="15"/>
    </row>
    <row r="25" spans="1:25" s="3" customFormat="1" ht="25.5" customHeight="1" x14ac:dyDescent="0.25">
      <c r="A25" s="4">
        <v>21</v>
      </c>
      <c r="B25" s="4" t="s">
        <v>148</v>
      </c>
      <c r="C25" s="15" t="s">
        <v>174</v>
      </c>
      <c r="D25" s="36">
        <v>1</v>
      </c>
      <c r="E25" s="15">
        <v>0</v>
      </c>
      <c r="F25" s="15">
        <v>2</v>
      </c>
      <c r="G25" s="15">
        <v>0</v>
      </c>
      <c r="H25" s="12">
        <f t="shared" si="0"/>
        <v>3</v>
      </c>
      <c r="I25" s="15">
        <v>0</v>
      </c>
      <c r="J25" s="15">
        <v>2</v>
      </c>
      <c r="K25" s="15">
        <v>0</v>
      </c>
      <c r="L25" s="12">
        <f t="shared" si="1"/>
        <v>2</v>
      </c>
      <c r="M25" s="15">
        <v>0</v>
      </c>
      <c r="N25" s="15">
        <v>0</v>
      </c>
      <c r="O25" s="15">
        <v>0</v>
      </c>
      <c r="P25" s="12">
        <f t="shared" si="2"/>
        <v>0</v>
      </c>
      <c r="Q25" s="15">
        <v>2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/>
      <c r="X25" s="15"/>
      <c r="Y25" s="15"/>
    </row>
    <row r="26" spans="1:25" s="3" customFormat="1" ht="25.5" customHeight="1" x14ac:dyDescent="0.25">
      <c r="A26" s="4">
        <v>22</v>
      </c>
      <c r="B26" s="4" t="s">
        <v>149</v>
      </c>
      <c r="C26" s="15" t="s">
        <v>175</v>
      </c>
      <c r="D26" s="36">
        <v>0</v>
      </c>
      <c r="E26" s="15">
        <v>0</v>
      </c>
      <c r="F26" s="15">
        <v>0</v>
      </c>
      <c r="G26" s="15">
        <v>0</v>
      </c>
      <c r="H26" s="12">
        <f t="shared" si="0"/>
        <v>0</v>
      </c>
      <c r="I26" s="15">
        <v>0</v>
      </c>
      <c r="J26" s="15">
        <v>0</v>
      </c>
      <c r="K26" s="15">
        <v>0</v>
      </c>
      <c r="L26" s="12">
        <f t="shared" si="1"/>
        <v>0</v>
      </c>
      <c r="M26" s="15">
        <v>0</v>
      </c>
      <c r="N26" s="15">
        <v>0</v>
      </c>
      <c r="O26" s="15">
        <v>0</v>
      </c>
      <c r="P26" s="12">
        <f t="shared" si="2"/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/>
      <c r="X26" s="15"/>
      <c r="Y26" s="15"/>
    </row>
    <row r="27" spans="1:25" s="3" customFormat="1" ht="25.5" customHeight="1" x14ac:dyDescent="0.25">
      <c r="A27" s="4">
        <v>23</v>
      </c>
      <c r="B27" s="4" t="s">
        <v>150</v>
      </c>
      <c r="C27" s="15" t="s">
        <v>176</v>
      </c>
      <c r="D27" s="36">
        <v>0</v>
      </c>
      <c r="E27" s="15">
        <v>1</v>
      </c>
      <c r="F27" s="15">
        <v>0</v>
      </c>
      <c r="G27" s="15">
        <v>0</v>
      </c>
      <c r="H27" s="12">
        <f t="shared" si="0"/>
        <v>1</v>
      </c>
      <c r="I27" s="15">
        <v>1</v>
      </c>
      <c r="J27" s="15">
        <v>0</v>
      </c>
      <c r="K27" s="15">
        <v>0</v>
      </c>
      <c r="L27" s="12">
        <f t="shared" si="1"/>
        <v>1</v>
      </c>
      <c r="M27" s="15">
        <v>1</v>
      </c>
      <c r="N27" s="15">
        <v>0</v>
      </c>
      <c r="O27" s="15">
        <v>0</v>
      </c>
      <c r="P27" s="12">
        <f t="shared" si="2"/>
        <v>1</v>
      </c>
      <c r="Q27" s="15">
        <v>1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/>
      <c r="X27" s="15"/>
      <c r="Y27" s="15"/>
    </row>
    <row r="28" spans="1:25" s="3" customFormat="1" ht="25.5" customHeight="1" x14ac:dyDescent="0.25">
      <c r="A28" s="4">
        <v>24</v>
      </c>
      <c r="B28" s="4" t="s">
        <v>151</v>
      </c>
      <c r="C28" s="15" t="s">
        <v>177</v>
      </c>
      <c r="D28" s="36">
        <v>0</v>
      </c>
      <c r="E28" s="15">
        <v>5</v>
      </c>
      <c r="F28" s="15">
        <v>1</v>
      </c>
      <c r="G28" s="15">
        <v>0</v>
      </c>
      <c r="H28" s="12">
        <f t="shared" si="0"/>
        <v>6</v>
      </c>
      <c r="I28" s="15">
        <v>4</v>
      </c>
      <c r="J28" s="15">
        <v>1</v>
      </c>
      <c r="K28" s="15">
        <v>0</v>
      </c>
      <c r="L28" s="12">
        <f t="shared" si="1"/>
        <v>5</v>
      </c>
      <c r="M28" s="15">
        <v>3</v>
      </c>
      <c r="N28" s="15">
        <v>0</v>
      </c>
      <c r="O28" s="15">
        <v>0</v>
      </c>
      <c r="P28" s="12">
        <f t="shared" si="2"/>
        <v>3</v>
      </c>
      <c r="Q28" s="15">
        <v>2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/>
      <c r="X28" s="15"/>
      <c r="Y28" s="15"/>
    </row>
    <row r="29" spans="1:25" s="3" customFormat="1" ht="27" customHeight="1" x14ac:dyDescent="0.25">
      <c r="A29" s="4">
        <v>25</v>
      </c>
      <c r="B29" s="4" t="s">
        <v>152</v>
      </c>
      <c r="C29" s="15" t="s">
        <v>178</v>
      </c>
      <c r="D29" s="36">
        <v>0</v>
      </c>
      <c r="E29" s="15">
        <v>0</v>
      </c>
      <c r="F29" s="15">
        <v>1</v>
      </c>
      <c r="G29" s="15">
        <v>0</v>
      </c>
      <c r="H29" s="12">
        <f t="shared" si="0"/>
        <v>1</v>
      </c>
      <c r="I29" s="15">
        <v>0</v>
      </c>
      <c r="J29" s="15">
        <v>1</v>
      </c>
      <c r="K29" s="15">
        <v>0</v>
      </c>
      <c r="L29" s="12">
        <f t="shared" si="1"/>
        <v>1</v>
      </c>
      <c r="M29" s="15">
        <v>0</v>
      </c>
      <c r="N29" s="15">
        <v>0</v>
      </c>
      <c r="O29" s="15">
        <v>0</v>
      </c>
      <c r="P29" s="12">
        <f t="shared" si="2"/>
        <v>0</v>
      </c>
      <c r="Q29" s="15">
        <v>1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/>
      <c r="X29" s="15"/>
      <c r="Y29" s="15"/>
    </row>
    <row r="30" spans="1:25" s="3" customFormat="1" ht="27" customHeight="1" thickBot="1" x14ac:dyDescent="0.3">
      <c r="A30" s="4">
        <v>26</v>
      </c>
      <c r="B30" s="4" t="s">
        <v>153</v>
      </c>
      <c r="C30" s="15" t="s">
        <v>179</v>
      </c>
      <c r="D30" s="36">
        <v>0</v>
      </c>
      <c r="E30" s="15">
        <v>1</v>
      </c>
      <c r="F30" s="15">
        <v>3</v>
      </c>
      <c r="G30" s="15">
        <v>0</v>
      </c>
      <c r="H30" s="12">
        <f t="shared" si="0"/>
        <v>4</v>
      </c>
      <c r="I30" s="15">
        <v>1</v>
      </c>
      <c r="J30" s="15">
        <v>0</v>
      </c>
      <c r="K30" s="15">
        <v>0</v>
      </c>
      <c r="L30" s="12">
        <f t="shared" si="1"/>
        <v>1</v>
      </c>
      <c r="M30" s="15">
        <v>1</v>
      </c>
      <c r="N30" s="15">
        <v>0</v>
      </c>
      <c r="O30" s="15">
        <v>0</v>
      </c>
      <c r="P30" s="12">
        <f t="shared" si="2"/>
        <v>1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/>
      <c r="X30" s="15"/>
      <c r="Y30" s="15"/>
    </row>
    <row r="31" spans="1:25" s="3" customFormat="1" ht="27" hidden="1" customHeight="1" x14ac:dyDescent="0.25">
      <c r="A31" s="4">
        <v>27</v>
      </c>
      <c r="B31" s="4"/>
      <c r="C31" s="15"/>
      <c r="D31" s="15"/>
      <c r="E31" s="15"/>
      <c r="F31" s="15"/>
      <c r="G31" s="15"/>
      <c r="H31" s="12">
        <f t="shared" ref="H31:H44" si="3">E31+F31+G31</f>
        <v>0</v>
      </c>
      <c r="I31" s="15"/>
      <c r="J31" s="15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/>
      <c r="D32" s="15"/>
      <c r="E32" s="15"/>
      <c r="F32" s="15"/>
      <c r="G32" s="15"/>
      <c r="H32" s="12">
        <f t="shared" si="3"/>
        <v>0</v>
      </c>
      <c r="I32" s="15"/>
      <c r="J32" s="15"/>
      <c r="K32" s="15"/>
      <c r="L32" s="12">
        <f t="shared" ref="L32:L44" si="4">I32+J32+K32</f>
        <v>0</v>
      </c>
      <c r="M32" s="15"/>
      <c r="N32" s="15"/>
      <c r="O32" s="15"/>
      <c r="P32" s="12">
        <f t="shared" ref="P32:P44" si="5">M32+N32+O32</f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/>
      <c r="D33" s="15"/>
      <c r="E33" s="15"/>
      <c r="F33" s="15"/>
      <c r="G33" s="15"/>
      <c r="H33" s="12">
        <f t="shared" si="3"/>
        <v>0</v>
      </c>
      <c r="I33" s="15"/>
      <c r="J33" s="15"/>
      <c r="K33" s="15"/>
      <c r="L33" s="12">
        <f t="shared" si="4"/>
        <v>0</v>
      </c>
      <c r="M33" s="15"/>
      <c r="N33" s="15"/>
      <c r="O33" s="15"/>
      <c r="P33" s="12">
        <f t="shared" si="5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/>
      <c r="D34" s="15"/>
      <c r="E34" s="15"/>
      <c r="F34" s="15"/>
      <c r="G34" s="15"/>
      <c r="H34" s="12">
        <f t="shared" si="3"/>
        <v>0</v>
      </c>
      <c r="I34" s="15"/>
      <c r="J34" s="15"/>
      <c r="K34" s="15"/>
      <c r="L34" s="12">
        <f t="shared" si="4"/>
        <v>0</v>
      </c>
      <c r="M34" s="15"/>
      <c r="N34" s="15"/>
      <c r="O34" s="15"/>
      <c r="P34" s="12">
        <f t="shared" si="5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/>
      <c r="D35" s="15"/>
      <c r="E35" s="15"/>
      <c r="F35" s="15"/>
      <c r="G35" s="15"/>
      <c r="H35" s="12">
        <f t="shared" si="3"/>
        <v>0</v>
      </c>
      <c r="I35" s="15"/>
      <c r="J35" s="15"/>
      <c r="K35" s="15"/>
      <c r="L35" s="12">
        <f t="shared" si="4"/>
        <v>0</v>
      </c>
      <c r="M35" s="15"/>
      <c r="N35" s="15"/>
      <c r="O35" s="15"/>
      <c r="P35" s="12">
        <f t="shared" si="5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/>
      <c r="D36" s="15"/>
      <c r="E36" s="15"/>
      <c r="F36" s="15"/>
      <c r="G36" s="15"/>
      <c r="H36" s="12">
        <f t="shared" si="3"/>
        <v>0</v>
      </c>
      <c r="I36" s="15"/>
      <c r="J36" s="15"/>
      <c r="K36" s="15"/>
      <c r="L36" s="12">
        <f t="shared" si="4"/>
        <v>0</v>
      </c>
      <c r="M36" s="15"/>
      <c r="N36" s="15"/>
      <c r="O36" s="15"/>
      <c r="P36" s="12">
        <f t="shared" si="5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/>
      <c r="D37" s="15"/>
      <c r="E37" s="15"/>
      <c r="F37" s="15"/>
      <c r="G37" s="15"/>
      <c r="H37" s="12">
        <f t="shared" si="3"/>
        <v>0</v>
      </c>
      <c r="I37" s="15"/>
      <c r="J37" s="15"/>
      <c r="K37" s="15"/>
      <c r="L37" s="12">
        <f t="shared" si="4"/>
        <v>0</v>
      </c>
      <c r="M37" s="15"/>
      <c r="N37" s="15"/>
      <c r="O37" s="15"/>
      <c r="P37" s="12">
        <f t="shared" si="5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/>
      <c r="D38" s="15"/>
      <c r="E38" s="15"/>
      <c r="F38" s="15"/>
      <c r="G38" s="15"/>
      <c r="H38" s="12">
        <f t="shared" si="3"/>
        <v>0</v>
      </c>
      <c r="I38" s="15"/>
      <c r="J38" s="15"/>
      <c r="K38" s="15"/>
      <c r="L38" s="12">
        <f t="shared" si="4"/>
        <v>0</v>
      </c>
      <c r="M38" s="15"/>
      <c r="N38" s="15"/>
      <c r="O38" s="15"/>
      <c r="P38" s="12">
        <f t="shared" si="5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/>
      <c r="D39" s="15"/>
      <c r="E39" s="15"/>
      <c r="F39" s="15"/>
      <c r="G39" s="15"/>
      <c r="H39" s="12">
        <f t="shared" si="3"/>
        <v>0</v>
      </c>
      <c r="I39" s="15"/>
      <c r="J39" s="15"/>
      <c r="K39" s="15"/>
      <c r="L39" s="12">
        <f t="shared" si="4"/>
        <v>0</v>
      </c>
      <c r="M39" s="15"/>
      <c r="N39" s="15"/>
      <c r="O39" s="15"/>
      <c r="P39" s="12">
        <f t="shared" si="5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/>
      <c r="D40" s="15"/>
      <c r="E40" s="15"/>
      <c r="F40" s="15"/>
      <c r="G40" s="15"/>
      <c r="H40" s="12">
        <f t="shared" si="3"/>
        <v>0</v>
      </c>
      <c r="I40" s="15"/>
      <c r="J40" s="15"/>
      <c r="K40" s="15"/>
      <c r="L40" s="12">
        <f t="shared" si="4"/>
        <v>0</v>
      </c>
      <c r="M40" s="15"/>
      <c r="N40" s="15"/>
      <c r="O40" s="15"/>
      <c r="P40" s="12">
        <f t="shared" si="5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/>
      <c r="D41" s="15"/>
      <c r="E41" s="15"/>
      <c r="F41" s="15"/>
      <c r="G41" s="15"/>
      <c r="H41" s="12">
        <f t="shared" si="3"/>
        <v>0</v>
      </c>
      <c r="I41" s="15"/>
      <c r="J41" s="15"/>
      <c r="K41" s="15"/>
      <c r="L41" s="12">
        <f t="shared" si="4"/>
        <v>0</v>
      </c>
      <c r="M41" s="15"/>
      <c r="N41" s="15"/>
      <c r="O41" s="15"/>
      <c r="P41" s="12">
        <f t="shared" si="5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/>
      <c r="D42" s="15"/>
      <c r="E42" s="15"/>
      <c r="F42" s="15"/>
      <c r="G42" s="15"/>
      <c r="H42" s="12">
        <f t="shared" si="3"/>
        <v>0</v>
      </c>
      <c r="I42" s="15"/>
      <c r="J42" s="15"/>
      <c r="K42" s="15"/>
      <c r="L42" s="12">
        <f t="shared" si="4"/>
        <v>0</v>
      </c>
      <c r="M42" s="15"/>
      <c r="N42" s="15"/>
      <c r="O42" s="15"/>
      <c r="P42" s="12">
        <f t="shared" si="5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2">
        <f t="shared" si="3"/>
        <v>0</v>
      </c>
      <c r="I43" s="15"/>
      <c r="J43" s="15"/>
      <c r="K43" s="15"/>
      <c r="L43" s="12">
        <f t="shared" si="4"/>
        <v>0</v>
      </c>
      <c r="M43" s="15"/>
      <c r="N43" s="15"/>
      <c r="O43" s="15"/>
      <c r="P43" s="12">
        <f t="shared" si="5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27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2">
        <f t="shared" si="3"/>
        <v>0</v>
      </c>
      <c r="I44" s="15"/>
      <c r="J44" s="15"/>
      <c r="K44" s="15"/>
      <c r="L44" s="12">
        <f t="shared" si="4"/>
        <v>0</v>
      </c>
      <c r="M44" s="15"/>
      <c r="N44" s="15"/>
      <c r="O44" s="15"/>
      <c r="P44" s="12">
        <f t="shared" si="5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4" t="s">
        <v>45</v>
      </c>
      <c r="C45" s="46"/>
      <c r="D45" s="77">
        <f t="shared" ref="D45:Y45" si="6">SUM(D5:D44)</f>
        <v>2</v>
      </c>
      <c r="E45" s="77">
        <f t="shared" si="6"/>
        <v>31</v>
      </c>
      <c r="F45" s="77">
        <f t="shared" si="6"/>
        <v>46</v>
      </c>
      <c r="G45" s="77">
        <f t="shared" si="6"/>
        <v>2</v>
      </c>
      <c r="H45" s="77">
        <f t="shared" si="6"/>
        <v>81</v>
      </c>
      <c r="I45" s="77">
        <f t="shared" si="6"/>
        <v>21</v>
      </c>
      <c r="J45" s="77">
        <f t="shared" si="6"/>
        <v>27</v>
      </c>
      <c r="K45" s="77">
        <f t="shared" si="6"/>
        <v>1</v>
      </c>
      <c r="L45" s="77">
        <f t="shared" si="6"/>
        <v>49</v>
      </c>
      <c r="M45" s="77">
        <f t="shared" si="6"/>
        <v>20</v>
      </c>
      <c r="N45" s="77">
        <f t="shared" si="6"/>
        <v>1</v>
      </c>
      <c r="O45" s="77">
        <f t="shared" si="6"/>
        <v>0</v>
      </c>
      <c r="P45" s="77">
        <f t="shared" si="6"/>
        <v>21</v>
      </c>
      <c r="Q45" s="77">
        <f t="shared" si="6"/>
        <v>35</v>
      </c>
      <c r="R45" s="77">
        <f t="shared" si="6"/>
        <v>1</v>
      </c>
      <c r="S45" s="77">
        <f t="shared" si="6"/>
        <v>0</v>
      </c>
      <c r="T45" s="77">
        <f t="shared" si="6"/>
        <v>0</v>
      </c>
      <c r="U45" s="77">
        <f t="shared" si="6"/>
        <v>0</v>
      </c>
      <c r="V45" s="77">
        <f t="shared" si="6"/>
        <v>0</v>
      </c>
      <c r="W45" s="77">
        <f t="shared" si="6"/>
        <v>0</v>
      </c>
      <c r="X45" s="77">
        <f t="shared" si="6"/>
        <v>0</v>
      </c>
      <c r="Y45" s="77">
        <f t="shared" si="6"/>
        <v>0</v>
      </c>
    </row>
  </sheetData>
  <mergeCells count="14">
    <mergeCell ref="A1:Y1"/>
    <mergeCell ref="A2:A3"/>
    <mergeCell ref="B2:B3"/>
    <mergeCell ref="C2:C3"/>
    <mergeCell ref="I2:L2"/>
    <mergeCell ref="M2:P2"/>
    <mergeCell ref="Q2:Q3"/>
    <mergeCell ref="S2:S3"/>
    <mergeCell ref="R2:R3"/>
    <mergeCell ref="T2:U2"/>
    <mergeCell ref="W2:Y2"/>
    <mergeCell ref="W3:X3"/>
    <mergeCell ref="V2:V3"/>
    <mergeCell ref="D2:H2"/>
  </mergeCells>
  <dataValidations count="5">
    <dataValidation type="list" allowBlank="1" showInputMessage="1" showErrorMessage="1" sqref="B5:B44">
      <formula1>INDIRECT("Dropdowns!$B$3:$B$28")</formula1>
    </dataValidation>
    <dataValidation type="whole" operator="greaterThanOrEqual" allowBlank="1" showInputMessage="1" showErrorMessage="1" sqref="I5:K44 V5:Y44 E5:G44 T45:Y45 S5:S45 M5:O44 Q6:R44 E45:R45 D5:D45">
      <formula1>0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5:T44">
      <formula1>L5</formula1>
    </dataValidation>
    <dataValidation type="whole" operator="lessThanOrEqual" allowBlank="1" showInputMessage="1" showErrorMessage="1" errorTitle="Please enter correct number" error="Number of other cases should not more than total deliveries" promptTitle="Please check the number" sqref="U5:U44">
      <formula1>L5</formula1>
    </dataValidation>
    <dataValidation type="whole" operator="lessThanOrEqual" allowBlank="1" showInputMessage="1" showErrorMessage="1" errorTitle="Please type correct response" error="It should not more than tablet distribution" sqref="Q5:R5">
      <formula1>#REF!</formula1>
    </dataValidation>
  </dataValidations>
  <pageMargins left="0.31496062992125984" right="0.31496062992125984" top="0.74803149606299213" bottom="0.35433070866141736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SheetLayoutView="100" workbookViewId="0">
      <pane xSplit="2" ySplit="4" topLeftCell="C5" activePane="bottomRight" state="frozen"/>
      <selection activeCell="Q27" sqref="Q27"/>
      <selection pane="topRight" activeCell="Q27" sqref="Q27"/>
      <selection pane="bottomLeft" activeCell="Q27" sqref="Q27"/>
      <selection pane="bottomRight" activeCell="B5" sqref="B5:C30"/>
    </sheetView>
  </sheetViews>
  <sheetFormatPr defaultRowHeight="15" x14ac:dyDescent="0.25"/>
  <cols>
    <col min="1" max="1" width="6" customWidth="1"/>
    <col min="2" max="2" width="19.140625" customWidth="1"/>
    <col min="3" max="3" width="13.7109375" customWidth="1"/>
    <col min="4" max="4" width="11" customWidth="1"/>
    <col min="5" max="5" width="7.140625" customWidth="1"/>
    <col min="6" max="6" width="10.140625" customWidth="1"/>
    <col min="7" max="9" width="7.140625" customWidth="1"/>
    <col min="10" max="10" width="10.140625" customWidth="1"/>
    <col min="11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7.42578125" customWidth="1"/>
    <col min="20" max="20" width="12.140625" customWidth="1"/>
    <col min="21" max="21" width="11.85546875" customWidth="1"/>
    <col min="22" max="22" width="11.7109375" customWidth="1"/>
    <col min="23" max="24" width="11.85546875" hidden="1" customWidth="1"/>
    <col min="25" max="25" width="6.140625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12</v>
      </c>
      <c r="N3" s="9" t="s">
        <v>13</v>
      </c>
      <c r="O3" s="9" t="s">
        <v>14</v>
      </c>
      <c r="P3" s="9" t="s">
        <v>15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118</v>
      </c>
      <c r="X4" s="73" t="s">
        <v>119</v>
      </c>
      <c r="Y4" s="72" t="s">
        <v>120</v>
      </c>
    </row>
    <row r="5" spans="1:25" s="3" customFormat="1" ht="25.5" customHeight="1" x14ac:dyDescent="0.25">
      <c r="A5" s="5">
        <v>1</v>
      </c>
      <c r="B5" s="5" t="s">
        <v>128</v>
      </c>
      <c r="C5" s="36" t="s">
        <v>154</v>
      </c>
      <c r="D5" s="36">
        <v>0</v>
      </c>
      <c r="E5" s="36">
        <v>1</v>
      </c>
      <c r="F5" s="36">
        <v>3</v>
      </c>
      <c r="G5" s="36">
        <v>0</v>
      </c>
      <c r="H5" s="12">
        <f>E5+F5+G5+D5</f>
        <v>4</v>
      </c>
      <c r="I5" s="36">
        <v>1</v>
      </c>
      <c r="J5" s="36">
        <v>3</v>
      </c>
      <c r="K5" s="36">
        <v>0</v>
      </c>
      <c r="L5" s="12">
        <f>I5+J5+K5</f>
        <v>4</v>
      </c>
      <c r="M5" s="36">
        <v>1</v>
      </c>
      <c r="N5" s="36">
        <v>0</v>
      </c>
      <c r="O5" s="36">
        <v>0</v>
      </c>
      <c r="P5" s="12">
        <f>M5+N5+O5</f>
        <v>1</v>
      </c>
      <c r="Q5" s="36">
        <v>2</v>
      </c>
      <c r="R5" s="37">
        <v>0</v>
      </c>
      <c r="S5" s="36">
        <v>0</v>
      </c>
      <c r="T5" s="36">
        <v>0</v>
      </c>
      <c r="U5" s="36">
        <v>0</v>
      </c>
      <c r="V5" s="36"/>
      <c r="W5" s="36"/>
      <c r="X5" s="36"/>
      <c r="Y5" s="36"/>
    </row>
    <row r="6" spans="1:25" s="3" customFormat="1" ht="25.5" customHeight="1" x14ac:dyDescent="0.25">
      <c r="A6" s="4">
        <v>2</v>
      </c>
      <c r="B6" s="4" t="s">
        <v>129</v>
      </c>
      <c r="C6" s="15" t="s">
        <v>155</v>
      </c>
      <c r="D6" s="36">
        <v>1</v>
      </c>
      <c r="E6" s="15">
        <v>3</v>
      </c>
      <c r="F6" s="15">
        <v>4</v>
      </c>
      <c r="G6" s="15">
        <v>0</v>
      </c>
      <c r="H6" s="12">
        <f t="shared" ref="H6:H30" si="0">E6+F6+G6+D6</f>
        <v>8</v>
      </c>
      <c r="I6" s="15">
        <v>2</v>
      </c>
      <c r="J6" s="15">
        <v>2</v>
      </c>
      <c r="K6" s="15">
        <v>0</v>
      </c>
      <c r="L6" s="12">
        <f t="shared" ref="L6:L31" si="1">I6+J6+K6</f>
        <v>4</v>
      </c>
      <c r="M6" s="15">
        <v>2</v>
      </c>
      <c r="N6" s="15">
        <v>0</v>
      </c>
      <c r="O6" s="15">
        <v>0</v>
      </c>
      <c r="P6" s="12">
        <f t="shared" ref="P6:P31" si="2">M6+N6+O6</f>
        <v>2</v>
      </c>
      <c r="Q6" s="15">
        <v>2</v>
      </c>
      <c r="R6" s="15">
        <v>0</v>
      </c>
      <c r="S6" s="15">
        <v>0</v>
      </c>
      <c r="T6" s="15">
        <v>0</v>
      </c>
      <c r="U6" s="15">
        <v>0</v>
      </c>
      <c r="V6" s="15"/>
      <c r="W6" s="15"/>
      <c r="X6" s="15"/>
      <c r="Y6" s="15"/>
    </row>
    <row r="7" spans="1:25" s="3" customFormat="1" ht="25.5" customHeight="1" x14ac:dyDescent="0.25">
      <c r="A7" s="4">
        <v>3</v>
      </c>
      <c r="B7" s="4" t="s">
        <v>130</v>
      </c>
      <c r="C7" s="15" t="s">
        <v>156</v>
      </c>
      <c r="D7" s="36">
        <v>1</v>
      </c>
      <c r="E7" s="15">
        <v>0</v>
      </c>
      <c r="F7" s="15">
        <v>0</v>
      </c>
      <c r="G7" s="15">
        <v>0</v>
      </c>
      <c r="H7" s="12">
        <f t="shared" si="0"/>
        <v>1</v>
      </c>
      <c r="I7" s="15">
        <v>0</v>
      </c>
      <c r="J7" s="15">
        <v>0</v>
      </c>
      <c r="K7" s="15">
        <v>0</v>
      </c>
      <c r="L7" s="12">
        <f t="shared" si="1"/>
        <v>0</v>
      </c>
      <c r="M7" s="15">
        <v>0</v>
      </c>
      <c r="N7" s="15">
        <v>0</v>
      </c>
      <c r="O7" s="15">
        <v>0</v>
      </c>
      <c r="P7" s="12">
        <f t="shared" si="2"/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/>
      <c r="W7" s="15"/>
      <c r="X7" s="15"/>
      <c r="Y7" s="15"/>
    </row>
    <row r="8" spans="1:25" s="3" customFormat="1" ht="25.5" customHeight="1" x14ac:dyDescent="0.25">
      <c r="A8" s="4">
        <v>4</v>
      </c>
      <c r="B8" s="4" t="s">
        <v>131</v>
      </c>
      <c r="C8" s="15" t="s">
        <v>157</v>
      </c>
      <c r="D8" s="36">
        <v>0</v>
      </c>
      <c r="E8" s="15">
        <v>4</v>
      </c>
      <c r="F8" s="15">
        <v>5</v>
      </c>
      <c r="G8" s="15">
        <v>1</v>
      </c>
      <c r="H8" s="12">
        <f t="shared" si="0"/>
        <v>10</v>
      </c>
      <c r="I8" s="15">
        <v>4</v>
      </c>
      <c r="J8" s="15">
        <v>2</v>
      </c>
      <c r="K8" s="15">
        <v>1</v>
      </c>
      <c r="L8" s="12">
        <f t="shared" si="1"/>
        <v>7</v>
      </c>
      <c r="M8" s="15">
        <v>3</v>
      </c>
      <c r="N8" s="15">
        <v>0</v>
      </c>
      <c r="O8" s="15">
        <v>1</v>
      </c>
      <c r="P8" s="12">
        <f t="shared" si="2"/>
        <v>4</v>
      </c>
      <c r="Q8" s="15">
        <v>3</v>
      </c>
      <c r="R8" s="15">
        <v>0</v>
      </c>
      <c r="S8" s="15">
        <v>0</v>
      </c>
      <c r="T8" s="15">
        <v>0</v>
      </c>
      <c r="U8" s="15">
        <v>0</v>
      </c>
      <c r="V8" s="15"/>
      <c r="W8" s="15"/>
      <c r="X8" s="15"/>
      <c r="Y8" s="15"/>
    </row>
    <row r="9" spans="1:25" s="3" customFormat="1" ht="25.5" customHeight="1" x14ac:dyDescent="0.25">
      <c r="A9" s="4">
        <v>5</v>
      </c>
      <c r="B9" s="4" t="s">
        <v>132</v>
      </c>
      <c r="C9" s="15" t="s">
        <v>158</v>
      </c>
      <c r="D9" s="36">
        <v>0</v>
      </c>
      <c r="E9" s="15">
        <v>0</v>
      </c>
      <c r="F9" s="15">
        <v>2</v>
      </c>
      <c r="G9" s="15">
        <v>0</v>
      </c>
      <c r="H9" s="12">
        <f t="shared" si="0"/>
        <v>2</v>
      </c>
      <c r="I9" s="15">
        <v>0</v>
      </c>
      <c r="J9" s="15">
        <v>2</v>
      </c>
      <c r="K9" s="15">
        <v>0</v>
      </c>
      <c r="L9" s="12">
        <f t="shared" si="1"/>
        <v>2</v>
      </c>
      <c r="M9" s="15">
        <v>0</v>
      </c>
      <c r="N9" s="15">
        <v>0</v>
      </c>
      <c r="O9" s="15">
        <v>0</v>
      </c>
      <c r="P9" s="12">
        <f t="shared" si="2"/>
        <v>0</v>
      </c>
      <c r="Q9" s="15">
        <v>2</v>
      </c>
      <c r="R9" s="15">
        <v>0</v>
      </c>
      <c r="S9" s="15">
        <v>0</v>
      </c>
      <c r="T9" s="15">
        <v>0</v>
      </c>
      <c r="U9" s="15">
        <v>0</v>
      </c>
      <c r="V9" s="15"/>
      <c r="W9" s="15"/>
      <c r="X9" s="15"/>
      <c r="Y9" s="15"/>
    </row>
    <row r="10" spans="1:25" s="3" customFormat="1" ht="25.5" customHeight="1" x14ac:dyDescent="0.25">
      <c r="A10" s="4">
        <v>6</v>
      </c>
      <c r="B10" s="4" t="s">
        <v>133</v>
      </c>
      <c r="C10" s="15" t="s">
        <v>159</v>
      </c>
      <c r="D10" s="36">
        <v>0</v>
      </c>
      <c r="E10" s="15">
        <v>1</v>
      </c>
      <c r="F10" s="15">
        <v>8</v>
      </c>
      <c r="G10" s="15">
        <v>0</v>
      </c>
      <c r="H10" s="12">
        <f t="shared" si="0"/>
        <v>9</v>
      </c>
      <c r="I10" s="15">
        <v>1</v>
      </c>
      <c r="J10" s="15">
        <v>5</v>
      </c>
      <c r="K10" s="15">
        <v>0</v>
      </c>
      <c r="L10" s="12">
        <f t="shared" si="1"/>
        <v>6</v>
      </c>
      <c r="M10" s="15">
        <v>0</v>
      </c>
      <c r="N10" s="15">
        <v>0</v>
      </c>
      <c r="O10" s="15">
        <v>0</v>
      </c>
      <c r="P10" s="12">
        <f t="shared" si="2"/>
        <v>0</v>
      </c>
      <c r="Q10" s="15">
        <v>4</v>
      </c>
      <c r="R10" s="15">
        <v>0</v>
      </c>
      <c r="S10" s="15">
        <v>0</v>
      </c>
      <c r="T10" s="15">
        <v>0</v>
      </c>
      <c r="U10" s="15">
        <v>0</v>
      </c>
      <c r="V10" s="15"/>
      <c r="W10" s="15"/>
      <c r="X10" s="15"/>
      <c r="Y10" s="15"/>
    </row>
    <row r="11" spans="1:25" s="3" customFormat="1" ht="25.5" customHeight="1" x14ac:dyDescent="0.25">
      <c r="A11" s="4">
        <v>7</v>
      </c>
      <c r="B11" s="4" t="s">
        <v>134</v>
      </c>
      <c r="C11" s="15" t="s">
        <v>160</v>
      </c>
      <c r="D11" s="36">
        <v>0</v>
      </c>
      <c r="E11" s="15">
        <v>1</v>
      </c>
      <c r="F11" s="15">
        <v>2</v>
      </c>
      <c r="G11" s="15">
        <v>0</v>
      </c>
      <c r="H11" s="12">
        <f t="shared" si="0"/>
        <v>3</v>
      </c>
      <c r="I11" s="15">
        <v>1</v>
      </c>
      <c r="J11" s="15">
        <v>2</v>
      </c>
      <c r="K11" s="15">
        <v>0</v>
      </c>
      <c r="L11" s="12">
        <f t="shared" si="1"/>
        <v>3</v>
      </c>
      <c r="M11" s="15">
        <v>1</v>
      </c>
      <c r="N11" s="15">
        <v>0</v>
      </c>
      <c r="O11" s="15">
        <v>0</v>
      </c>
      <c r="P11" s="12">
        <f t="shared" si="2"/>
        <v>1</v>
      </c>
      <c r="Q11" s="15">
        <v>2</v>
      </c>
      <c r="R11" s="15">
        <v>0</v>
      </c>
      <c r="S11" s="15">
        <v>0</v>
      </c>
      <c r="T11" s="15">
        <v>0</v>
      </c>
      <c r="U11" s="15">
        <v>0</v>
      </c>
      <c r="V11" s="15"/>
      <c r="W11" s="15"/>
      <c r="X11" s="15"/>
      <c r="Y11" s="15"/>
    </row>
    <row r="12" spans="1:25" s="3" customFormat="1" ht="25.5" customHeight="1" x14ac:dyDescent="0.25">
      <c r="A12" s="4">
        <v>8</v>
      </c>
      <c r="B12" s="4" t="s">
        <v>135</v>
      </c>
      <c r="C12" s="15" t="s">
        <v>161</v>
      </c>
      <c r="D12" s="36">
        <v>0</v>
      </c>
      <c r="E12" s="15">
        <v>0</v>
      </c>
      <c r="F12" s="15">
        <v>3</v>
      </c>
      <c r="G12" s="15">
        <v>0</v>
      </c>
      <c r="H12" s="12">
        <f t="shared" si="0"/>
        <v>3</v>
      </c>
      <c r="I12" s="15">
        <v>0</v>
      </c>
      <c r="J12" s="15">
        <v>1</v>
      </c>
      <c r="K12" s="15">
        <v>0</v>
      </c>
      <c r="L12" s="12">
        <f t="shared" si="1"/>
        <v>1</v>
      </c>
      <c r="M12" s="15">
        <v>0</v>
      </c>
      <c r="N12" s="15">
        <v>0</v>
      </c>
      <c r="O12" s="15">
        <v>0</v>
      </c>
      <c r="P12" s="12">
        <f t="shared" si="2"/>
        <v>0</v>
      </c>
      <c r="Q12" s="15">
        <v>1</v>
      </c>
      <c r="R12" s="15">
        <v>0</v>
      </c>
      <c r="S12" s="15">
        <v>0</v>
      </c>
      <c r="T12" s="15">
        <v>0</v>
      </c>
      <c r="U12" s="15">
        <v>0</v>
      </c>
      <c r="V12" s="15"/>
      <c r="W12" s="15"/>
      <c r="X12" s="15"/>
      <c r="Y12" s="15"/>
    </row>
    <row r="13" spans="1:25" s="3" customFormat="1" ht="25.5" customHeight="1" x14ac:dyDescent="0.25">
      <c r="A13" s="4">
        <v>9</v>
      </c>
      <c r="B13" s="4" t="s">
        <v>136</v>
      </c>
      <c r="C13" s="15" t="s">
        <v>162</v>
      </c>
      <c r="D13" s="36">
        <v>0</v>
      </c>
      <c r="E13" s="15">
        <v>0</v>
      </c>
      <c r="F13" s="15">
        <v>1</v>
      </c>
      <c r="G13" s="15">
        <v>0</v>
      </c>
      <c r="H13" s="12">
        <f t="shared" si="0"/>
        <v>1</v>
      </c>
      <c r="I13" s="15">
        <v>0</v>
      </c>
      <c r="J13" s="15">
        <v>0</v>
      </c>
      <c r="K13" s="15">
        <v>0</v>
      </c>
      <c r="L13" s="12">
        <f t="shared" si="1"/>
        <v>0</v>
      </c>
      <c r="M13" s="15">
        <v>0</v>
      </c>
      <c r="N13" s="15">
        <v>0</v>
      </c>
      <c r="O13" s="15">
        <v>0</v>
      </c>
      <c r="P13" s="12">
        <f t="shared" si="2"/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/>
      <c r="W13" s="15"/>
      <c r="X13" s="15"/>
      <c r="Y13" s="15"/>
    </row>
    <row r="14" spans="1:25" s="3" customFormat="1" ht="25.5" customHeight="1" x14ac:dyDescent="0.25">
      <c r="A14" s="4">
        <v>10</v>
      </c>
      <c r="B14" s="4" t="s">
        <v>137</v>
      </c>
      <c r="C14" s="15" t="s">
        <v>163</v>
      </c>
      <c r="D14" s="36">
        <v>0</v>
      </c>
      <c r="E14" s="15">
        <v>0</v>
      </c>
      <c r="F14" s="15">
        <v>2</v>
      </c>
      <c r="G14" s="15">
        <v>0</v>
      </c>
      <c r="H14" s="12">
        <f t="shared" si="0"/>
        <v>2</v>
      </c>
      <c r="I14" s="15">
        <v>0</v>
      </c>
      <c r="J14" s="15">
        <v>1</v>
      </c>
      <c r="K14" s="15">
        <v>0</v>
      </c>
      <c r="L14" s="12">
        <f t="shared" si="1"/>
        <v>1</v>
      </c>
      <c r="M14" s="15">
        <v>0</v>
      </c>
      <c r="N14" s="15">
        <v>0</v>
      </c>
      <c r="O14" s="15">
        <v>0</v>
      </c>
      <c r="P14" s="12">
        <f t="shared" si="2"/>
        <v>0</v>
      </c>
      <c r="Q14" s="15">
        <v>1</v>
      </c>
      <c r="R14" s="15">
        <v>0</v>
      </c>
      <c r="S14" s="15">
        <v>0</v>
      </c>
      <c r="T14" s="15">
        <v>0</v>
      </c>
      <c r="U14" s="15">
        <v>0</v>
      </c>
      <c r="V14" s="15"/>
      <c r="W14" s="15"/>
      <c r="X14" s="15"/>
      <c r="Y14" s="15"/>
    </row>
    <row r="15" spans="1:25" s="3" customFormat="1" ht="25.5" customHeight="1" x14ac:dyDescent="0.25">
      <c r="A15" s="4">
        <v>11</v>
      </c>
      <c r="B15" s="4" t="s">
        <v>138</v>
      </c>
      <c r="C15" s="15" t="s">
        <v>164</v>
      </c>
      <c r="D15" s="36">
        <v>0</v>
      </c>
      <c r="E15" s="15">
        <v>1</v>
      </c>
      <c r="F15" s="15">
        <v>3</v>
      </c>
      <c r="G15" s="15">
        <v>0</v>
      </c>
      <c r="H15" s="12">
        <f t="shared" si="0"/>
        <v>4</v>
      </c>
      <c r="I15" s="15">
        <v>1</v>
      </c>
      <c r="J15" s="15">
        <v>2</v>
      </c>
      <c r="K15" s="15">
        <v>0</v>
      </c>
      <c r="L15" s="12">
        <f t="shared" si="1"/>
        <v>3</v>
      </c>
      <c r="M15" s="15">
        <v>1</v>
      </c>
      <c r="N15" s="15">
        <v>0</v>
      </c>
      <c r="O15" s="15">
        <v>0</v>
      </c>
      <c r="P15" s="12">
        <f t="shared" si="2"/>
        <v>1</v>
      </c>
      <c r="Q15" s="15">
        <v>2</v>
      </c>
      <c r="R15" s="15">
        <v>0</v>
      </c>
      <c r="S15" s="15">
        <v>0</v>
      </c>
      <c r="T15" s="15">
        <v>0</v>
      </c>
      <c r="U15" s="15">
        <v>0</v>
      </c>
      <c r="V15" s="15"/>
      <c r="W15" s="15"/>
      <c r="X15" s="15"/>
      <c r="Y15" s="15"/>
    </row>
    <row r="16" spans="1:25" s="3" customFormat="1" ht="25.5" customHeight="1" x14ac:dyDescent="0.25">
      <c r="A16" s="4">
        <v>12</v>
      </c>
      <c r="B16" s="4" t="s">
        <v>139</v>
      </c>
      <c r="C16" s="15" t="s">
        <v>165</v>
      </c>
      <c r="D16" s="36">
        <v>0</v>
      </c>
      <c r="E16" s="15">
        <v>2</v>
      </c>
      <c r="F16" s="15">
        <v>1</v>
      </c>
      <c r="G16" s="15">
        <v>0</v>
      </c>
      <c r="H16" s="12">
        <f t="shared" si="0"/>
        <v>3</v>
      </c>
      <c r="I16" s="15">
        <v>2</v>
      </c>
      <c r="J16" s="15">
        <v>1</v>
      </c>
      <c r="K16" s="15">
        <v>0</v>
      </c>
      <c r="L16" s="12">
        <f t="shared" si="1"/>
        <v>3</v>
      </c>
      <c r="M16" s="15">
        <v>2</v>
      </c>
      <c r="N16" s="15">
        <v>0</v>
      </c>
      <c r="O16" s="15">
        <v>0</v>
      </c>
      <c r="P16" s="12">
        <f t="shared" si="2"/>
        <v>2</v>
      </c>
      <c r="Q16" s="15">
        <v>1</v>
      </c>
      <c r="R16" s="15">
        <v>0</v>
      </c>
      <c r="S16" s="15">
        <v>0</v>
      </c>
      <c r="T16" s="15">
        <v>0</v>
      </c>
      <c r="U16" s="15">
        <v>0</v>
      </c>
      <c r="V16" s="15"/>
      <c r="W16" s="15"/>
      <c r="X16" s="15"/>
      <c r="Y16" s="15"/>
    </row>
    <row r="17" spans="1:25" s="3" customFormat="1" ht="25.5" customHeight="1" x14ac:dyDescent="0.25">
      <c r="A17" s="4">
        <v>13</v>
      </c>
      <c r="B17" s="4" t="s">
        <v>140</v>
      </c>
      <c r="C17" s="15" t="s">
        <v>166</v>
      </c>
      <c r="D17" s="36">
        <v>1</v>
      </c>
      <c r="E17" s="15">
        <v>3</v>
      </c>
      <c r="F17" s="15">
        <v>3</v>
      </c>
      <c r="G17" s="15">
        <v>0</v>
      </c>
      <c r="H17" s="12">
        <f t="shared" si="0"/>
        <v>7</v>
      </c>
      <c r="I17" s="15">
        <v>1</v>
      </c>
      <c r="J17" s="15">
        <v>2</v>
      </c>
      <c r="K17" s="15">
        <v>0</v>
      </c>
      <c r="L17" s="12">
        <f t="shared" si="1"/>
        <v>3</v>
      </c>
      <c r="M17" s="15">
        <v>1</v>
      </c>
      <c r="N17" s="15">
        <v>0</v>
      </c>
      <c r="O17" s="15">
        <v>0</v>
      </c>
      <c r="P17" s="12">
        <f t="shared" si="2"/>
        <v>1</v>
      </c>
      <c r="Q17" s="15">
        <v>2</v>
      </c>
      <c r="R17" s="15">
        <v>0</v>
      </c>
      <c r="S17" s="15">
        <v>0</v>
      </c>
      <c r="T17" s="15">
        <v>0</v>
      </c>
      <c r="U17" s="15">
        <v>0</v>
      </c>
      <c r="V17" s="15"/>
      <c r="W17" s="15"/>
      <c r="X17" s="15"/>
      <c r="Y17" s="15"/>
    </row>
    <row r="18" spans="1:25" s="3" customFormat="1" ht="25.5" customHeight="1" x14ac:dyDescent="0.25">
      <c r="A18" s="4">
        <v>14</v>
      </c>
      <c r="B18" s="4" t="s">
        <v>141</v>
      </c>
      <c r="C18" s="15" t="s">
        <v>167</v>
      </c>
      <c r="D18" s="36">
        <v>0</v>
      </c>
      <c r="E18" s="15">
        <v>8</v>
      </c>
      <c r="F18" s="15">
        <v>1</v>
      </c>
      <c r="G18" s="15">
        <v>0</v>
      </c>
      <c r="H18" s="12">
        <f t="shared" si="0"/>
        <v>9</v>
      </c>
      <c r="I18" s="15">
        <v>6</v>
      </c>
      <c r="J18" s="15">
        <v>1</v>
      </c>
      <c r="K18" s="15">
        <v>0</v>
      </c>
      <c r="L18" s="12">
        <f t="shared" si="1"/>
        <v>7</v>
      </c>
      <c r="M18" s="15">
        <v>6</v>
      </c>
      <c r="N18" s="15">
        <v>0</v>
      </c>
      <c r="O18" s="15">
        <v>0</v>
      </c>
      <c r="P18" s="12">
        <f t="shared" si="2"/>
        <v>6</v>
      </c>
      <c r="Q18" s="15">
        <v>1</v>
      </c>
      <c r="R18" s="15">
        <v>0</v>
      </c>
      <c r="S18" s="15">
        <v>0</v>
      </c>
      <c r="T18" s="15">
        <v>0</v>
      </c>
      <c r="U18" s="15">
        <v>0</v>
      </c>
      <c r="V18" s="15"/>
      <c r="W18" s="15"/>
      <c r="X18" s="15"/>
      <c r="Y18" s="15"/>
    </row>
    <row r="19" spans="1:25" s="3" customFormat="1" ht="25.5" customHeight="1" x14ac:dyDescent="0.25">
      <c r="A19" s="4">
        <v>15</v>
      </c>
      <c r="B19" s="4" t="s">
        <v>142</v>
      </c>
      <c r="C19" s="15" t="s">
        <v>168</v>
      </c>
      <c r="D19" s="36">
        <v>0</v>
      </c>
      <c r="E19" s="15">
        <v>3</v>
      </c>
      <c r="F19" s="15">
        <v>2</v>
      </c>
      <c r="G19" s="15">
        <v>0</v>
      </c>
      <c r="H19" s="12">
        <f t="shared" si="0"/>
        <v>5</v>
      </c>
      <c r="I19" s="15">
        <v>3</v>
      </c>
      <c r="J19" s="15">
        <v>2</v>
      </c>
      <c r="K19" s="15">
        <v>0</v>
      </c>
      <c r="L19" s="12">
        <f t="shared" si="1"/>
        <v>5</v>
      </c>
      <c r="M19" s="15">
        <v>3</v>
      </c>
      <c r="N19" s="15">
        <v>0</v>
      </c>
      <c r="O19" s="15">
        <v>0</v>
      </c>
      <c r="P19" s="12">
        <f t="shared" si="2"/>
        <v>3</v>
      </c>
      <c r="Q19" s="15">
        <v>2</v>
      </c>
      <c r="R19" s="15">
        <v>0</v>
      </c>
      <c r="S19" s="15">
        <v>0</v>
      </c>
      <c r="T19" s="15">
        <v>0</v>
      </c>
      <c r="U19" s="15">
        <v>0</v>
      </c>
      <c r="V19" s="15"/>
      <c r="W19" s="15"/>
      <c r="X19" s="15"/>
      <c r="Y19" s="15"/>
    </row>
    <row r="20" spans="1:25" s="3" customFormat="1" ht="25.5" customHeight="1" x14ac:dyDescent="0.25">
      <c r="A20" s="4">
        <v>16</v>
      </c>
      <c r="B20" s="4" t="s">
        <v>143</v>
      </c>
      <c r="C20" s="15" t="s">
        <v>169</v>
      </c>
      <c r="D20" s="36">
        <v>0</v>
      </c>
      <c r="E20" s="15">
        <v>3</v>
      </c>
      <c r="F20" s="15">
        <v>1</v>
      </c>
      <c r="G20" s="15">
        <v>0</v>
      </c>
      <c r="H20" s="12">
        <f t="shared" si="0"/>
        <v>4</v>
      </c>
      <c r="I20" s="15">
        <v>0</v>
      </c>
      <c r="J20" s="15">
        <v>1</v>
      </c>
      <c r="K20" s="15">
        <v>0</v>
      </c>
      <c r="L20" s="12">
        <f t="shared" si="1"/>
        <v>1</v>
      </c>
      <c r="M20" s="15">
        <v>0</v>
      </c>
      <c r="N20" s="15">
        <v>0</v>
      </c>
      <c r="O20" s="15">
        <v>0</v>
      </c>
      <c r="P20" s="12">
        <f t="shared" si="2"/>
        <v>0</v>
      </c>
      <c r="Q20" s="15">
        <v>1</v>
      </c>
      <c r="R20" s="15">
        <v>0</v>
      </c>
      <c r="S20" s="15">
        <v>0</v>
      </c>
      <c r="T20" s="15">
        <v>0</v>
      </c>
      <c r="U20" s="15">
        <v>0</v>
      </c>
      <c r="V20" s="15"/>
      <c r="W20" s="15"/>
      <c r="X20" s="15"/>
      <c r="Y20" s="15"/>
    </row>
    <row r="21" spans="1:25" s="3" customFormat="1" ht="25.5" customHeight="1" x14ac:dyDescent="0.25">
      <c r="A21" s="4">
        <v>17</v>
      </c>
      <c r="B21" s="4" t="s">
        <v>144</v>
      </c>
      <c r="C21" s="15" t="s">
        <v>170</v>
      </c>
      <c r="D21" s="36">
        <v>0</v>
      </c>
      <c r="E21" s="15">
        <v>1</v>
      </c>
      <c r="F21" s="15">
        <v>2</v>
      </c>
      <c r="G21" s="15">
        <v>0</v>
      </c>
      <c r="H21" s="12">
        <f t="shared" si="0"/>
        <v>3</v>
      </c>
      <c r="I21" s="15">
        <v>0</v>
      </c>
      <c r="J21" s="15">
        <v>1</v>
      </c>
      <c r="K21" s="15">
        <v>0</v>
      </c>
      <c r="L21" s="12">
        <f t="shared" si="1"/>
        <v>1</v>
      </c>
      <c r="M21" s="15">
        <v>0</v>
      </c>
      <c r="N21" s="15">
        <v>0</v>
      </c>
      <c r="O21" s="15">
        <v>0</v>
      </c>
      <c r="P21" s="12">
        <f t="shared" si="2"/>
        <v>0</v>
      </c>
      <c r="Q21" s="15">
        <v>1</v>
      </c>
      <c r="R21" s="15">
        <v>0</v>
      </c>
      <c r="S21" s="15">
        <v>0</v>
      </c>
      <c r="T21" s="15">
        <v>0</v>
      </c>
      <c r="U21" s="15">
        <v>0</v>
      </c>
      <c r="V21" s="15"/>
      <c r="W21" s="15"/>
      <c r="X21" s="15"/>
      <c r="Y21" s="15"/>
    </row>
    <row r="22" spans="1:25" s="3" customFormat="1" ht="25.5" customHeight="1" x14ac:dyDescent="0.25">
      <c r="A22" s="4">
        <v>18</v>
      </c>
      <c r="B22" s="4" t="s">
        <v>145</v>
      </c>
      <c r="C22" s="15" t="s">
        <v>171</v>
      </c>
      <c r="D22" s="36">
        <v>0</v>
      </c>
      <c r="E22" s="15">
        <v>5</v>
      </c>
      <c r="F22" s="15">
        <v>4</v>
      </c>
      <c r="G22" s="15">
        <v>0</v>
      </c>
      <c r="H22" s="12">
        <f t="shared" si="0"/>
        <v>9</v>
      </c>
      <c r="I22" s="15">
        <v>5</v>
      </c>
      <c r="J22" s="15">
        <v>2</v>
      </c>
      <c r="K22" s="15">
        <v>0</v>
      </c>
      <c r="L22" s="12">
        <f t="shared" si="1"/>
        <v>7</v>
      </c>
      <c r="M22" s="15">
        <v>4</v>
      </c>
      <c r="N22" s="15">
        <v>0</v>
      </c>
      <c r="O22" s="15">
        <v>0</v>
      </c>
      <c r="P22" s="12">
        <f t="shared" si="2"/>
        <v>4</v>
      </c>
      <c r="Q22" s="15">
        <v>2</v>
      </c>
      <c r="R22" s="15">
        <v>1</v>
      </c>
      <c r="S22" s="15">
        <v>0</v>
      </c>
      <c r="T22" s="15">
        <v>0</v>
      </c>
      <c r="U22" s="15">
        <v>0</v>
      </c>
      <c r="V22" s="15"/>
      <c r="W22" s="15"/>
      <c r="X22" s="15"/>
      <c r="Y22" s="15"/>
    </row>
    <row r="23" spans="1:25" s="3" customFormat="1" ht="25.5" customHeight="1" x14ac:dyDescent="0.25">
      <c r="A23" s="4">
        <v>19</v>
      </c>
      <c r="B23" s="4" t="s">
        <v>146</v>
      </c>
      <c r="C23" s="15" t="s">
        <v>172</v>
      </c>
      <c r="D23" s="36">
        <v>0</v>
      </c>
      <c r="E23" s="15">
        <v>1</v>
      </c>
      <c r="F23" s="15">
        <v>4</v>
      </c>
      <c r="G23" s="15">
        <v>0</v>
      </c>
      <c r="H23" s="12">
        <f t="shared" si="0"/>
        <v>5</v>
      </c>
      <c r="I23" s="15">
        <v>1</v>
      </c>
      <c r="J23" s="15">
        <v>1</v>
      </c>
      <c r="K23" s="15">
        <v>0</v>
      </c>
      <c r="L23" s="12">
        <f t="shared" si="1"/>
        <v>2</v>
      </c>
      <c r="M23" s="15">
        <v>1</v>
      </c>
      <c r="N23" s="15">
        <v>0</v>
      </c>
      <c r="O23" s="15">
        <v>0</v>
      </c>
      <c r="P23" s="12">
        <f t="shared" si="2"/>
        <v>1</v>
      </c>
      <c r="Q23" s="15">
        <v>1</v>
      </c>
      <c r="R23" s="15">
        <v>0</v>
      </c>
      <c r="S23" s="15">
        <v>0</v>
      </c>
      <c r="T23" s="15">
        <v>0</v>
      </c>
      <c r="U23" s="15">
        <v>0</v>
      </c>
      <c r="V23" s="15"/>
      <c r="W23" s="15"/>
      <c r="X23" s="15"/>
      <c r="Y23" s="15"/>
    </row>
    <row r="24" spans="1:25" s="3" customFormat="1" ht="25.5" customHeight="1" x14ac:dyDescent="0.25">
      <c r="A24" s="4">
        <v>20</v>
      </c>
      <c r="B24" s="4" t="s">
        <v>147</v>
      </c>
      <c r="C24" s="15" t="s">
        <v>173</v>
      </c>
      <c r="D24" s="36">
        <v>0</v>
      </c>
      <c r="E24" s="15">
        <v>0</v>
      </c>
      <c r="F24" s="15">
        <v>1</v>
      </c>
      <c r="G24" s="15">
        <v>0</v>
      </c>
      <c r="H24" s="12">
        <f t="shared" si="0"/>
        <v>1</v>
      </c>
      <c r="I24" s="15">
        <v>0</v>
      </c>
      <c r="J24" s="15">
        <v>1</v>
      </c>
      <c r="K24" s="15">
        <v>0</v>
      </c>
      <c r="L24" s="12">
        <f t="shared" si="1"/>
        <v>1</v>
      </c>
      <c r="M24" s="15">
        <v>0</v>
      </c>
      <c r="N24" s="15">
        <v>0</v>
      </c>
      <c r="O24" s="15">
        <v>0</v>
      </c>
      <c r="P24" s="12">
        <f t="shared" si="2"/>
        <v>0</v>
      </c>
      <c r="Q24" s="15">
        <v>1</v>
      </c>
      <c r="R24" s="15">
        <v>0</v>
      </c>
      <c r="S24" s="15">
        <v>0</v>
      </c>
      <c r="T24" s="15">
        <v>0</v>
      </c>
      <c r="U24" s="15">
        <v>0</v>
      </c>
      <c r="V24" s="15"/>
      <c r="W24" s="15"/>
      <c r="X24" s="15"/>
      <c r="Y24" s="15"/>
    </row>
    <row r="25" spans="1:25" s="3" customFormat="1" ht="25.5" customHeight="1" x14ac:dyDescent="0.25">
      <c r="A25" s="4">
        <v>21</v>
      </c>
      <c r="B25" s="4" t="s">
        <v>148</v>
      </c>
      <c r="C25" s="15" t="s">
        <v>174</v>
      </c>
      <c r="D25" s="36">
        <v>0</v>
      </c>
      <c r="E25" s="15">
        <v>0</v>
      </c>
      <c r="F25" s="15">
        <v>3</v>
      </c>
      <c r="G25" s="15">
        <v>0</v>
      </c>
      <c r="H25" s="12">
        <f t="shared" si="0"/>
        <v>3</v>
      </c>
      <c r="I25" s="15">
        <v>0</v>
      </c>
      <c r="J25" s="15">
        <v>2</v>
      </c>
      <c r="K25" s="15">
        <v>0</v>
      </c>
      <c r="L25" s="12">
        <f t="shared" si="1"/>
        <v>2</v>
      </c>
      <c r="M25" s="15">
        <v>0</v>
      </c>
      <c r="N25" s="15">
        <v>0</v>
      </c>
      <c r="O25" s="15">
        <v>0</v>
      </c>
      <c r="P25" s="12">
        <f t="shared" si="2"/>
        <v>0</v>
      </c>
      <c r="Q25" s="15">
        <v>2</v>
      </c>
      <c r="R25" s="15">
        <v>0</v>
      </c>
      <c r="S25" s="15">
        <v>0</v>
      </c>
      <c r="T25" s="15">
        <v>0</v>
      </c>
      <c r="U25" s="15">
        <v>0</v>
      </c>
      <c r="V25" s="15"/>
      <c r="W25" s="15"/>
      <c r="X25" s="15"/>
      <c r="Y25" s="15"/>
    </row>
    <row r="26" spans="1:25" s="3" customFormat="1" ht="25.5" customHeight="1" x14ac:dyDescent="0.25">
      <c r="A26" s="4">
        <v>22</v>
      </c>
      <c r="B26" s="4" t="s">
        <v>149</v>
      </c>
      <c r="C26" s="15" t="s">
        <v>175</v>
      </c>
      <c r="D26" s="36">
        <v>0</v>
      </c>
      <c r="E26" s="15">
        <v>1</v>
      </c>
      <c r="F26" s="15">
        <v>0</v>
      </c>
      <c r="G26" s="15">
        <v>0</v>
      </c>
      <c r="H26" s="12">
        <f t="shared" si="0"/>
        <v>1</v>
      </c>
      <c r="I26" s="15">
        <v>1</v>
      </c>
      <c r="J26" s="15">
        <v>0</v>
      </c>
      <c r="K26" s="15">
        <v>0</v>
      </c>
      <c r="L26" s="12">
        <f t="shared" si="1"/>
        <v>1</v>
      </c>
      <c r="M26" s="15">
        <v>1</v>
      </c>
      <c r="N26" s="15">
        <v>0</v>
      </c>
      <c r="O26" s="15">
        <v>0</v>
      </c>
      <c r="P26" s="12">
        <f t="shared" si="2"/>
        <v>1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/>
      <c r="W26" s="15"/>
      <c r="X26" s="15"/>
      <c r="Y26" s="15"/>
    </row>
    <row r="27" spans="1:25" s="3" customFormat="1" ht="25.5" customHeight="1" x14ac:dyDescent="0.25">
      <c r="A27" s="4">
        <v>23</v>
      </c>
      <c r="B27" s="4" t="s">
        <v>150</v>
      </c>
      <c r="C27" s="15" t="s">
        <v>176</v>
      </c>
      <c r="D27" s="36">
        <v>0</v>
      </c>
      <c r="E27" s="15">
        <v>3</v>
      </c>
      <c r="F27" s="15">
        <v>1</v>
      </c>
      <c r="G27" s="15">
        <v>0</v>
      </c>
      <c r="H27" s="12">
        <f t="shared" si="0"/>
        <v>4</v>
      </c>
      <c r="I27" s="15">
        <v>1</v>
      </c>
      <c r="J27" s="15">
        <v>1</v>
      </c>
      <c r="K27" s="15">
        <v>0</v>
      </c>
      <c r="L27" s="12">
        <f t="shared" si="1"/>
        <v>2</v>
      </c>
      <c r="M27" s="15">
        <v>1</v>
      </c>
      <c r="N27" s="15">
        <v>0</v>
      </c>
      <c r="O27" s="15">
        <v>0</v>
      </c>
      <c r="P27" s="12">
        <f t="shared" si="2"/>
        <v>1</v>
      </c>
      <c r="Q27" s="15">
        <v>1</v>
      </c>
      <c r="R27" s="15">
        <v>0</v>
      </c>
      <c r="S27" s="15">
        <v>0</v>
      </c>
      <c r="T27" s="15">
        <v>0</v>
      </c>
      <c r="U27" s="15">
        <v>0</v>
      </c>
      <c r="V27" s="15"/>
      <c r="W27" s="15"/>
      <c r="X27" s="15"/>
      <c r="Y27" s="15"/>
    </row>
    <row r="28" spans="1:25" s="3" customFormat="1" ht="25.5" customHeight="1" x14ac:dyDescent="0.25">
      <c r="A28" s="4">
        <v>24</v>
      </c>
      <c r="B28" s="4" t="s">
        <v>151</v>
      </c>
      <c r="C28" s="15" t="s">
        <v>177</v>
      </c>
      <c r="D28" s="36">
        <v>0</v>
      </c>
      <c r="E28" s="15">
        <v>7</v>
      </c>
      <c r="F28" s="15">
        <v>2</v>
      </c>
      <c r="G28" s="15">
        <v>0</v>
      </c>
      <c r="H28" s="12">
        <f t="shared" si="0"/>
        <v>9</v>
      </c>
      <c r="I28" s="15">
        <v>5</v>
      </c>
      <c r="J28" s="15">
        <v>2</v>
      </c>
      <c r="K28" s="15">
        <v>0</v>
      </c>
      <c r="L28" s="12">
        <f t="shared" si="1"/>
        <v>7</v>
      </c>
      <c r="M28" s="15">
        <v>5</v>
      </c>
      <c r="N28" s="15">
        <v>0</v>
      </c>
      <c r="O28" s="15">
        <v>0</v>
      </c>
      <c r="P28" s="12">
        <f t="shared" si="2"/>
        <v>5</v>
      </c>
      <c r="Q28" s="15">
        <v>2</v>
      </c>
      <c r="R28" s="15">
        <v>2</v>
      </c>
      <c r="S28" s="15">
        <v>0</v>
      </c>
      <c r="T28" s="15">
        <v>0</v>
      </c>
      <c r="U28" s="15">
        <v>0</v>
      </c>
      <c r="V28" s="15"/>
      <c r="W28" s="15"/>
      <c r="X28" s="15"/>
      <c r="Y28" s="15"/>
    </row>
    <row r="29" spans="1:25" s="3" customFormat="1" ht="27" customHeight="1" x14ac:dyDescent="0.25">
      <c r="A29" s="4">
        <v>25</v>
      </c>
      <c r="B29" s="4" t="s">
        <v>152</v>
      </c>
      <c r="C29" s="15" t="s">
        <v>178</v>
      </c>
      <c r="D29" s="36">
        <v>0</v>
      </c>
      <c r="E29" s="15">
        <v>0</v>
      </c>
      <c r="F29" s="15">
        <v>1</v>
      </c>
      <c r="G29" s="15">
        <v>0</v>
      </c>
      <c r="H29" s="12">
        <f t="shared" si="0"/>
        <v>1</v>
      </c>
      <c r="I29" s="15">
        <v>0</v>
      </c>
      <c r="J29" s="15">
        <v>0</v>
      </c>
      <c r="K29" s="15">
        <v>0</v>
      </c>
      <c r="L29" s="12">
        <f t="shared" si="1"/>
        <v>0</v>
      </c>
      <c r="M29" s="15">
        <v>0</v>
      </c>
      <c r="N29" s="15">
        <v>0</v>
      </c>
      <c r="O29" s="15">
        <v>0</v>
      </c>
      <c r="P29" s="12">
        <f t="shared" si="2"/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/>
      <c r="W29" s="15"/>
      <c r="X29" s="15"/>
      <c r="Y29" s="15"/>
    </row>
    <row r="30" spans="1:25" s="3" customFormat="1" ht="27" customHeight="1" thickBot="1" x14ac:dyDescent="0.3">
      <c r="A30" s="4">
        <v>26</v>
      </c>
      <c r="B30" s="4" t="s">
        <v>153</v>
      </c>
      <c r="C30" s="15" t="s">
        <v>179</v>
      </c>
      <c r="D30" s="36">
        <v>0</v>
      </c>
      <c r="E30" s="15">
        <v>5</v>
      </c>
      <c r="F30" s="15">
        <v>2</v>
      </c>
      <c r="G30" s="15">
        <v>0</v>
      </c>
      <c r="H30" s="12">
        <f t="shared" si="0"/>
        <v>7</v>
      </c>
      <c r="I30" s="15">
        <v>4</v>
      </c>
      <c r="J30" s="15">
        <v>1</v>
      </c>
      <c r="K30" s="15">
        <v>0</v>
      </c>
      <c r="L30" s="12">
        <f t="shared" si="1"/>
        <v>5</v>
      </c>
      <c r="M30" s="15">
        <v>4</v>
      </c>
      <c r="N30" s="15">
        <v>0</v>
      </c>
      <c r="O30" s="15">
        <v>0</v>
      </c>
      <c r="P30" s="12">
        <f t="shared" si="2"/>
        <v>4</v>
      </c>
      <c r="Q30" s="15">
        <v>1</v>
      </c>
      <c r="R30" s="15">
        <v>0</v>
      </c>
      <c r="S30" s="15">
        <v>0</v>
      </c>
      <c r="T30" s="15">
        <v>0</v>
      </c>
      <c r="U30" s="15">
        <v>0</v>
      </c>
      <c r="V30" s="15"/>
      <c r="W30" s="15"/>
      <c r="X30" s="15"/>
      <c r="Y30" s="15"/>
    </row>
    <row r="31" spans="1:25" s="3" customFormat="1" ht="27" hidden="1" customHeight="1" x14ac:dyDescent="0.25">
      <c r="A31" s="4">
        <v>27</v>
      </c>
      <c r="B31" s="4"/>
      <c r="C31" s="15"/>
      <c r="D31" s="15"/>
      <c r="E31" s="15"/>
      <c r="F31" s="15"/>
      <c r="G31" s="15"/>
      <c r="H31" s="12">
        <f t="shared" ref="H31:H44" si="3">E31+F31+G31</f>
        <v>0</v>
      </c>
      <c r="I31" s="15"/>
      <c r="J31" s="15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/>
      <c r="D32" s="15"/>
      <c r="E32" s="15"/>
      <c r="F32" s="15"/>
      <c r="G32" s="15"/>
      <c r="H32" s="12">
        <f t="shared" si="3"/>
        <v>0</v>
      </c>
      <c r="I32" s="15"/>
      <c r="J32" s="15"/>
      <c r="K32" s="15"/>
      <c r="L32" s="12">
        <f t="shared" ref="L32:L44" si="4">I32+J32+K32</f>
        <v>0</v>
      </c>
      <c r="M32" s="15"/>
      <c r="N32" s="15"/>
      <c r="O32" s="15"/>
      <c r="P32" s="12">
        <f t="shared" ref="P32:P44" si="5">M32+N32+O32</f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/>
      <c r="D33" s="15"/>
      <c r="E33" s="15"/>
      <c r="F33" s="15"/>
      <c r="G33" s="15"/>
      <c r="H33" s="12">
        <f t="shared" si="3"/>
        <v>0</v>
      </c>
      <c r="I33" s="15"/>
      <c r="J33" s="15"/>
      <c r="K33" s="15"/>
      <c r="L33" s="12">
        <f t="shared" si="4"/>
        <v>0</v>
      </c>
      <c r="M33" s="15"/>
      <c r="N33" s="15"/>
      <c r="O33" s="15"/>
      <c r="P33" s="12">
        <f t="shared" si="5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/>
      <c r="D34" s="15"/>
      <c r="E34" s="15"/>
      <c r="F34" s="15"/>
      <c r="G34" s="15"/>
      <c r="H34" s="12">
        <f t="shared" si="3"/>
        <v>0</v>
      </c>
      <c r="I34" s="15"/>
      <c r="J34" s="15"/>
      <c r="K34" s="15"/>
      <c r="L34" s="12">
        <f t="shared" si="4"/>
        <v>0</v>
      </c>
      <c r="M34" s="15"/>
      <c r="N34" s="15"/>
      <c r="O34" s="15"/>
      <c r="P34" s="12">
        <f t="shared" si="5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/>
      <c r="D35" s="15"/>
      <c r="E35" s="15"/>
      <c r="F35" s="15"/>
      <c r="G35" s="15"/>
      <c r="H35" s="12">
        <f t="shared" si="3"/>
        <v>0</v>
      </c>
      <c r="I35" s="15"/>
      <c r="J35" s="15"/>
      <c r="K35" s="15"/>
      <c r="L35" s="12">
        <f t="shared" si="4"/>
        <v>0</v>
      </c>
      <c r="M35" s="15"/>
      <c r="N35" s="15"/>
      <c r="O35" s="15"/>
      <c r="P35" s="12">
        <f t="shared" si="5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/>
      <c r="D36" s="15"/>
      <c r="E36" s="15"/>
      <c r="F36" s="15"/>
      <c r="G36" s="15"/>
      <c r="H36" s="12">
        <f t="shared" si="3"/>
        <v>0</v>
      </c>
      <c r="I36" s="15"/>
      <c r="J36" s="15"/>
      <c r="K36" s="15"/>
      <c r="L36" s="12">
        <f t="shared" si="4"/>
        <v>0</v>
      </c>
      <c r="M36" s="15"/>
      <c r="N36" s="15"/>
      <c r="O36" s="15"/>
      <c r="P36" s="12">
        <f t="shared" si="5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/>
      <c r="D37" s="15"/>
      <c r="E37" s="15"/>
      <c r="F37" s="15"/>
      <c r="G37" s="15"/>
      <c r="H37" s="12">
        <f t="shared" si="3"/>
        <v>0</v>
      </c>
      <c r="I37" s="15"/>
      <c r="J37" s="15"/>
      <c r="K37" s="15"/>
      <c r="L37" s="12">
        <f t="shared" si="4"/>
        <v>0</v>
      </c>
      <c r="M37" s="15"/>
      <c r="N37" s="15"/>
      <c r="O37" s="15"/>
      <c r="P37" s="12">
        <f t="shared" si="5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/>
      <c r="D38" s="15"/>
      <c r="E38" s="15"/>
      <c r="F38" s="15"/>
      <c r="G38" s="15"/>
      <c r="H38" s="12">
        <f t="shared" si="3"/>
        <v>0</v>
      </c>
      <c r="I38" s="15"/>
      <c r="J38" s="15"/>
      <c r="K38" s="15"/>
      <c r="L38" s="12">
        <f t="shared" si="4"/>
        <v>0</v>
      </c>
      <c r="M38" s="15"/>
      <c r="N38" s="15"/>
      <c r="O38" s="15"/>
      <c r="P38" s="12">
        <f t="shared" si="5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/>
      <c r="D39" s="15"/>
      <c r="E39" s="15"/>
      <c r="F39" s="15"/>
      <c r="G39" s="15"/>
      <c r="H39" s="12">
        <f t="shared" si="3"/>
        <v>0</v>
      </c>
      <c r="I39" s="15"/>
      <c r="J39" s="15"/>
      <c r="K39" s="15"/>
      <c r="L39" s="12">
        <f t="shared" si="4"/>
        <v>0</v>
      </c>
      <c r="M39" s="15"/>
      <c r="N39" s="15"/>
      <c r="O39" s="15"/>
      <c r="P39" s="12">
        <f t="shared" si="5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/>
      <c r="D40" s="15"/>
      <c r="E40" s="15"/>
      <c r="F40" s="15"/>
      <c r="G40" s="15"/>
      <c r="H40" s="12">
        <f t="shared" si="3"/>
        <v>0</v>
      </c>
      <c r="I40" s="15"/>
      <c r="J40" s="15"/>
      <c r="K40" s="15"/>
      <c r="L40" s="12">
        <f t="shared" si="4"/>
        <v>0</v>
      </c>
      <c r="M40" s="15"/>
      <c r="N40" s="15"/>
      <c r="O40" s="15"/>
      <c r="P40" s="12">
        <f t="shared" si="5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/>
      <c r="D41" s="15"/>
      <c r="E41" s="15"/>
      <c r="F41" s="15"/>
      <c r="G41" s="15"/>
      <c r="H41" s="12">
        <f t="shared" si="3"/>
        <v>0</v>
      </c>
      <c r="I41" s="15"/>
      <c r="J41" s="15"/>
      <c r="K41" s="15"/>
      <c r="L41" s="12">
        <f t="shared" si="4"/>
        <v>0</v>
      </c>
      <c r="M41" s="15"/>
      <c r="N41" s="15"/>
      <c r="O41" s="15"/>
      <c r="P41" s="12">
        <f t="shared" si="5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/>
      <c r="D42" s="15"/>
      <c r="E42" s="15"/>
      <c r="F42" s="15"/>
      <c r="G42" s="15"/>
      <c r="H42" s="12">
        <f t="shared" si="3"/>
        <v>0</v>
      </c>
      <c r="I42" s="15"/>
      <c r="J42" s="15"/>
      <c r="K42" s="15"/>
      <c r="L42" s="12">
        <f t="shared" si="4"/>
        <v>0</v>
      </c>
      <c r="M42" s="15"/>
      <c r="N42" s="15"/>
      <c r="O42" s="15"/>
      <c r="P42" s="12">
        <f t="shared" si="5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2">
        <f t="shared" si="3"/>
        <v>0</v>
      </c>
      <c r="I43" s="15"/>
      <c r="J43" s="15"/>
      <c r="K43" s="15"/>
      <c r="L43" s="12">
        <f t="shared" si="4"/>
        <v>0</v>
      </c>
      <c r="M43" s="15"/>
      <c r="N43" s="15"/>
      <c r="O43" s="15"/>
      <c r="P43" s="12">
        <f t="shared" si="5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27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2">
        <f t="shared" si="3"/>
        <v>0</v>
      </c>
      <c r="I44" s="15"/>
      <c r="J44" s="15"/>
      <c r="K44" s="15"/>
      <c r="L44" s="12">
        <f t="shared" si="4"/>
        <v>0</v>
      </c>
      <c r="M44" s="15"/>
      <c r="N44" s="15"/>
      <c r="O44" s="15"/>
      <c r="P44" s="12">
        <f t="shared" si="5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4" t="s">
        <v>45</v>
      </c>
      <c r="C45" s="46"/>
      <c r="D45" s="77">
        <f t="shared" ref="D45:Y45" si="6">SUM(D5:D44)</f>
        <v>3</v>
      </c>
      <c r="E45" s="77">
        <f t="shared" si="6"/>
        <v>53</v>
      </c>
      <c r="F45" s="77">
        <f t="shared" si="6"/>
        <v>61</v>
      </c>
      <c r="G45" s="77">
        <f t="shared" si="6"/>
        <v>1</v>
      </c>
      <c r="H45" s="77">
        <f t="shared" si="6"/>
        <v>118</v>
      </c>
      <c r="I45" s="77">
        <f t="shared" si="6"/>
        <v>39</v>
      </c>
      <c r="J45" s="77">
        <f t="shared" si="6"/>
        <v>38</v>
      </c>
      <c r="K45" s="77">
        <f t="shared" si="6"/>
        <v>1</v>
      </c>
      <c r="L45" s="77">
        <f t="shared" si="6"/>
        <v>78</v>
      </c>
      <c r="M45" s="77">
        <f t="shared" si="6"/>
        <v>36</v>
      </c>
      <c r="N45" s="77">
        <f t="shared" si="6"/>
        <v>0</v>
      </c>
      <c r="O45" s="77">
        <f t="shared" si="6"/>
        <v>1</v>
      </c>
      <c r="P45" s="77">
        <f t="shared" si="6"/>
        <v>37</v>
      </c>
      <c r="Q45" s="77">
        <f t="shared" si="6"/>
        <v>37</v>
      </c>
      <c r="R45" s="77">
        <f t="shared" si="6"/>
        <v>3</v>
      </c>
      <c r="S45" s="77">
        <f t="shared" si="6"/>
        <v>0</v>
      </c>
      <c r="T45" s="77">
        <f t="shared" si="6"/>
        <v>0</v>
      </c>
      <c r="U45" s="77">
        <f t="shared" si="6"/>
        <v>0</v>
      </c>
      <c r="V45" s="77">
        <f t="shared" si="6"/>
        <v>0</v>
      </c>
      <c r="W45" s="77">
        <f t="shared" si="6"/>
        <v>0</v>
      </c>
      <c r="X45" s="77">
        <f t="shared" si="6"/>
        <v>0</v>
      </c>
      <c r="Y45" s="77">
        <f t="shared" si="6"/>
        <v>0</v>
      </c>
    </row>
  </sheetData>
  <mergeCells count="14">
    <mergeCell ref="A1:Y1"/>
    <mergeCell ref="A2:A3"/>
    <mergeCell ref="B2:B3"/>
    <mergeCell ref="C2:C3"/>
    <mergeCell ref="I2:L2"/>
    <mergeCell ref="M2:P2"/>
    <mergeCell ref="Q2:Q3"/>
    <mergeCell ref="S2:S3"/>
    <mergeCell ref="R2:R3"/>
    <mergeCell ref="T2:U2"/>
    <mergeCell ref="W2:Y2"/>
    <mergeCell ref="W3:X3"/>
    <mergeCell ref="V2:V3"/>
    <mergeCell ref="D2:H2"/>
  </mergeCells>
  <dataValidations count="5">
    <dataValidation type="whole" operator="lessThanOrEqual" allowBlank="1" showInputMessage="1" showErrorMessage="1" errorTitle="Please type correct response" error="It should not more than tablet distribution" sqref="R5">
      <formula1>#REF!</formula1>
    </dataValidation>
    <dataValidation type="whole" operator="lessThanOrEqual" allowBlank="1" showInputMessage="1" showErrorMessage="1" errorTitle="Please enter correct number" error="Number of other cases should not more than total deliveries" promptTitle="Please check the number" sqref="U5:U44">
      <formula1>L5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5:T44">
      <formula1>L5</formula1>
    </dataValidation>
    <dataValidation type="whole" operator="greaterThanOrEqual" allowBlank="1" showInputMessage="1" showErrorMessage="1" sqref="T45:Y45 V5:Y44 E5:G44 I5:K44 S5:S45 Q5:Q44 M5:O44 E45:R45 R6:R44 D5:D45">
      <formula1>0</formula1>
    </dataValidation>
    <dataValidation type="list" allowBlank="1" showInputMessage="1" showErrorMessage="1" sqref="B5:B44">
      <formula1>INDIRECT("Dropdowns!$B$3:$B$28")</formula1>
    </dataValidation>
  </dataValidations>
  <pageMargins left="0.31496062992125984" right="0.31496062992125984" top="0.74803149606299213" bottom="0.35433070866141736" header="0.31496062992125984" footer="0.31496062992125984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SheetLayoutView="100" workbookViewId="0">
      <pane xSplit="2" ySplit="4" topLeftCell="C5" activePane="bottomRight" state="frozen"/>
      <selection activeCell="Q27" sqref="Q27"/>
      <selection pane="topRight" activeCell="Q27" sqref="Q27"/>
      <selection pane="bottomLeft" activeCell="Q27" sqref="Q27"/>
      <selection pane="bottomRight" activeCell="B5" sqref="B5:C30"/>
    </sheetView>
  </sheetViews>
  <sheetFormatPr defaultRowHeight="15" x14ac:dyDescent="0.25"/>
  <cols>
    <col min="1" max="1" width="6" customWidth="1"/>
    <col min="2" max="2" width="19.140625" customWidth="1"/>
    <col min="3" max="3" width="15.7109375" customWidth="1"/>
    <col min="4" max="4" width="11" customWidth="1"/>
    <col min="5" max="5" width="7.140625" customWidth="1"/>
    <col min="6" max="6" width="10.140625" customWidth="1"/>
    <col min="7" max="9" width="7.140625" customWidth="1"/>
    <col min="10" max="10" width="10.140625" customWidth="1"/>
    <col min="11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7.42578125" customWidth="1"/>
    <col min="20" max="20" width="12.140625" customWidth="1"/>
    <col min="21" max="21" width="11.85546875" customWidth="1"/>
    <col min="22" max="22" width="11.7109375" customWidth="1"/>
    <col min="23" max="24" width="11.85546875" hidden="1" customWidth="1"/>
    <col min="25" max="25" width="6.140625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12</v>
      </c>
      <c r="N3" s="9" t="s">
        <v>13</v>
      </c>
      <c r="O3" s="9" t="s">
        <v>14</v>
      </c>
      <c r="P3" s="9" t="s">
        <v>15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118</v>
      </c>
      <c r="X4" s="73" t="s">
        <v>119</v>
      </c>
      <c r="Y4" s="72" t="s">
        <v>120</v>
      </c>
    </row>
    <row r="5" spans="1:25" s="3" customFormat="1" ht="25.5" customHeight="1" x14ac:dyDescent="0.25">
      <c r="A5" s="5">
        <v>1</v>
      </c>
      <c r="B5" s="5" t="s">
        <v>128</v>
      </c>
      <c r="C5" s="36" t="s">
        <v>154</v>
      </c>
      <c r="D5" s="36">
        <v>0</v>
      </c>
      <c r="E5" s="36">
        <v>2</v>
      </c>
      <c r="F5" s="36">
        <v>0</v>
      </c>
      <c r="G5" s="36">
        <v>0</v>
      </c>
      <c r="H5" s="12">
        <f>E5+F5+G5+D5</f>
        <v>2</v>
      </c>
      <c r="I5" s="36">
        <v>2</v>
      </c>
      <c r="J5" s="36">
        <v>0</v>
      </c>
      <c r="K5" s="36">
        <v>0</v>
      </c>
      <c r="L5" s="12">
        <f>I5+J5+K5</f>
        <v>2</v>
      </c>
      <c r="M5" s="36">
        <v>2</v>
      </c>
      <c r="N5" s="36">
        <v>0</v>
      </c>
      <c r="O5" s="36">
        <v>0</v>
      </c>
      <c r="P5" s="12">
        <f>M5+N5+O5</f>
        <v>2</v>
      </c>
      <c r="Q5" s="36">
        <v>0</v>
      </c>
      <c r="R5" s="37">
        <v>0</v>
      </c>
      <c r="S5" s="36">
        <v>0</v>
      </c>
      <c r="T5" s="36">
        <v>0</v>
      </c>
      <c r="U5" s="36">
        <v>0</v>
      </c>
      <c r="V5" s="36"/>
      <c r="W5" s="36"/>
      <c r="X5" s="36"/>
      <c r="Y5" s="36"/>
    </row>
    <row r="6" spans="1:25" s="3" customFormat="1" ht="25.5" customHeight="1" x14ac:dyDescent="0.25">
      <c r="A6" s="4">
        <v>2</v>
      </c>
      <c r="B6" s="4" t="s">
        <v>129</v>
      </c>
      <c r="C6" s="15" t="s">
        <v>155</v>
      </c>
      <c r="D6" s="36">
        <v>0</v>
      </c>
      <c r="E6" s="15">
        <v>2</v>
      </c>
      <c r="F6" s="15">
        <v>4</v>
      </c>
      <c r="G6" s="15">
        <v>0</v>
      </c>
      <c r="H6" s="12">
        <f t="shared" ref="H6:H30" si="0">E6+F6+G6+D6</f>
        <v>6</v>
      </c>
      <c r="I6" s="15">
        <v>2</v>
      </c>
      <c r="J6" s="15">
        <v>3</v>
      </c>
      <c r="K6" s="15">
        <v>0</v>
      </c>
      <c r="L6" s="12">
        <f t="shared" ref="L6:L31" si="1">I6+J6+K6</f>
        <v>5</v>
      </c>
      <c r="M6" s="15">
        <v>2</v>
      </c>
      <c r="N6" s="15">
        <v>0</v>
      </c>
      <c r="O6" s="15">
        <v>0</v>
      </c>
      <c r="P6" s="12">
        <f t="shared" ref="P6:P31" si="2">M6+N6+O6</f>
        <v>2</v>
      </c>
      <c r="Q6" s="15">
        <v>3</v>
      </c>
      <c r="R6" s="15">
        <v>0</v>
      </c>
      <c r="S6" s="15">
        <v>0</v>
      </c>
      <c r="T6" s="15">
        <v>0</v>
      </c>
      <c r="U6" s="15">
        <v>0</v>
      </c>
      <c r="V6" s="15"/>
      <c r="W6" s="15"/>
      <c r="X6" s="15"/>
      <c r="Y6" s="15"/>
    </row>
    <row r="7" spans="1:25" s="3" customFormat="1" ht="25.5" customHeight="1" x14ac:dyDescent="0.25">
      <c r="A7" s="4">
        <v>3</v>
      </c>
      <c r="B7" s="4" t="s">
        <v>130</v>
      </c>
      <c r="C7" s="15" t="s">
        <v>156</v>
      </c>
      <c r="D7" s="36">
        <v>1</v>
      </c>
      <c r="E7" s="15">
        <v>0</v>
      </c>
      <c r="F7" s="15">
        <v>2</v>
      </c>
      <c r="G7" s="15">
        <v>0</v>
      </c>
      <c r="H7" s="12">
        <f t="shared" si="0"/>
        <v>3</v>
      </c>
      <c r="I7" s="15">
        <v>0</v>
      </c>
      <c r="J7" s="15">
        <v>2</v>
      </c>
      <c r="K7" s="15">
        <v>0</v>
      </c>
      <c r="L7" s="12">
        <f t="shared" si="1"/>
        <v>2</v>
      </c>
      <c r="M7" s="15">
        <v>0</v>
      </c>
      <c r="N7" s="15">
        <v>0</v>
      </c>
      <c r="O7" s="15">
        <v>0</v>
      </c>
      <c r="P7" s="12">
        <f t="shared" si="2"/>
        <v>0</v>
      </c>
      <c r="Q7" s="15">
        <v>2</v>
      </c>
      <c r="R7" s="15">
        <v>0</v>
      </c>
      <c r="S7" s="15">
        <v>0</v>
      </c>
      <c r="T7" s="15">
        <v>0</v>
      </c>
      <c r="U7" s="15">
        <v>0</v>
      </c>
      <c r="V7" s="15"/>
      <c r="W7" s="15"/>
      <c r="X7" s="15"/>
      <c r="Y7" s="15"/>
    </row>
    <row r="8" spans="1:25" s="3" customFormat="1" ht="25.5" customHeight="1" x14ac:dyDescent="0.25">
      <c r="A8" s="4">
        <v>4</v>
      </c>
      <c r="B8" s="4" t="s">
        <v>131</v>
      </c>
      <c r="C8" s="15" t="s">
        <v>157</v>
      </c>
      <c r="D8" s="36">
        <v>0</v>
      </c>
      <c r="E8" s="15">
        <v>7</v>
      </c>
      <c r="F8" s="15">
        <v>5</v>
      </c>
      <c r="G8" s="15">
        <v>0</v>
      </c>
      <c r="H8" s="12">
        <f t="shared" si="0"/>
        <v>12</v>
      </c>
      <c r="I8" s="15">
        <v>7</v>
      </c>
      <c r="J8" s="15">
        <v>5</v>
      </c>
      <c r="K8" s="15">
        <v>0</v>
      </c>
      <c r="L8" s="12">
        <f t="shared" si="1"/>
        <v>12</v>
      </c>
      <c r="M8" s="15">
        <v>5</v>
      </c>
      <c r="N8" s="15">
        <v>0</v>
      </c>
      <c r="O8" s="15">
        <v>0</v>
      </c>
      <c r="P8" s="12">
        <f t="shared" si="2"/>
        <v>5</v>
      </c>
      <c r="Q8" s="15">
        <v>5</v>
      </c>
      <c r="R8" s="15">
        <v>0</v>
      </c>
      <c r="S8" s="15">
        <v>0</v>
      </c>
      <c r="T8" s="15">
        <v>0</v>
      </c>
      <c r="U8" s="15">
        <v>0</v>
      </c>
      <c r="V8" s="15"/>
      <c r="W8" s="15"/>
      <c r="X8" s="15"/>
      <c r="Y8" s="15"/>
    </row>
    <row r="9" spans="1:25" s="3" customFormat="1" ht="25.5" customHeight="1" x14ac:dyDescent="0.25">
      <c r="A9" s="4">
        <v>5</v>
      </c>
      <c r="B9" s="4" t="s">
        <v>132</v>
      </c>
      <c r="C9" s="15" t="s">
        <v>158</v>
      </c>
      <c r="D9" s="36">
        <v>0</v>
      </c>
      <c r="E9" s="15">
        <v>1</v>
      </c>
      <c r="F9" s="15">
        <v>0</v>
      </c>
      <c r="G9" s="15">
        <v>0</v>
      </c>
      <c r="H9" s="12">
        <f t="shared" si="0"/>
        <v>1</v>
      </c>
      <c r="I9" s="15">
        <v>1</v>
      </c>
      <c r="J9" s="15">
        <v>0</v>
      </c>
      <c r="K9" s="15">
        <v>0</v>
      </c>
      <c r="L9" s="12">
        <f t="shared" si="1"/>
        <v>1</v>
      </c>
      <c r="M9" s="15">
        <v>1</v>
      </c>
      <c r="N9" s="15">
        <v>0</v>
      </c>
      <c r="O9" s="15">
        <v>0</v>
      </c>
      <c r="P9" s="12">
        <f t="shared" si="2"/>
        <v>1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/>
      <c r="W9" s="15"/>
      <c r="X9" s="15"/>
      <c r="Y9" s="15"/>
    </row>
    <row r="10" spans="1:25" s="3" customFormat="1" ht="25.5" customHeight="1" x14ac:dyDescent="0.25">
      <c r="A10" s="4">
        <v>6</v>
      </c>
      <c r="B10" s="4" t="s">
        <v>133</v>
      </c>
      <c r="C10" s="15" t="s">
        <v>159</v>
      </c>
      <c r="D10" s="36">
        <v>0</v>
      </c>
      <c r="E10" s="15">
        <v>0</v>
      </c>
      <c r="F10" s="15">
        <v>2</v>
      </c>
      <c r="G10" s="15">
        <v>0</v>
      </c>
      <c r="H10" s="12">
        <f t="shared" si="0"/>
        <v>2</v>
      </c>
      <c r="I10" s="15">
        <v>0</v>
      </c>
      <c r="J10" s="15">
        <v>2</v>
      </c>
      <c r="K10" s="15">
        <v>0</v>
      </c>
      <c r="L10" s="12">
        <f t="shared" si="1"/>
        <v>2</v>
      </c>
      <c r="M10" s="15">
        <v>0</v>
      </c>
      <c r="N10" s="15">
        <v>0</v>
      </c>
      <c r="O10" s="15">
        <v>0</v>
      </c>
      <c r="P10" s="12">
        <f t="shared" si="2"/>
        <v>0</v>
      </c>
      <c r="Q10" s="15">
        <v>1</v>
      </c>
      <c r="R10" s="15">
        <v>0</v>
      </c>
      <c r="S10" s="15">
        <v>0</v>
      </c>
      <c r="T10" s="15">
        <v>0</v>
      </c>
      <c r="U10" s="15">
        <v>0</v>
      </c>
      <c r="V10" s="15"/>
      <c r="W10" s="15"/>
      <c r="X10" s="15"/>
      <c r="Y10" s="15"/>
    </row>
    <row r="11" spans="1:25" s="3" customFormat="1" ht="25.5" customHeight="1" x14ac:dyDescent="0.25">
      <c r="A11" s="4">
        <v>7</v>
      </c>
      <c r="B11" s="4" t="s">
        <v>134</v>
      </c>
      <c r="C11" s="15" t="s">
        <v>160</v>
      </c>
      <c r="D11" s="36">
        <v>0</v>
      </c>
      <c r="E11" s="15">
        <v>2</v>
      </c>
      <c r="F11" s="15">
        <v>0</v>
      </c>
      <c r="G11" s="15">
        <v>0</v>
      </c>
      <c r="H11" s="12">
        <f t="shared" si="0"/>
        <v>2</v>
      </c>
      <c r="I11" s="15">
        <v>2</v>
      </c>
      <c r="J11" s="15">
        <v>0</v>
      </c>
      <c r="K11" s="15">
        <v>0</v>
      </c>
      <c r="L11" s="12">
        <f t="shared" si="1"/>
        <v>2</v>
      </c>
      <c r="M11" s="15">
        <v>2</v>
      </c>
      <c r="N11" s="15">
        <v>0</v>
      </c>
      <c r="O11" s="15">
        <v>0</v>
      </c>
      <c r="P11" s="12">
        <f t="shared" si="2"/>
        <v>2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/>
      <c r="W11" s="15"/>
      <c r="X11" s="15"/>
      <c r="Y11" s="15"/>
    </row>
    <row r="12" spans="1:25" s="3" customFormat="1" ht="25.5" customHeight="1" x14ac:dyDescent="0.25">
      <c r="A12" s="4">
        <v>8</v>
      </c>
      <c r="B12" s="4" t="s">
        <v>135</v>
      </c>
      <c r="C12" s="15" t="s">
        <v>161</v>
      </c>
      <c r="D12" s="36">
        <v>0</v>
      </c>
      <c r="E12" s="15">
        <v>2</v>
      </c>
      <c r="F12" s="15">
        <v>4</v>
      </c>
      <c r="G12" s="15">
        <v>0</v>
      </c>
      <c r="H12" s="12">
        <f t="shared" si="0"/>
        <v>6</v>
      </c>
      <c r="I12" s="15">
        <v>2</v>
      </c>
      <c r="J12" s="15">
        <v>2</v>
      </c>
      <c r="K12" s="15">
        <v>0</v>
      </c>
      <c r="L12" s="12">
        <f t="shared" si="1"/>
        <v>4</v>
      </c>
      <c r="M12" s="15">
        <v>2</v>
      </c>
      <c r="N12" s="15">
        <v>0</v>
      </c>
      <c r="O12" s="15">
        <v>0</v>
      </c>
      <c r="P12" s="12">
        <f t="shared" si="2"/>
        <v>2</v>
      </c>
      <c r="Q12" s="15">
        <v>2</v>
      </c>
      <c r="R12" s="15">
        <v>0</v>
      </c>
      <c r="S12" s="15">
        <v>0</v>
      </c>
      <c r="T12" s="15">
        <v>0</v>
      </c>
      <c r="U12" s="15">
        <v>0</v>
      </c>
      <c r="V12" s="15"/>
      <c r="W12" s="15"/>
      <c r="X12" s="15"/>
      <c r="Y12" s="15"/>
    </row>
    <row r="13" spans="1:25" s="3" customFormat="1" ht="25.5" customHeight="1" x14ac:dyDescent="0.25">
      <c r="A13" s="4">
        <v>9</v>
      </c>
      <c r="B13" s="4" t="s">
        <v>136</v>
      </c>
      <c r="C13" s="15" t="s">
        <v>162</v>
      </c>
      <c r="D13" s="36">
        <v>0</v>
      </c>
      <c r="E13" s="15">
        <v>3</v>
      </c>
      <c r="F13" s="15">
        <v>5</v>
      </c>
      <c r="G13" s="15">
        <v>0</v>
      </c>
      <c r="H13" s="12">
        <f t="shared" si="0"/>
        <v>8</v>
      </c>
      <c r="I13" s="15">
        <v>3</v>
      </c>
      <c r="J13" s="15">
        <v>4</v>
      </c>
      <c r="K13" s="15">
        <v>0</v>
      </c>
      <c r="L13" s="12">
        <f t="shared" si="1"/>
        <v>7</v>
      </c>
      <c r="M13" s="15">
        <v>3</v>
      </c>
      <c r="N13" s="15">
        <v>0</v>
      </c>
      <c r="O13" s="15">
        <v>0</v>
      </c>
      <c r="P13" s="12">
        <f t="shared" si="2"/>
        <v>3</v>
      </c>
      <c r="Q13" s="15">
        <v>4</v>
      </c>
      <c r="R13" s="15">
        <v>0</v>
      </c>
      <c r="S13" s="15">
        <v>0</v>
      </c>
      <c r="T13" s="15">
        <v>0</v>
      </c>
      <c r="U13" s="15">
        <v>0</v>
      </c>
      <c r="V13" s="15"/>
      <c r="W13" s="15"/>
      <c r="X13" s="15"/>
      <c r="Y13" s="15"/>
    </row>
    <row r="14" spans="1:25" s="3" customFormat="1" ht="25.5" customHeight="1" x14ac:dyDescent="0.25">
      <c r="A14" s="4">
        <v>10</v>
      </c>
      <c r="B14" s="4" t="s">
        <v>137</v>
      </c>
      <c r="C14" s="15" t="s">
        <v>163</v>
      </c>
      <c r="D14" s="36">
        <v>0</v>
      </c>
      <c r="E14" s="15">
        <v>0</v>
      </c>
      <c r="F14" s="15">
        <v>5</v>
      </c>
      <c r="G14" s="15">
        <v>0</v>
      </c>
      <c r="H14" s="12">
        <f t="shared" si="0"/>
        <v>5</v>
      </c>
      <c r="I14" s="15">
        <v>0</v>
      </c>
      <c r="J14" s="15">
        <v>5</v>
      </c>
      <c r="K14" s="15">
        <v>0</v>
      </c>
      <c r="L14" s="12">
        <f t="shared" si="1"/>
        <v>5</v>
      </c>
      <c r="M14" s="15">
        <v>0</v>
      </c>
      <c r="N14" s="15">
        <v>0</v>
      </c>
      <c r="O14" s="15">
        <v>0</v>
      </c>
      <c r="P14" s="12">
        <f t="shared" si="2"/>
        <v>0</v>
      </c>
      <c r="Q14" s="15">
        <v>5</v>
      </c>
      <c r="R14" s="15">
        <v>0</v>
      </c>
      <c r="S14" s="15">
        <v>0</v>
      </c>
      <c r="T14" s="15">
        <v>0</v>
      </c>
      <c r="U14" s="15">
        <v>0</v>
      </c>
      <c r="V14" s="15"/>
      <c r="W14" s="15"/>
      <c r="X14" s="15"/>
      <c r="Y14" s="15"/>
    </row>
    <row r="15" spans="1:25" s="3" customFormat="1" ht="25.5" customHeight="1" x14ac:dyDescent="0.25">
      <c r="A15" s="4">
        <v>11</v>
      </c>
      <c r="B15" s="4" t="s">
        <v>138</v>
      </c>
      <c r="C15" s="15" t="s">
        <v>164</v>
      </c>
      <c r="D15" s="36">
        <v>0</v>
      </c>
      <c r="E15" s="15">
        <v>4</v>
      </c>
      <c r="F15" s="15">
        <v>2</v>
      </c>
      <c r="G15" s="15">
        <v>1</v>
      </c>
      <c r="H15" s="12">
        <f t="shared" si="0"/>
        <v>7</v>
      </c>
      <c r="I15" s="15">
        <v>4</v>
      </c>
      <c r="J15" s="15">
        <v>2</v>
      </c>
      <c r="K15" s="15">
        <v>0</v>
      </c>
      <c r="L15" s="12">
        <f t="shared" si="1"/>
        <v>6</v>
      </c>
      <c r="M15" s="15">
        <v>4</v>
      </c>
      <c r="N15" s="15">
        <v>0</v>
      </c>
      <c r="O15" s="15">
        <v>0</v>
      </c>
      <c r="P15" s="12">
        <f t="shared" si="2"/>
        <v>4</v>
      </c>
      <c r="Q15" s="15">
        <v>2</v>
      </c>
      <c r="R15" s="15">
        <v>0</v>
      </c>
      <c r="S15" s="15">
        <v>0</v>
      </c>
      <c r="T15" s="15">
        <v>0</v>
      </c>
      <c r="U15" s="15">
        <v>0</v>
      </c>
      <c r="V15" s="15"/>
      <c r="W15" s="15"/>
      <c r="X15" s="15"/>
      <c r="Y15" s="15"/>
    </row>
    <row r="16" spans="1:25" s="3" customFormat="1" ht="25.5" customHeight="1" x14ac:dyDescent="0.25">
      <c r="A16" s="4">
        <v>12</v>
      </c>
      <c r="B16" s="4" t="s">
        <v>139</v>
      </c>
      <c r="C16" s="15" t="s">
        <v>165</v>
      </c>
      <c r="D16" s="36">
        <v>0</v>
      </c>
      <c r="E16" s="15">
        <v>4</v>
      </c>
      <c r="F16" s="15">
        <v>3</v>
      </c>
      <c r="G16" s="15">
        <v>0</v>
      </c>
      <c r="H16" s="12">
        <f t="shared" si="0"/>
        <v>7</v>
      </c>
      <c r="I16" s="15">
        <v>2</v>
      </c>
      <c r="J16" s="15">
        <v>3</v>
      </c>
      <c r="K16" s="15">
        <v>0</v>
      </c>
      <c r="L16" s="12">
        <f t="shared" si="1"/>
        <v>5</v>
      </c>
      <c r="M16" s="15">
        <v>2</v>
      </c>
      <c r="N16" s="15">
        <v>0</v>
      </c>
      <c r="O16" s="15">
        <v>0</v>
      </c>
      <c r="P16" s="12">
        <f t="shared" si="2"/>
        <v>2</v>
      </c>
      <c r="Q16" s="15">
        <v>3</v>
      </c>
      <c r="R16" s="15">
        <v>0</v>
      </c>
      <c r="S16" s="15">
        <v>0</v>
      </c>
      <c r="T16" s="15">
        <v>0</v>
      </c>
      <c r="U16" s="15">
        <v>0</v>
      </c>
      <c r="V16" s="15"/>
      <c r="W16" s="15"/>
      <c r="X16" s="15"/>
      <c r="Y16" s="15"/>
    </row>
    <row r="17" spans="1:25" s="3" customFormat="1" ht="25.5" customHeight="1" x14ac:dyDescent="0.25">
      <c r="A17" s="4">
        <v>13</v>
      </c>
      <c r="B17" s="4" t="s">
        <v>140</v>
      </c>
      <c r="C17" s="15" t="s">
        <v>166</v>
      </c>
      <c r="D17" s="36">
        <v>0</v>
      </c>
      <c r="E17" s="15">
        <v>0</v>
      </c>
      <c r="F17" s="15">
        <v>2</v>
      </c>
      <c r="G17" s="15">
        <v>0</v>
      </c>
      <c r="H17" s="12">
        <f t="shared" si="0"/>
        <v>2</v>
      </c>
      <c r="I17" s="15">
        <v>0</v>
      </c>
      <c r="J17" s="15">
        <v>1</v>
      </c>
      <c r="K17" s="15">
        <v>0</v>
      </c>
      <c r="L17" s="12">
        <f t="shared" si="1"/>
        <v>1</v>
      </c>
      <c r="M17" s="15">
        <v>0</v>
      </c>
      <c r="N17" s="15">
        <v>0</v>
      </c>
      <c r="O17" s="15">
        <v>0</v>
      </c>
      <c r="P17" s="12">
        <f t="shared" si="2"/>
        <v>0</v>
      </c>
      <c r="Q17" s="15">
        <v>1</v>
      </c>
      <c r="R17" s="15">
        <v>0</v>
      </c>
      <c r="S17" s="15">
        <v>0</v>
      </c>
      <c r="T17" s="15">
        <v>0</v>
      </c>
      <c r="U17" s="15">
        <v>0</v>
      </c>
      <c r="V17" s="15"/>
      <c r="W17" s="15"/>
      <c r="X17" s="15"/>
      <c r="Y17" s="15"/>
    </row>
    <row r="18" spans="1:25" s="3" customFormat="1" ht="25.5" customHeight="1" x14ac:dyDescent="0.25">
      <c r="A18" s="4">
        <v>14</v>
      </c>
      <c r="B18" s="4" t="s">
        <v>141</v>
      </c>
      <c r="C18" s="15" t="s">
        <v>167</v>
      </c>
      <c r="D18" s="36">
        <v>0</v>
      </c>
      <c r="E18" s="15">
        <v>3</v>
      </c>
      <c r="F18" s="15">
        <v>4</v>
      </c>
      <c r="G18" s="15">
        <v>0</v>
      </c>
      <c r="H18" s="12">
        <f t="shared" si="0"/>
        <v>7</v>
      </c>
      <c r="I18" s="15">
        <v>3</v>
      </c>
      <c r="J18" s="15">
        <v>3</v>
      </c>
      <c r="K18" s="15">
        <v>0</v>
      </c>
      <c r="L18" s="12">
        <f t="shared" si="1"/>
        <v>6</v>
      </c>
      <c r="M18" s="15">
        <v>3</v>
      </c>
      <c r="N18" s="15">
        <v>0</v>
      </c>
      <c r="O18" s="15">
        <v>0</v>
      </c>
      <c r="P18" s="12">
        <f t="shared" si="2"/>
        <v>3</v>
      </c>
      <c r="Q18" s="15">
        <v>3</v>
      </c>
      <c r="R18" s="15">
        <v>0</v>
      </c>
      <c r="S18" s="15">
        <v>0</v>
      </c>
      <c r="T18" s="15">
        <v>0</v>
      </c>
      <c r="U18" s="15">
        <v>0</v>
      </c>
      <c r="V18" s="15"/>
      <c r="W18" s="15"/>
      <c r="X18" s="15"/>
      <c r="Y18" s="15"/>
    </row>
    <row r="19" spans="1:25" s="3" customFormat="1" ht="25.5" customHeight="1" x14ac:dyDescent="0.25">
      <c r="A19" s="4">
        <v>15</v>
      </c>
      <c r="B19" s="4" t="s">
        <v>142</v>
      </c>
      <c r="C19" s="15" t="s">
        <v>168</v>
      </c>
      <c r="D19" s="36">
        <v>0</v>
      </c>
      <c r="E19" s="15">
        <v>2</v>
      </c>
      <c r="F19" s="15">
        <v>3</v>
      </c>
      <c r="G19" s="15">
        <v>0</v>
      </c>
      <c r="H19" s="12">
        <f t="shared" si="0"/>
        <v>5</v>
      </c>
      <c r="I19" s="15">
        <v>2</v>
      </c>
      <c r="J19" s="15">
        <v>2</v>
      </c>
      <c r="K19" s="15">
        <v>0</v>
      </c>
      <c r="L19" s="12">
        <f t="shared" si="1"/>
        <v>4</v>
      </c>
      <c r="M19" s="15">
        <v>2</v>
      </c>
      <c r="N19" s="15">
        <v>0</v>
      </c>
      <c r="O19" s="15">
        <v>0</v>
      </c>
      <c r="P19" s="12">
        <f t="shared" si="2"/>
        <v>2</v>
      </c>
      <c r="Q19" s="15">
        <v>2</v>
      </c>
      <c r="R19" s="15">
        <v>0</v>
      </c>
      <c r="S19" s="15">
        <v>0</v>
      </c>
      <c r="T19" s="15">
        <v>0</v>
      </c>
      <c r="U19" s="15">
        <v>0</v>
      </c>
      <c r="V19" s="15"/>
      <c r="W19" s="15"/>
      <c r="X19" s="15"/>
      <c r="Y19" s="15"/>
    </row>
    <row r="20" spans="1:25" s="3" customFormat="1" ht="25.5" customHeight="1" x14ac:dyDescent="0.25">
      <c r="A20" s="4">
        <v>16</v>
      </c>
      <c r="B20" s="4" t="s">
        <v>143</v>
      </c>
      <c r="C20" s="15" t="s">
        <v>169</v>
      </c>
      <c r="D20" s="36">
        <v>0</v>
      </c>
      <c r="E20" s="15">
        <v>3</v>
      </c>
      <c r="F20" s="15">
        <v>6</v>
      </c>
      <c r="G20" s="15">
        <v>0</v>
      </c>
      <c r="H20" s="12">
        <f t="shared" si="0"/>
        <v>9</v>
      </c>
      <c r="I20" s="15">
        <v>3</v>
      </c>
      <c r="J20" s="15">
        <v>5</v>
      </c>
      <c r="K20" s="15">
        <v>0</v>
      </c>
      <c r="L20" s="12">
        <f t="shared" si="1"/>
        <v>8</v>
      </c>
      <c r="M20" s="15">
        <v>3</v>
      </c>
      <c r="N20" s="15">
        <v>0</v>
      </c>
      <c r="O20" s="15">
        <v>0</v>
      </c>
      <c r="P20" s="12">
        <f t="shared" si="2"/>
        <v>3</v>
      </c>
      <c r="Q20" s="15">
        <v>4</v>
      </c>
      <c r="R20" s="15">
        <v>0</v>
      </c>
      <c r="S20" s="15">
        <v>0</v>
      </c>
      <c r="T20" s="15">
        <v>0</v>
      </c>
      <c r="U20" s="15">
        <v>0</v>
      </c>
      <c r="V20" s="15"/>
      <c r="W20" s="15"/>
      <c r="X20" s="15"/>
      <c r="Y20" s="15"/>
    </row>
    <row r="21" spans="1:25" s="3" customFormat="1" ht="25.5" customHeight="1" x14ac:dyDescent="0.25">
      <c r="A21" s="4">
        <v>17</v>
      </c>
      <c r="B21" s="4" t="s">
        <v>144</v>
      </c>
      <c r="C21" s="15" t="s">
        <v>170</v>
      </c>
      <c r="D21" s="36">
        <v>0</v>
      </c>
      <c r="E21" s="15">
        <v>0</v>
      </c>
      <c r="F21" s="15">
        <v>6</v>
      </c>
      <c r="G21" s="15">
        <v>0</v>
      </c>
      <c r="H21" s="12">
        <f t="shared" si="0"/>
        <v>6</v>
      </c>
      <c r="I21" s="15">
        <v>0</v>
      </c>
      <c r="J21" s="15">
        <v>2</v>
      </c>
      <c r="K21" s="15">
        <v>0</v>
      </c>
      <c r="L21" s="12">
        <f t="shared" si="1"/>
        <v>2</v>
      </c>
      <c r="M21" s="15">
        <v>0</v>
      </c>
      <c r="N21" s="15">
        <v>0</v>
      </c>
      <c r="O21" s="15">
        <v>0</v>
      </c>
      <c r="P21" s="12">
        <f t="shared" si="2"/>
        <v>0</v>
      </c>
      <c r="Q21" s="15">
        <v>2</v>
      </c>
      <c r="R21" s="15">
        <v>0</v>
      </c>
      <c r="S21" s="15">
        <v>0</v>
      </c>
      <c r="T21" s="15">
        <v>0</v>
      </c>
      <c r="U21" s="15">
        <v>0</v>
      </c>
      <c r="V21" s="15"/>
      <c r="W21" s="15"/>
      <c r="X21" s="15"/>
      <c r="Y21" s="15"/>
    </row>
    <row r="22" spans="1:25" s="3" customFormat="1" ht="25.5" customHeight="1" x14ac:dyDescent="0.25">
      <c r="A22" s="4">
        <v>18</v>
      </c>
      <c r="B22" s="4" t="s">
        <v>145</v>
      </c>
      <c r="C22" s="15" t="s">
        <v>171</v>
      </c>
      <c r="D22" s="36">
        <v>0</v>
      </c>
      <c r="E22" s="15">
        <v>4</v>
      </c>
      <c r="F22" s="15">
        <v>5</v>
      </c>
      <c r="G22" s="15">
        <v>0</v>
      </c>
      <c r="H22" s="12">
        <f t="shared" si="0"/>
        <v>9</v>
      </c>
      <c r="I22" s="15">
        <v>4</v>
      </c>
      <c r="J22" s="15">
        <v>5</v>
      </c>
      <c r="K22" s="15">
        <v>0</v>
      </c>
      <c r="L22" s="12">
        <f t="shared" si="1"/>
        <v>9</v>
      </c>
      <c r="M22" s="15">
        <v>4</v>
      </c>
      <c r="N22" s="15">
        <v>0</v>
      </c>
      <c r="O22" s="15">
        <v>0</v>
      </c>
      <c r="P22" s="12">
        <f t="shared" si="2"/>
        <v>4</v>
      </c>
      <c r="Q22" s="15">
        <v>5</v>
      </c>
      <c r="R22" s="15">
        <v>0</v>
      </c>
      <c r="S22" s="15">
        <v>0</v>
      </c>
      <c r="T22" s="15">
        <v>0</v>
      </c>
      <c r="U22" s="15">
        <v>0</v>
      </c>
      <c r="V22" s="15"/>
      <c r="W22" s="15"/>
      <c r="X22" s="15"/>
      <c r="Y22" s="15"/>
    </row>
    <row r="23" spans="1:25" s="3" customFormat="1" ht="25.5" customHeight="1" x14ac:dyDescent="0.25">
      <c r="A23" s="4">
        <v>19</v>
      </c>
      <c r="B23" s="4" t="s">
        <v>146</v>
      </c>
      <c r="C23" s="15" t="s">
        <v>172</v>
      </c>
      <c r="D23" s="36">
        <v>0</v>
      </c>
      <c r="E23" s="15">
        <v>4</v>
      </c>
      <c r="F23" s="15">
        <v>3</v>
      </c>
      <c r="G23" s="15">
        <v>1</v>
      </c>
      <c r="H23" s="12">
        <f t="shared" si="0"/>
        <v>8</v>
      </c>
      <c r="I23" s="15">
        <v>4</v>
      </c>
      <c r="J23" s="15">
        <v>3</v>
      </c>
      <c r="K23" s="15">
        <v>0</v>
      </c>
      <c r="L23" s="12">
        <f t="shared" si="1"/>
        <v>7</v>
      </c>
      <c r="M23" s="15">
        <v>4</v>
      </c>
      <c r="N23" s="15">
        <v>1</v>
      </c>
      <c r="O23" s="15">
        <v>0</v>
      </c>
      <c r="P23" s="12">
        <f t="shared" si="2"/>
        <v>5</v>
      </c>
      <c r="Q23" s="15">
        <v>3</v>
      </c>
      <c r="R23" s="15">
        <v>0</v>
      </c>
      <c r="S23" s="15">
        <v>0</v>
      </c>
      <c r="T23" s="15">
        <v>0</v>
      </c>
      <c r="U23" s="15">
        <v>0</v>
      </c>
      <c r="V23" s="15"/>
      <c r="W23" s="15"/>
      <c r="X23" s="15"/>
      <c r="Y23" s="15"/>
    </row>
    <row r="24" spans="1:25" s="3" customFormat="1" ht="25.5" customHeight="1" x14ac:dyDescent="0.25">
      <c r="A24" s="4">
        <v>20</v>
      </c>
      <c r="B24" s="4" t="s">
        <v>147</v>
      </c>
      <c r="C24" s="15" t="s">
        <v>173</v>
      </c>
      <c r="D24" s="36">
        <v>0</v>
      </c>
      <c r="E24" s="15">
        <v>1</v>
      </c>
      <c r="F24" s="15">
        <v>2</v>
      </c>
      <c r="G24" s="15">
        <v>0</v>
      </c>
      <c r="H24" s="12">
        <f t="shared" si="0"/>
        <v>3</v>
      </c>
      <c r="I24" s="15">
        <v>1</v>
      </c>
      <c r="J24" s="15">
        <v>2</v>
      </c>
      <c r="K24" s="15">
        <v>0</v>
      </c>
      <c r="L24" s="12">
        <f t="shared" si="1"/>
        <v>3</v>
      </c>
      <c r="M24" s="15">
        <v>1</v>
      </c>
      <c r="N24" s="15">
        <v>0</v>
      </c>
      <c r="O24" s="15">
        <v>0</v>
      </c>
      <c r="P24" s="12">
        <f t="shared" si="2"/>
        <v>1</v>
      </c>
      <c r="Q24" s="15">
        <v>2</v>
      </c>
      <c r="R24" s="15">
        <v>0</v>
      </c>
      <c r="S24" s="15">
        <v>0</v>
      </c>
      <c r="T24" s="15">
        <v>0</v>
      </c>
      <c r="U24" s="15">
        <v>0</v>
      </c>
      <c r="V24" s="15"/>
      <c r="W24" s="15"/>
      <c r="X24" s="15"/>
      <c r="Y24" s="15"/>
    </row>
    <row r="25" spans="1:25" s="3" customFormat="1" ht="25.5" customHeight="1" x14ac:dyDescent="0.25">
      <c r="A25" s="4">
        <v>21</v>
      </c>
      <c r="B25" s="4" t="s">
        <v>148</v>
      </c>
      <c r="C25" s="15" t="s">
        <v>174</v>
      </c>
      <c r="D25" s="36">
        <v>0</v>
      </c>
      <c r="E25" s="15">
        <v>0</v>
      </c>
      <c r="F25" s="15">
        <v>3</v>
      </c>
      <c r="G25" s="15">
        <v>0</v>
      </c>
      <c r="H25" s="12">
        <f t="shared" si="0"/>
        <v>3</v>
      </c>
      <c r="I25" s="15">
        <v>0</v>
      </c>
      <c r="J25" s="15">
        <v>1</v>
      </c>
      <c r="K25" s="15">
        <v>0</v>
      </c>
      <c r="L25" s="12">
        <f t="shared" si="1"/>
        <v>1</v>
      </c>
      <c r="M25" s="15">
        <v>0</v>
      </c>
      <c r="N25" s="15">
        <v>0</v>
      </c>
      <c r="O25" s="15">
        <v>0</v>
      </c>
      <c r="P25" s="12">
        <f t="shared" si="2"/>
        <v>0</v>
      </c>
      <c r="Q25" s="15">
        <v>1</v>
      </c>
      <c r="R25" s="15">
        <v>0</v>
      </c>
      <c r="S25" s="15">
        <v>0</v>
      </c>
      <c r="T25" s="15">
        <v>0</v>
      </c>
      <c r="U25" s="15">
        <v>0</v>
      </c>
      <c r="V25" s="15"/>
      <c r="W25" s="15"/>
      <c r="X25" s="15"/>
      <c r="Y25" s="15"/>
    </row>
    <row r="26" spans="1:25" s="3" customFormat="1" ht="25.5" customHeight="1" x14ac:dyDescent="0.25">
      <c r="A26" s="4">
        <v>22</v>
      </c>
      <c r="B26" s="4" t="s">
        <v>149</v>
      </c>
      <c r="C26" s="15" t="s">
        <v>175</v>
      </c>
      <c r="D26" s="36">
        <v>0</v>
      </c>
      <c r="E26" s="15">
        <v>1</v>
      </c>
      <c r="F26" s="15">
        <v>0</v>
      </c>
      <c r="G26" s="15">
        <v>0</v>
      </c>
      <c r="H26" s="12">
        <f t="shared" si="0"/>
        <v>1</v>
      </c>
      <c r="I26" s="15">
        <v>1</v>
      </c>
      <c r="J26" s="15">
        <v>0</v>
      </c>
      <c r="K26" s="15">
        <v>0</v>
      </c>
      <c r="L26" s="12">
        <f t="shared" si="1"/>
        <v>1</v>
      </c>
      <c r="M26" s="15">
        <v>0</v>
      </c>
      <c r="N26" s="15">
        <v>0</v>
      </c>
      <c r="O26" s="15">
        <v>0</v>
      </c>
      <c r="P26" s="12">
        <f t="shared" si="2"/>
        <v>0</v>
      </c>
      <c r="Q26" s="15">
        <v>1</v>
      </c>
      <c r="R26" s="15">
        <v>0</v>
      </c>
      <c r="S26" s="15">
        <v>0</v>
      </c>
      <c r="T26" s="15">
        <v>0</v>
      </c>
      <c r="U26" s="15">
        <v>0</v>
      </c>
      <c r="V26" s="15"/>
      <c r="W26" s="15"/>
      <c r="X26" s="15"/>
      <c r="Y26" s="15"/>
    </row>
    <row r="27" spans="1:25" s="3" customFormat="1" ht="25.5" customHeight="1" x14ac:dyDescent="0.25">
      <c r="A27" s="4">
        <v>23</v>
      </c>
      <c r="B27" s="4" t="s">
        <v>150</v>
      </c>
      <c r="C27" s="15" t="s">
        <v>176</v>
      </c>
      <c r="D27" s="36">
        <v>0</v>
      </c>
      <c r="E27" s="15">
        <v>4</v>
      </c>
      <c r="F27" s="15">
        <v>1</v>
      </c>
      <c r="G27" s="15">
        <v>0</v>
      </c>
      <c r="H27" s="12">
        <f t="shared" si="0"/>
        <v>5</v>
      </c>
      <c r="I27" s="15">
        <v>4</v>
      </c>
      <c r="J27" s="15">
        <v>1</v>
      </c>
      <c r="K27" s="15">
        <v>0</v>
      </c>
      <c r="L27" s="12">
        <f t="shared" si="1"/>
        <v>5</v>
      </c>
      <c r="M27" s="15">
        <v>4</v>
      </c>
      <c r="N27" s="15">
        <v>0</v>
      </c>
      <c r="O27" s="15">
        <v>0</v>
      </c>
      <c r="P27" s="12">
        <f t="shared" si="2"/>
        <v>4</v>
      </c>
      <c r="Q27" s="15">
        <v>1</v>
      </c>
      <c r="R27" s="15">
        <v>0</v>
      </c>
      <c r="S27" s="15">
        <v>0</v>
      </c>
      <c r="T27" s="15">
        <v>0</v>
      </c>
      <c r="U27" s="15">
        <v>0</v>
      </c>
      <c r="V27" s="15"/>
      <c r="W27" s="15"/>
      <c r="X27" s="15"/>
      <c r="Y27" s="15"/>
    </row>
    <row r="28" spans="1:25" s="3" customFormat="1" ht="25.5" customHeight="1" x14ac:dyDescent="0.25">
      <c r="A28" s="4">
        <v>24</v>
      </c>
      <c r="B28" s="4" t="s">
        <v>151</v>
      </c>
      <c r="C28" s="15" t="s">
        <v>177</v>
      </c>
      <c r="D28" s="36">
        <v>0</v>
      </c>
      <c r="E28" s="15">
        <v>5</v>
      </c>
      <c r="F28" s="15">
        <v>6</v>
      </c>
      <c r="G28" s="15">
        <v>0</v>
      </c>
      <c r="H28" s="12">
        <f t="shared" si="0"/>
        <v>11</v>
      </c>
      <c r="I28" s="15">
        <v>5</v>
      </c>
      <c r="J28" s="15">
        <v>4</v>
      </c>
      <c r="K28" s="15">
        <v>0</v>
      </c>
      <c r="L28" s="12">
        <f t="shared" si="1"/>
        <v>9</v>
      </c>
      <c r="M28" s="15">
        <v>5</v>
      </c>
      <c r="N28" s="15">
        <v>0</v>
      </c>
      <c r="O28" s="15">
        <v>0</v>
      </c>
      <c r="P28" s="12">
        <f t="shared" si="2"/>
        <v>5</v>
      </c>
      <c r="Q28" s="15">
        <v>4</v>
      </c>
      <c r="R28" s="15">
        <v>1</v>
      </c>
      <c r="S28" s="15">
        <v>0</v>
      </c>
      <c r="T28" s="15">
        <v>0</v>
      </c>
      <c r="U28" s="15">
        <v>0</v>
      </c>
      <c r="V28" s="15"/>
      <c r="W28" s="15"/>
      <c r="X28" s="15"/>
      <c r="Y28" s="15"/>
    </row>
    <row r="29" spans="1:25" s="3" customFormat="1" ht="27" customHeight="1" x14ac:dyDescent="0.25">
      <c r="A29" s="4">
        <v>25</v>
      </c>
      <c r="B29" s="4" t="s">
        <v>152</v>
      </c>
      <c r="C29" s="15" t="s">
        <v>178</v>
      </c>
      <c r="D29" s="36">
        <v>0</v>
      </c>
      <c r="E29" s="15">
        <v>2</v>
      </c>
      <c r="F29" s="15">
        <v>3</v>
      </c>
      <c r="G29" s="15">
        <v>0</v>
      </c>
      <c r="H29" s="12">
        <f t="shared" si="0"/>
        <v>5</v>
      </c>
      <c r="I29" s="15">
        <v>2</v>
      </c>
      <c r="J29" s="15">
        <v>0</v>
      </c>
      <c r="K29" s="15">
        <v>0</v>
      </c>
      <c r="L29" s="12">
        <f t="shared" si="1"/>
        <v>2</v>
      </c>
      <c r="M29" s="15">
        <v>1</v>
      </c>
      <c r="N29" s="15">
        <v>0</v>
      </c>
      <c r="O29" s="15">
        <v>0</v>
      </c>
      <c r="P29" s="12">
        <f t="shared" si="2"/>
        <v>1</v>
      </c>
      <c r="Q29" s="15">
        <v>1</v>
      </c>
      <c r="R29" s="15">
        <v>0</v>
      </c>
      <c r="S29" s="15">
        <v>0</v>
      </c>
      <c r="T29" s="15">
        <v>0</v>
      </c>
      <c r="U29" s="15">
        <v>0</v>
      </c>
      <c r="V29" s="15"/>
      <c r="W29" s="15"/>
      <c r="X29" s="15"/>
      <c r="Y29" s="15"/>
    </row>
    <row r="30" spans="1:25" s="3" customFormat="1" ht="27" customHeight="1" thickBot="1" x14ac:dyDescent="0.3">
      <c r="A30" s="4">
        <v>26</v>
      </c>
      <c r="B30" s="4" t="s">
        <v>153</v>
      </c>
      <c r="C30" s="15" t="s">
        <v>179</v>
      </c>
      <c r="D30" s="36">
        <v>0</v>
      </c>
      <c r="E30" s="15">
        <v>3</v>
      </c>
      <c r="F30" s="15">
        <v>6</v>
      </c>
      <c r="G30" s="15">
        <v>0</v>
      </c>
      <c r="H30" s="12">
        <f t="shared" si="0"/>
        <v>9</v>
      </c>
      <c r="I30" s="15">
        <v>2</v>
      </c>
      <c r="J30" s="15">
        <v>4</v>
      </c>
      <c r="K30" s="15">
        <v>0</v>
      </c>
      <c r="L30" s="12">
        <f t="shared" si="1"/>
        <v>6</v>
      </c>
      <c r="M30" s="15">
        <v>2</v>
      </c>
      <c r="N30" s="15">
        <v>0</v>
      </c>
      <c r="O30" s="15">
        <v>0</v>
      </c>
      <c r="P30" s="12">
        <f t="shared" si="2"/>
        <v>2</v>
      </c>
      <c r="Q30" s="15">
        <v>4</v>
      </c>
      <c r="R30" s="15">
        <v>0</v>
      </c>
      <c r="S30" s="15">
        <v>0</v>
      </c>
      <c r="T30" s="15">
        <v>0</v>
      </c>
      <c r="U30" s="15">
        <v>0</v>
      </c>
      <c r="V30" s="15"/>
      <c r="W30" s="15"/>
      <c r="X30" s="15"/>
      <c r="Y30" s="15"/>
    </row>
    <row r="31" spans="1:25" s="3" customFormat="1" ht="27" hidden="1" customHeight="1" x14ac:dyDescent="0.25">
      <c r="A31" s="4">
        <v>27</v>
      </c>
      <c r="B31" s="4"/>
      <c r="C31" s="15"/>
      <c r="D31" s="15"/>
      <c r="E31" s="15"/>
      <c r="F31" s="15"/>
      <c r="G31" s="15"/>
      <c r="H31" s="12">
        <f t="shared" ref="H31:H44" si="3">E31+F31+G31</f>
        <v>0</v>
      </c>
      <c r="I31" s="15"/>
      <c r="J31" s="15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/>
      <c r="D32" s="15"/>
      <c r="E32" s="15"/>
      <c r="F32" s="15"/>
      <c r="G32" s="15"/>
      <c r="H32" s="12">
        <f t="shared" si="3"/>
        <v>0</v>
      </c>
      <c r="I32" s="15"/>
      <c r="J32" s="15"/>
      <c r="K32" s="15"/>
      <c r="L32" s="12">
        <f t="shared" ref="L32:L44" si="4">I32+J32+K32</f>
        <v>0</v>
      </c>
      <c r="M32" s="15"/>
      <c r="N32" s="15"/>
      <c r="O32" s="15"/>
      <c r="P32" s="12">
        <f t="shared" ref="P32:P44" si="5">M32+N32+O32</f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/>
      <c r="D33" s="15"/>
      <c r="E33" s="15"/>
      <c r="F33" s="15"/>
      <c r="G33" s="15"/>
      <c r="H33" s="12">
        <f t="shared" si="3"/>
        <v>0</v>
      </c>
      <c r="I33" s="15"/>
      <c r="J33" s="15"/>
      <c r="K33" s="15"/>
      <c r="L33" s="12">
        <f t="shared" si="4"/>
        <v>0</v>
      </c>
      <c r="M33" s="15"/>
      <c r="N33" s="15"/>
      <c r="O33" s="15"/>
      <c r="P33" s="12">
        <f t="shared" si="5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/>
      <c r="D34" s="15"/>
      <c r="E34" s="15"/>
      <c r="F34" s="15"/>
      <c r="G34" s="15"/>
      <c r="H34" s="12">
        <f t="shared" si="3"/>
        <v>0</v>
      </c>
      <c r="I34" s="15"/>
      <c r="J34" s="15"/>
      <c r="K34" s="15"/>
      <c r="L34" s="12">
        <f t="shared" si="4"/>
        <v>0</v>
      </c>
      <c r="M34" s="15"/>
      <c r="N34" s="15"/>
      <c r="O34" s="15"/>
      <c r="P34" s="12">
        <f t="shared" si="5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/>
      <c r="D35" s="15"/>
      <c r="E35" s="15"/>
      <c r="F35" s="15"/>
      <c r="G35" s="15"/>
      <c r="H35" s="12">
        <f t="shared" si="3"/>
        <v>0</v>
      </c>
      <c r="I35" s="15"/>
      <c r="J35" s="15"/>
      <c r="K35" s="15"/>
      <c r="L35" s="12">
        <f t="shared" si="4"/>
        <v>0</v>
      </c>
      <c r="M35" s="15"/>
      <c r="N35" s="15"/>
      <c r="O35" s="15"/>
      <c r="P35" s="12">
        <f t="shared" si="5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/>
      <c r="D36" s="15"/>
      <c r="E36" s="15"/>
      <c r="F36" s="15"/>
      <c r="G36" s="15"/>
      <c r="H36" s="12">
        <f t="shared" si="3"/>
        <v>0</v>
      </c>
      <c r="I36" s="15"/>
      <c r="J36" s="15"/>
      <c r="K36" s="15"/>
      <c r="L36" s="12">
        <f t="shared" si="4"/>
        <v>0</v>
      </c>
      <c r="M36" s="15"/>
      <c r="N36" s="15"/>
      <c r="O36" s="15"/>
      <c r="P36" s="12">
        <f t="shared" si="5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/>
      <c r="D37" s="15"/>
      <c r="E37" s="15"/>
      <c r="F37" s="15"/>
      <c r="G37" s="15"/>
      <c r="H37" s="12">
        <f t="shared" si="3"/>
        <v>0</v>
      </c>
      <c r="I37" s="15"/>
      <c r="J37" s="15"/>
      <c r="K37" s="15"/>
      <c r="L37" s="12">
        <f t="shared" si="4"/>
        <v>0</v>
      </c>
      <c r="M37" s="15"/>
      <c r="N37" s="15"/>
      <c r="O37" s="15"/>
      <c r="P37" s="12">
        <f t="shared" si="5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/>
      <c r="D38" s="15"/>
      <c r="E38" s="15"/>
      <c r="F38" s="15"/>
      <c r="G38" s="15"/>
      <c r="H38" s="12">
        <f t="shared" si="3"/>
        <v>0</v>
      </c>
      <c r="I38" s="15"/>
      <c r="J38" s="15"/>
      <c r="K38" s="15"/>
      <c r="L38" s="12">
        <f t="shared" si="4"/>
        <v>0</v>
      </c>
      <c r="M38" s="15"/>
      <c r="N38" s="15"/>
      <c r="O38" s="15"/>
      <c r="P38" s="12">
        <f t="shared" si="5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/>
      <c r="D39" s="15"/>
      <c r="E39" s="15"/>
      <c r="F39" s="15"/>
      <c r="G39" s="15"/>
      <c r="H39" s="12">
        <f t="shared" si="3"/>
        <v>0</v>
      </c>
      <c r="I39" s="15"/>
      <c r="J39" s="15"/>
      <c r="K39" s="15"/>
      <c r="L39" s="12">
        <f t="shared" si="4"/>
        <v>0</v>
      </c>
      <c r="M39" s="15"/>
      <c r="N39" s="15"/>
      <c r="O39" s="15"/>
      <c r="P39" s="12">
        <f t="shared" si="5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/>
      <c r="D40" s="15"/>
      <c r="E40" s="15"/>
      <c r="F40" s="15"/>
      <c r="G40" s="15"/>
      <c r="H40" s="12">
        <f t="shared" si="3"/>
        <v>0</v>
      </c>
      <c r="I40" s="15"/>
      <c r="J40" s="15"/>
      <c r="K40" s="15"/>
      <c r="L40" s="12">
        <f t="shared" si="4"/>
        <v>0</v>
      </c>
      <c r="M40" s="15"/>
      <c r="N40" s="15"/>
      <c r="O40" s="15"/>
      <c r="P40" s="12">
        <f t="shared" si="5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/>
      <c r="D41" s="15"/>
      <c r="E41" s="15"/>
      <c r="F41" s="15"/>
      <c r="G41" s="15"/>
      <c r="H41" s="12">
        <f t="shared" si="3"/>
        <v>0</v>
      </c>
      <c r="I41" s="15"/>
      <c r="J41" s="15"/>
      <c r="K41" s="15"/>
      <c r="L41" s="12">
        <f t="shared" si="4"/>
        <v>0</v>
      </c>
      <c r="M41" s="15"/>
      <c r="N41" s="15"/>
      <c r="O41" s="15"/>
      <c r="P41" s="12">
        <f t="shared" si="5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/>
      <c r="D42" s="15"/>
      <c r="E42" s="15"/>
      <c r="F42" s="15"/>
      <c r="G42" s="15"/>
      <c r="H42" s="12">
        <f t="shared" si="3"/>
        <v>0</v>
      </c>
      <c r="I42" s="15"/>
      <c r="J42" s="15"/>
      <c r="K42" s="15"/>
      <c r="L42" s="12">
        <f t="shared" si="4"/>
        <v>0</v>
      </c>
      <c r="M42" s="15"/>
      <c r="N42" s="15"/>
      <c r="O42" s="15"/>
      <c r="P42" s="12">
        <f t="shared" si="5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2">
        <f t="shared" si="3"/>
        <v>0</v>
      </c>
      <c r="I43" s="15"/>
      <c r="J43" s="15"/>
      <c r="K43" s="15"/>
      <c r="L43" s="12">
        <f t="shared" si="4"/>
        <v>0</v>
      </c>
      <c r="M43" s="15"/>
      <c r="N43" s="15"/>
      <c r="O43" s="15"/>
      <c r="P43" s="12">
        <f t="shared" si="5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27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2">
        <f t="shared" si="3"/>
        <v>0</v>
      </c>
      <c r="I44" s="15"/>
      <c r="J44" s="15"/>
      <c r="K44" s="15"/>
      <c r="L44" s="12">
        <f t="shared" si="4"/>
        <v>0</v>
      </c>
      <c r="M44" s="15"/>
      <c r="N44" s="15"/>
      <c r="O44" s="15"/>
      <c r="P44" s="12">
        <f t="shared" si="5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4" t="s">
        <v>45</v>
      </c>
      <c r="C45" s="46"/>
      <c r="D45" s="77">
        <f t="shared" ref="D45:Y45" si="6">SUM(D5:D44)</f>
        <v>1</v>
      </c>
      <c r="E45" s="77">
        <f t="shared" si="6"/>
        <v>59</v>
      </c>
      <c r="F45" s="77">
        <f t="shared" si="6"/>
        <v>82</v>
      </c>
      <c r="G45" s="77">
        <f t="shared" si="6"/>
        <v>2</v>
      </c>
      <c r="H45" s="77">
        <f t="shared" si="6"/>
        <v>144</v>
      </c>
      <c r="I45" s="77">
        <f t="shared" si="6"/>
        <v>56</v>
      </c>
      <c r="J45" s="77">
        <f t="shared" si="6"/>
        <v>61</v>
      </c>
      <c r="K45" s="77">
        <f t="shared" si="6"/>
        <v>0</v>
      </c>
      <c r="L45" s="77">
        <f t="shared" si="6"/>
        <v>117</v>
      </c>
      <c r="M45" s="77">
        <f t="shared" si="6"/>
        <v>52</v>
      </c>
      <c r="N45" s="77">
        <f t="shared" si="6"/>
        <v>1</v>
      </c>
      <c r="O45" s="77">
        <f t="shared" si="6"/>
        <v>0</v>
      </c>
      <c r="P45" s="77">
        <f t="shared" si="6"/>
        <v>53</v>
      </c>
      <c r="Q45" s="77">
        <f t="shared" si="6"/>
        <v>61</v>
      </c>
      <c r="R45" s="77">
        <f t="shared" si="6"/>
        <v>1</v>
      </c>
      <c r="S45" s="77">
        <f t="shared" si="6"/>
        <v>0</v>
      </c>
      <c r="T45" s="77">
        <f t="shared" si="6"/>
        <v>0</v>
      </c>
      <c r="U45" s="77">
        <f t="shared" si="6"/>
        <v>0</v>
      </c>
      <c r="V45" s="77">
        <f t="shared" si="6"/>
        <v>0</v>
      </c>
      <c r="W45" s="77">
        <f t="shared" si="6"/>
        <v>0</v>
      </c>
      <c r="X45" s="77">
        <f t="shared" si="6"/>
        <v>0</v>
      </c>
      <c r="Y45" s="77">
        <f t="shared" si="6"/>
        <v>0</v>
      </c>
    </row>
  </sheetData>
  <mergeCells count="14">
    <mergeCell ref="A1:Y1"/>
    <mergeCell ref="A2:A3"/>
    <mergeCell ref="B2:B3"/>
    <mergeCell ref="C2:C3"/>
    <mergeCell ref="I2:L2"/>
    <mergeCell ref="M2:P2"/>
    <mergeCell ref="Q2:Q3"/>
    <mergeCell ref="S2:S3"/>
    <mergeCell ref="R2:R3"/>
    <mergeCell ref="T2:U2"/>
    <mergeCell ref="W2:Y2"/>
    <mergeCell ref="W3:X3"/>
    <mergeCell ref="V2:V3"/>
    <mergeCell ref="D2:H2"/>
  </mergeCells>
  <dataValidations count="5">
    <dataValidation type="list" allowBlank="1" showInputMessage="1" showErrorMessage="1" sqref="B5:B44">
      <formula1>INDIRECT("Dropdowns!$B$3:$B$28")</formula1>
    </dataValidation>
    <dataValidation type="whole" operator="greaterThanOrEqual" allowBlank="1" showInputMessage="1" showErrorMessage="1" sqref="I5:K44 V5:Y44 E5:G44 T45:Y45 S5:S45 Q5:Q44 M5:O44 E45:R45 R6:R44 D5:D45">
      <formula1>0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5:T44">
      <formula1>L5</formula1>
    </dataValidation>
    <dataValidation type="whole" operator="lessThanOrEqual" allowBlank="1" showInputMessage="1" showErrorMessage="1" errorTitle="Please enter correct number" error="Number of other cases should not more than total deliveries" promptTitle="Please check the number" sqref="U5:U44">
      <formula1>L5</formula1>
    </dataValidation>
    <dataValidation type="whole" operator="lessThanOrEqual" allowBlank="1" showInputMessage="1" showErrorMessage="1" errorTitle="Please type correct response" error="It should not more than tablet distribution" sqref="R5">
      <formula1>#REF!</formula1>
    </dataValidation>
  </dataValidations>
  <pageMargins left="0.31496062992125984" right="0.31496062992125984" top="0.74803149606299213" bottom="0.35433070866141736" header="0.31496062992125984" footer="0.31496062992125984"/>
  <pageSetup paperSize="9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SheetLayoutView="100" workbookViewId="0">
      <pane xSplit="2" ySplit="4" topLeftCell="C5" activePane="bottomRight" state="frozen"/>
      <selection activeCell="Q27" sqref="Q27"/>
      <selection pane="topRight" activeCell="Q27" sqref="Q27"/>
      <selection pane="bottomLeft" activeCell="Q27" sqref="Q27"/>
      <selection pane="bottomRight" activeCell="B5" sqref="B5:C30"/>
    </sheetView>
  </sheetViews>
  <sheetFormatPr defaultRowHeight="15" x14ac:dyDescent="0.25"/>
  <cols>
    <col min="1" max="1" width="6" customWidth="1"/>
    <col min="2" max="2" width="19.140625" customWidth="1"/>
    <col min="3" max="3" width="13" customWidth="1"/>
    <col min="4" max="4" width="11" customWidth="1"/>
    <col min="5" max="5" width="7.140625" customWidth="1"/>
    <col min="6" max="6" width="10.140625" customWidth="1"/>
    <col min="7" max="9" width="7.140625" customWidth="1"/>
    <col min="10" max="10" width="10.140625" customWidth="1"/>
    <col min="11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7.42578125" customWidth="1"/>
    <col min="20" max="20" width="12.140625" customWidth="1"/>
    <col min="21" max="21" width="11.85546875" customWidth="1"/>
    <col min="22" max="22" width="11.7109375" customWidth="1"/>
    <col min="23" max="24" width="11.85546875" hidden="1" customWidth="1"/>
    <col min="25" max="25" width="6.140625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12</v>
      </c>
      <c r="N3" s="9" t="s">
        <v>13</v>
      </c>
      <c r="O3" s="9" t="s">
        <v>14</v>
      </c>
      <c r="P3" s="9" t="s">
        <v>15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118</v>
      </c>
      <c r="X4" s="73" t="s">
        <v>119</v>
      </c>
      <c r="Y4" s="72" t="s">
        <v>120</v>
      </c>
    </row>
    <row r="5" spans="1:25" s="3" customFormat="1" ht="25.5" customHeight="1" x14ac:dyDescent="0.25">
      <c r="A5" s="5">
        <v>1</v>
      </c>
      <c r="B5" s="5" t="s">
        <v>128</v>
      </c>
      <c r="C5" s="36" t="s">
        <v>154</v>
      </c>
      <c r="D5" s="36">
        <v>0</v>
      </c>
      <c r="E5" s="36">
        <v>0</v>
      </c>
      <c r="F5" s="36">
        <v>4</v>
      </c>
      <c r="G5" s="36">
        <v>0</v>
      </c>
      <c r="H5" s="12">
        <f>E5+F5+G5</f>
        <v>4</v>
      </c>
      <c r="I5" s="36">
        <v>0</v>
      </c>
      <c r="J5" s="36">
        <v>2</v>
      </c>
      <c r="K5" s="36">
        <v>0</v>
      </c>
      <c r="L5" s="12">
        <f>I5+J5+K5</f>
        <v>2</v>
      </c>
      <c r="M5" s="36">
        <v>0</v>
      </c>
      <c r="N5" s="36">
        <v>0</v>
      </c>
      <c r="O5" s="36">
        <v>0</v>
      </c>
      <c r="P5" s="12">
        <f>M5+N5+O5</f>
        <v>0</v>
      </c>
      <c r="Q5" s="36">
        <v>2</v>
      </c>
      <c r="R5" s="37">
        <v>0</v>
      </c>
      <c r="S5" s="36">
        <v>0</v>
      </c>
      <c r="T5" s="36">
        <v>0</v>
      </c>
      <c r="U5" s="36">
        <v>0</v>
      </c>
      <c r="V5" s="36"/>
      <c r="W5" s="36"/>
      <c r="X5" s="36"/>
      <c r="Y5" s="36"/>
    </row>
    <row r="6" spans="1:25" s="3" customFormat="1" ht="25.5" customHeight="1" x14ac:dyDescent="0.25">
      <c r="A6" s="4">
        <v>2</v>
      </c>
      <c r="B6" s="4" t="s">
        <v>129</v>
      </c>
      <c r="C6" s="15" t="s">
        <v>155</v>
      </c>
      <c r="D6" s="36">
        <v>0</v>
      </c>
      <c r="E6" s="15">
        <v>1</v>
      </c>
      <c r="F6" s="15">
        <v>1</v>
      </c>
      <c r="G6" s="15">
        <v>0</v>
      </c>
      <c r="H6" s="12">
        <f t="shared" ref="H6:H44" si="0">E6+F6+G6</f>
        <v>2</v>
      </c>
      <c r="I6" s="15">
        <v>1</v>
      </c>
      <c r="J6" s="15">
        <v>0</v>
      </c>
      <c r="K6" s="15">
        <v>0</v>
      </c>
      <c r="L6" s="12">
        <f t="shared" ref="L6:L31" si="1">I6+J6+K6</f>
        <v>1</v>
      </c>
      <c r="M6" s="15">
        <v>1</v>
      </c>
      <c r="N6" s="15">
        <v>0</v>
      </c>
      <c r="O6" s="15">
        <v>0</v>
      </c>
      <c r="P6" s="12">
        <f t="shared" ref="P6:P31" si="2">M6+N6+O6</f>
        <v>1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/>
      <c r="W6" s="15"/>
      <c r="X6" s="15"/>
      <c r="Y6" s="15"/>
    </row>
    <row r="7" spans="1:25" s="3" customFormat="1" ht="25.5" customHeight="1" x14ac:dyDescent="0.25">
      <c r="A7" s="4">
        <v>3</v>
      </c>
      <c r="B7" s="4" t="s">
        <v>130</v>
      </c>
      <c r="C7" s="15" t="s">
        <v>156</v>
      </c>
      <c r="D7" s="36">
        <v>0</v>
      </c>
      <c r="E7" s="15">
        <v>0</v>
      </c>
      <c r="F7" s="15">
        <v>2</v>
      </c>
      <c r="G7" s="15">
        <v>0</v>
      </c>
      <c r="H7" s="12">
        <f t="shared" si="0"/>
        <v>2</v>
      </c>
      <c r="I7" s="15">
        <v>0</v>
      </c>
      <c r="J7" s="15">
        <v>2</v>
      </c>
      <c r="K7" s="15">
        <v>0</v>
      </c>
      <c r="L7" s="12">
        <f t="shared" si="1"/>
        <v>2</v>
      </c>
      <c r="M7" s="15">
        <v>0</v>
      </c>
      <c r="N7" s="15">
        <v>0</v>
      </c>
      <c r="O7" s="15">
        <v>0</v>
      </c>
      <c r="P7" s="12">
        <f t="shared" si="2"/>
        <v>0</v>
      </c>
      <c r="Q7" s="15">
        <v>2</v>
      </c>
      <c r="R7" s="15">
        <v>0</v>
      </c>
      <c r="S7" s="15">
        <v>0</v>
      </c>
      <c r="T7" s="15">
        <v>0</v>
      </c>
      <c r="U7" s="15">
        <v>0</v>
      </c>
      <c r="V7" s="15"/>
      <c r="W7" s="15"/>
      <c r="X7" s="15"/>
      <c r="Y7" s="15"/>
    </row>
    <row r="8" spans="1:25" s="3" customFormat="1" ht="25.5" customHeight="1" x14ac:dyDescent="0.25">
      <c r="A8" s="4">
        <v>4</v>
      </c>
      <c r="B8" s="4" t="s">
        <v>131</v>
      </c>
      <c r="C8" s="15" t="s">
        <v>157</v>
      </c>
      <c r="D8" s="36">
        <v>0</v>
      </c>
      <c r="E8" s="15">
        <v>5</v>
      </c>
      <c r="F8" s="15">
        <v>7</v>
      </c>
      <c r="G8" s="15">
        <v>0</v>
      </c>
      <c r="H8" s="12">
        <f t="shared" si="0"/>
        <v>12</v>
      </c>
      <c r="I8" s="15">
        <v>4</v>
      </c>
      <c r="J8" s="15">
        <v>7</v>
      </c>
      <c r="K8" s="15">
        <v>0</v>
      </c>
      <c r="L8" s="12">
        <f t="shared" si="1"/>
        <v>11</v>
      </c>
      <c r="M8" s="15">
        <v>4</v>
      </c>
      <c r="N8" s="15">
        <v>0</v>
      </c>
      <c r="O8" s="15">
        <v>0</v>
      </c>
      <c r="P8" s="12">
        <f t="shared" si="2"/>
        <v>4</v>
      </c>
      <c r="Q8" s="15">
        <v>5</v>
      </c>
      <c r="R8" s="15">
        <v>0</v>
      </c>
      <c r="S8" s="15">
        <v>0</v>
      </c>
      <c r="T8" s="15">
        <v>0</v>
      </c>
      <c r="U8" s="15">
        <v>0</v>
      </c>
      <c r="V8" s="15"/>
      <c r="W8" s="15"/>
      <c r="X8" s="15"/>
      <c r="Y8" s="15"/>
    </row>
    <row r="9" spans="1:25" s="3" customFormat="1" ht="25.5" customHeight="1" x14ac:dyDescent="0.25">
      <c r="A9" s="4">
        <v>5</v>
      </c>
      <c r="B9" s="4" t="s">
        <v>132</v>
      </c>
      <c r="C9" s="15" t="s">
        <v>158</v>
      </c>
      <c r="D9" s="36">
        <v>0</v>
      </c>
      <c r="E9" s="15">
        <v>0</v>
      </c>
      <c r="F9" s="15">
        <v>0</v>
      </c>
      <c r="G9" s="15">
        <v>0</v>
      </c>
      <c r="H9" s="12">
        <f t="shared" si="0"/>
        <v>0</v>
      </c>
      <c r="I9" s="15">
        <v>0</v>
      </c>
      <c r="J9" s="15">
        <v>0</v>
      </c>
      <c r="K9" s="15">
        <v>0</v>
      </c>
      <c r="L9" s="12">
        <f t="shared" si="1"/>
        <v>0</v>
      </c>
      <c r="M9" s="15">
        <v>0</v>
      </c>
      <c r="N9" s="15">
        <v>0</v>
      </c>
      <c r="O9" s="15">
        <v>0</v>
      </c>
      <c r="P9" s="12">
        <f t="shared" si="2"/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/>
      <c r="W9" s="15"/>
      <c r="X9" s="15"/>
      <c r="Y9" s="15"/>
    </row>
    <row r="10" spans="1:25" s="3" customFormat="1" ht="25.5" customHeight="1" x14ac:dyDescent="0.25">
      <c r="A10" s="4">
        <v>6</v>
      </c>
      <c r="B10" s="4" t="s">
        <v>133</v>
      </c>
      <c r="C10" s="15" t="s">
        <v>159</v>
      </c>
      <c r="D10" s="36">
        <v>0</v>
      </c>
      <c r="E10" s="15">
        <v>1</v>
      </c>
      <c r="F10" s="15">
        <v>4</v>
      </c>
      <c r="G10" s="15">
        <v>0</v>
      </c>
      <c r="H10" s="12">
        <f t="shared" si="0"/>
        <v>5</v>
      </c>
      <c r="I10" s="15">
        <v>1</v>
      </c>
      <c r="J10" s="15">
        <v>3</v>
      </c>
      <c r="K10" s="15">
        <v>0</v>
      </c>
      <c r="L10" s="12">
        <f t="shared" si="1"/>
        <v>4</v>
      </c>
      <c r="M10" s="15">
        <v>1</v>
      </c>
      <c r="N10" s="15">
        <v>0</v>
      </c>
      <c r="O10" s="15">
        <v>0</v>
      </c>
      <c r="P10" s="12">
        <f t="shared" si="2"/>
        <v>1</v>
      </c>
      <c r="Q10" s="15">
        <v>3</v>
      </c>
      <c r="R10" s="15">
        <v>0</v>
      </c>
      <c r="S10" s="15">
        <v>0</v>
      </c>
      <c r="T10" s="15">
        <v>0</v>
      </c>
      <c r="U10" s="15">
        <v>0</v>
      </c>
      <c r="V10" s="15"/>
      <c r="W10" s="15"/>
      <c r="X10" s="15"/>
      <c r="Y10" s="15"/>
    </row>
    <row r="11" spans="1:25" s="3" customFormat="1" ht="25.5" customHeight="1" x14ac:dyDescent="0.25">
      <c r="A11" s="4">
        <v>7</v>
      </c>
      <c r="B11" s="4" t="s">
        <v>134</v>
      </c>
      <c r="C11" s="15" t="s">
        <v>160</v>
      </c>
      <c r="D11" s="36">
        <v>0</v>
      </c>
      <c r="E11" s="15">
        <v>0</v>
      </c>
      <c r="F11" s="15">
        <v>0</v>
      </c>
      <c r="G11" s="15">
        <v>0</v>
      </c>
      <c r="H11" s="12">
        <f t="shared" si="0"/>
        <v>0</v>
      </c>
      <c r="I11" s="15">
        <v>0</v>
      </c>
      <c r="J11" s="15">
        <v>0</v>
      </c>
      <c r="K11" s="15">
        <v>0</v>
      </c>
      <c r="L11" s="12">
        <f t="shared" si="1"/>
        <v>0</v>
      </c>
      <c r="M11" s="15">
        <v>0</v>
      </c>
      <c r="N11" s="15">
        <v>0</v>
      </c>
      <c r="O11" s="15">
        <v>0</v>
      </c>
      <c r="P11" s="12">
        <f t="shared" si="2"/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/>
      <c r="W11" s="15"/>
      <c r="X11" s="15"/>
      <c r="Y11" s="15"/>
    </row>
    <row r="12" spans="1:25" s="3" customFormat="1" ht="25.5" customHeight="1" x14ac:dyDescent="0.25">
      <c r="A12" s="4">
        <v>8</v>
      </c>
      <c r="B12" s="4" t="s">
        <v>135</v>
      </c>
      <c r="C12" s="15" t="s">
        <v>161</v>
      </c>
      <c r="D12" s="36">
        <v>0</v>
      </c>
      <c r="E12" s="15">
        <v>3</v>
      </c>
      <c r="F12" s="15">
        <v>2</v>
      </c>
      <c r="G12" s="15">
        <v>0</v>
      </c>
      <c r="H12" s="12">
        <f t="shared" si="0"/>
        <v>5</v>
      </c>
      <c r="I12" s="15">
        <v>3</v>
      </c>
      <c r="J12" s="15">
        <v>1</v>
      </c>
      <c r="K12" s="15">
        <v>0</v>
      </c>
      <c r="L12" s="12">
        <f t="shared" si="1"/>
        <v>4</v>
      </c>
      <c r="M12" s="15">
        <v>2</v>
      </c>
      <c r="N12" s="15">
        <v>0</v>
      </c>
      <c r="O12" s="15">
        <v>0</v>
      </c>
      <c r="P12" s="12">
        <f t="shared" si="2"/>
        <v>2</v>
      </c>
      <c r="Q12" s="15">
        <v>2</v>
      </c>
      <c r="R12" s="15">
        <v>0</v>
      </c>
      <c r="S12" s="15">
        <v>0</v>
      </c>
      <c r="T12" s="15">
        <v>0</v>
      </c>
      <c r="U12" s="15">
        <v>0</v>
      </c>
      <c r="V12" s="15"/>
      <c r="W12" s="15"/>
      <c r="X12" s="15"/>
      <c r="Y12" s="15"/>
    </row>
    <row r="13" spans="1:25" s="3" customFormat="1" ht="25.5" customHeight="1" x14ac:dyDescent="0.25">
      <c r="A13" s="4">
        <v>9</v>
      </c>
      <c r="B13" s="4" t="s">
        <v>136</v>
      </c>
      <c r="C13" s="15" t="s">
        <v>162</v>
      </c>
      <c r="D13" s="36">
        <v>0</v>
      </c>
      <c r="E13" s="15">
        <v>1</v>
      </c>
      <c r="F13" s="15">
        <v>1</v>
      </c>
      <c r="G13" s="15">
        <v>0</v>
      </c>
      <c r="H13" s="12">
        <f t="shared" si="0"/>
        <v>2</v>
      </c>
      <c r="I13" s="15">
        <v>1</v>
      </c>
      <c r="J13" s="15">
        <v>1</v>
      </c>
      <c r="K13" s="15">
        <v>0</v>
      </c>
      <c r="L13" s="12">
        <f t="shared" si="1"/>
        <v>2</v>
      </c>
      <c r="M13" s="15">
        <v>1</v>
      </c>
      <c r="N13" s="15">
        <v>0</v>
      </c>
      <c r="O13" s="15">
        <v>0</v>
      </c>
      <c r="P13" s="12">
        <f t="shared" si="2"/>
        <v>1</v>
      </c>
      <c r="Q13" s="15">
        <v>1</v>
      </c>
      <c r="R13" s="15">
        <v>0</v>
      </c>
      <c r="S13" s="15">
        <v>0</v>
      </c>
      <c r="T13" s="15">
        <v>0</v>
      </c>
      <c r="U13" s="15">
        <v>0</v>
      </c>
      <c r="V13" s="15"/>
      <c r="W13" s="15"/>
      <c r="X13" s="15"/>
      <c r="Y13" s="15"/>
    </row>
    <row r="14" spans="1:25" s="3" customFormat="1" ht="25.5" customHeight="1" x14ac:dyDescent="0.25">
      <c r="A14" s="4">
        <v>10</v>
      </c>
      <c r="B14" s="4" t="s">
        <v>137</v>
      </c>
      <c r="C14" s="15" t="s">
        <v>163</v>
      </c>
      <c r="D14" s="36">
        <v>0</v>
      </c>
      <c r="E14" s="15">
        <v>1</v>
      </c>
      <c r="F14" s="15">
        <v>4</v>
      </c>
      <c r="G14" s="15">
        <v>0</v>
      </c>
      <c r="H14" s="12">
        <f t="shared" si="0"/>
        <v>5</v>
      </c>
      <c r="I14" s="15">
        <v>1</v>
      </c>
      <c r="J14" s="15">
        <v>4</v>
      </c>
      <c r="K14" s="15">
        <v>0</v>
      </c>
      <c r="L14" s="12">
        <f t="shared" si="1"/>
        <v>5</v>
      </c>
      <c r="M14" s="15">
        <v>1</v>
      </c>
      <c r="N14" s="15">
        <v>0</v>
      </c>
      <c r="O14" s="15">
        <v>0</v>
      </c>
      <c r="P14" s="12">
        <f t="shared" si="2"/>
        <v>1</v>
      </c>
      <c r="Q14" s="15">
        <v>4</v>
      </c>
      <c r="R14" s="15">
        <v>0</v>
      </c>
      <c r="S14" s="15">
        <v>0</v>
      </c>
      <c r="T14" s="15">
        <v>0</v>
      </c>
      <c r="U14" s="15">
        <v>0</v>
      </c>
      <c r="V14" s="15"/>
      <c r="W14" s="15"/>
      <c r="X14" s="15"/>
      <c r="Y14" s="15"/>
    </row>
    <row r="15" spans="1:25" s="3" customFormat="1" ht="25.5" customHeight="1" x14ac:dyDescent="0.25">
      <c r="A15" s="4">
        <v>11</v>
      </c>
      <c r="B15" s="4" t="s">
        <v>138</v>
      </c>
      <c r="C15" s="15" t="s">
        <v>164</v>
      </c>
      <c r="D15" s="36">
        <v>0</v>
      </c>
      <c r="E15" s="15">
        <v>7</v>
      </c>
      <c r="F15" s="15">
        <v>1</v>
      </c>
      <c r="G15" s="15">
        <v>0</v>
      </c>
      <c r="H15" s="12">
        <f t="shared" si="0"/>
        <v>8</v>
      </c>
      <c r="I15" s="15">
        <v>7</v>
      </c>
      <c r="J15" s="15">
        <v>0</v>
      </c>
      <c r="K15" s="15">
        <v>0</v>
      </c>
      <c r="L15" s="12">
        <f t="shared" si="1"/>
        <v>7</v>
      </c>
      <c r="M15" s="15">
        <v>6</v>
      </c>
      <c r="N15" s="15">
        <v>0</v>
      </c>
      <c r="O15" s="15">
        <v>0</v>
      </c>
      <c r="P15" s="12">
        <f t="shared" si="2"/>
        <v>6</v>
      </c>
      <c r="Q15" s="15">
        <v>1</v>
      </c>
      <c r="R15" s="15">
        <v>1</v>
      </c>
      <c r="S15" s="15">
        <v>0</v>
      </c>
      <c r="T15" s="15">
        <v>0</v>
      </c>
      <c r="U15" s="15">
        <v>0</v>
      </c>
      <c r="V15" s="15"/>
      <c r="W15" s="15"/>
      <c r="X15" s="15"/>
      <c r="Y15" s="15"/>
    </row>
    <row r="16" spans="1:25" s="3" customFormat="1" ht="25.5" customHeight="1" x14ac:dyDescent="0.25">
      <c r="A16" s="4">
        <v>12</v>
      </c>
      <c r="B16" s="4" t="s">
        <v>139</v>
      </c>
      <c r="C16" s="15" t="s">
        <v>165</v>
      </c>
      <c r="D16" s="36">
        <v>0</v>
      </c>
      <c r="E16" s="15">
        <v>3</v>
      </c>
      <c r="F16" s="15">
        <v>1</v>
      </c>
      <c r="G16" s="15">
        <v>0</v>
      </c>
      <c r="H16" s="12">
        <f t="shared" si="0"/>
        <v>4</v>
      </c>
      <c r="I16" s="15">
        <v>3</v>
      </c>
      <c r="J16" s="15">
        <v>1</v>
      </c>
      <c r="K16" s="15">
        <v>0</v>
      </c>
      <c r="L16" s="12">
        <f t="shared" si="1"/>
        <v>4</v>
      </c>
      <c r="M16" s="15">
        <v>3</v>
      </c>
      <c r="N16" s="15">
        <v>0</v>
      </c>
      <c r="O16" s="15">
        <v>0</v>
      </c>
      <c r="P16" s="12">
        <f t="shared" si="2"/>
        <v>3</v>
      </c>
      <c r="Q16" s="15">
        <v>1</v>
      </c>
      <c r="R16" s="15">
        <v>0</v>
      </c>
      <c r="S16" s="15">
        <v>0</v>
      </c>
      <c r="T16" s="15">
        <v>0</v>
      </c>
      <c r="U16" s="15">
        <v>0</v>
      </c>
      <c r="V16" s="15"/>
      <c r="W16" s="15"/>
      <c r="X16" s="15"/>
      <c r="Y16" s="15"/>
    </row>
    <row r="17" spans="1:25" s="3" customFormat="1" ht="25.5" customHeight="1" x14ac:dyDescent="0.25">
      <c r="A17" s="4">
        <v>13</v>
      </c>
      <c r="B17" s="4" t="s">
        <v>140</v>
      </c>
      <c r="C17" s="15" t="s">
        <v>166</v>
      </c>
      <c r="D17" s="36">
        <v>0</v>
      </c>
      <c r="E17" s="15">
        <v>3</v>
      </c>
      <c r="F17" s="15">
        <v>8</v>
      </c>
      <c r="G17" s="15">
        <v>0</v>
      </c>
      <c r="H17" s="12">
        <f t="shared" si="0"/>
        <v>11</v>
      </c>
      <c r="I17" s="15">
        <v>3</v>
      </c>
      <c r="J17" s="15">
        <v>4</v>
      </c>
      <c r="K17" s="15">
        <v>0</v>
      </c>
      <c r="L17" s="12">
        <f t="shared" si="1"/>
        <v>7</v>
      </c>
      <c r="M17" s="15">
        <v>3</v>
      </c>
      <c r="N17" s="15">
        <v>0</v>
      </c>
      <c r="O17" s="15">
        <v>0</v>
      </c>
      <c r="P17" s="12">
        <f t="shared" si="2"/>
        <v>3</v>
      </c>
      <c r="Q17" s="15">
        <v>4</v>
      </c>
      <c r="R17" s="15">
        <v>0</v>
      </c>
      <c r="S17" s="15">
        <v>0</v>
      </c>
      <c r="T17" s="15">
        <v>0</v>
      </c>
      <c r="U17" s="15">
        <v>0</v>
      </c>
      <c r="V17" s="15"/>
      <c r="W17" s="15"/>
      <c r="X17" s="15"/>
      <c r="Y17" s="15"/>
    </row>
    <row r="18" spans="1:25" s="3" customFormat="1" ht="25.5" customHeight="1" x14ac:dyDescent="0.25">
      <c r="A18" s="4">
        <v>14</v>
      </c>
      <c r="B18" s="4" t="s">
        <v>141</v>
      </c>
      <c r="C18" s="15" t="s">
        <v>167</v>
      </c>
      <c r="D18" s="36">
        <v>0</v>
      </c>
      <c r="E18" s="15">
        <v>3</v>
      </c>
      <c r="F18" s="15">
        <v>2</v>
      </c>
      <c r="G18" s="15">
        <v>0</v>
      </c>
      <c r="H18" s="12">
        <f t="shared" si="0"/>
        <v>5</v>
      </c>
      <c r="I18" s="15">
        <v>3</v>
      </c>
      <c r="J18" s="15">
        <v>2</v>
      </c>
      <c r="K18" s="15">
        <v>0</v>
      </c>
      <c r="L18" s="12">
        <f t="shared" si="1"/>
        <v>5</v>
      </c>
      <c r="M18" s="15">
        <v>3</v>
      </c>
      <c r="N18" s="15">
        <v>0</v>
      </c>
      <c r="O18" s="15">
        <v>0</v>
      </c>
      <c r="P18" s="12">
        <f t="shared" si="2"/>
        <v>3</v>
      </c>
      <c r="Q18" s="15">
        <v>1</v>
      </c>
      <c r="R18" s="15">
        <v>0</v>
      </c>
      <c r="S18" s="15">
        <v>0</v>
      </c>
      <c r="T18" s="15">
        <v>0</v>
      </c>
      <c r="U18" s="15">
        <v>0</v>
      </c>
      <c r="V18" s="15"/>
      <c r="W18" s="15"/>
      <c r="X18" s="15"/>
      <c r="Y18" s="15"/>
    </row>
    <row r="19" spans="1:25" s="3" customFormat="1" ht="25.5" customHeight="1" x14ac:dyDescent="0.25">
      <c r="A19" s="4">
        <v>15</v>
      </c>
      <c r="B19" s="4" t="s">
        <v>142</v>
      </c>
      <c r="C19" s="15" t="s">
        <v>168</v>
      </c>
      <c r="D19" s="36">
        <v>0</v>
      </c>
      <c r="E19" s="15">
        <v>1</v>
      </c>
      <c r="F19" s="15">
        <v>4</v>
      </c>
      <c r="G19" s="15">
        <v>0</v>
      </c>
      <c r="H19" s="12">
        <f t="shared" si="0"/>
        <v>5</v>
      </c>
      <c r="I19" s="15">
        <v>1</v>
      </c>
      <c r="J19" s="15">
        <v>4</v>
      </c>
      <c r="K19" s="15">
        <v>0</v>
      </c>
      <c r="L19" s="12">
        <f t="shared" si="1"/>
        <v>5</v>
      </c>
      <c r="M19" s="15">
        <v>1</v>
      </c>
      <c r="N19" s="15">
        <v>0</v>
      </c>
      <c r="O19" s="15">
        <v>0</v>
      </c>
      <c r="P19" s="12">
        <f>M19+N19+O19</f>
        <v>1</v>
      </c>
      <c r="Q19" s="15">
        <v>4</v>
      </c>
      <c r="R19" s="15">
        <v>0</v>
      </c>
      <c r="S19" s="15">
        <v>0</v>
      </c>
      <c r="T19" s="15">
        <v>0</v>
      </c>
      <c r="U19" s="15">
        <v>0</v>
      </c>
      <c r="V19" s="15"/>
      <c r="W19" s="15"/>
      <c r="X19" s="15"/>
      <c r="Y19" s="15"/>
    </row>
    <row r="20" spans="1:25" s="3" customFormat="1" ht="25.5" customHeight="1" x14ac:dyDescent="0.25">
      <c r="A20" s="4">
        <v>16</v>
      </c>
      <c r="B20" s="4" t="s">
        <v>143</v>
      </c>
      <c r="C20" s="15" t="s">
        <v>169</v>
      </c>
      <c r="D20" s="36">
        <v>0</v>
      </c>
      <c r="E20" s="15">
        <v>6</v>
      </c>
      <c r="F20" s="15">
        <v>4</v>
      </c>
      <c r="G20" s="15">
        <v>0</v>
      </c>
      <c r="H20" s="12">
        <f t="shared" si="0"/>
        <v>10</v>
      </c>
      <c r="I20" s="15">
        <v>6</v>
      </c>
      <c r="J20" s="15">
        <v>4</v>
      </c>
      <c r="K20" s="15">
        <v>0</v>
      </c>
      <c r="L20" s="12">
        <f t="shared" si="1"/>
        <v>10</v>
      </c>
      <c r="M20" s="15">
        <v>6</v>
      </c>
      <c r="N20" s="15">
        <v>0</v>
      </c>
      <c r="O20" s="15">
        <v>0</v>
      </c>
      <c r="P20" s="12">
        <f t="shared" si="2"/>
        <v>6</v>
      </c>
      <c r="Q20" s="15">
        <v>2</v>
      </c>
      <c r="R20" s="15">
        <v>0</v>
      </c>
      <c r="S20" s="15">
        <v>0</v>
      </c>
      <c r="T20" s="15">
        <v>0</v>
      </c>
      <c r="U20" s="15">
        <v>0</v>
      </c>
      <c r="V20" s="15"/>
      <c r="W20" s="15"/>
      <c r="X20" s="15"/>
      <c r="Y20" s="15"/>
    </row>
    <row r="21" spans="1:25" s="3" customFormat="1" ht="25.5" customHeight="1" x14ac:dyDescent="0.25">
      <c r="A21" s="4">
        <v>17</v>
      </c>
      <c r="B21" s="4" t="s">
        <v>144</v>
      </c>
      <c r="C21" s="15" t="s">
        <v>170</v>
      </c>
      <c r="D21" s="36">
        <v>0</v>
      </c>
      <c r="E21" s="15">
        <v>0</v>
      </c>
      <c r="F21" s="15">
        <v>2</v>
      </c>
      <c r="G21" s="15">
        <v>0</v>
      </c>
      <c r="H21" s="12">
        <f t="shared" si="0"/>
        <v>2</v>
      </c>
      <c r="I21" s="15">
        <v>0</v>
      </c>
      <c r="J21" s="15">
        <v>0</v>
      </c>
      <c r="K21" s="15">
        <v>0</v>
      </c>
      <c r="L21" s="12">
        <f t="shared" si="1"/>
        <v>0</v>
      </c>
      <c r="M21" s="15">
        <v>0</v>
      </c>
      <c r="N21" s="15">
        <v>0</v>
      </c>
      <c r="O21" s="15">
        <v>0</v>
      </c>
      <c r="P21" s="12">
        <f t="shared" si="2"/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/>
      <c r="W21" s="15"/>
      <c r="X21" s="15"/>
      <c r="Y21" s="15"/>
    </row>
    <row r="22" spans="1:25" s="3" customFormat="1" ht="25.5" customHeight="1" x14ac:dyDescent="0.25">
      <c r="A22" s="4">
        <v>18</v>
      </c>
      <c r="B22" s="4" t="s">
        <v>145</v>
      </c>
      <c r="C22" s="15" t="s">
        <v>171</v>
      </c>
      <c r="D22" s="36">
        <v>0</v>
      </c>
      <c r="E22" s="15">
        <v>0</v>
      </c>
      <c r="F22" s="15">
        <v>4</v>
      </c>
      <c r="G22" s="15">
        <v>0</v>
      </c>
      <c r="H22" s="12">
        <f t="shared" si="0"/>
        <v>4</v>
      </c>
      <c r="I22" s="15">
        <v>0</v>
      </c>
      <c r="J22" s="15">
        <v>2</v>
      </c>
      <c r="K22" s="15">
        <v>0</v>
      </c>
      <c r="L22" s="12">
        <f t="shared" si="1"/>
        <v>2</v>
      </c>
      <c r="M22" s="15">
        <v>0</v>
      </c>
      <c r="N22" s="15">
        <v>0</v>
      </c>
      <c r="O22" s="15">
        <v>0</v>
      </c>
      <c r="P22" s="12">
        <f t="shared" si="2"/>
        <v>0</v>
      </c>
      <c r="Q22" s="15">
        <v>2</v>
      </c>
      <c r="R22" s="15">
        <v>0</v>
      </c>
      <c r="S22" s="15">
        <v>0</v>
      </c>
      <c r="T22" s="15">
        <v>0</v>
      </c>
      <c r="U22" s="15">
        <v>0</v>
      </c>
      <c r="V22" s="15"/>
      <c r="W22" s="15"/>
      <c r="X22" s="15"/>
      <c r="Y22" s="15"/>
    </row>
    <row r="23" spans="1:25" s="3" customFormat="1" ht="25.5" customHeight="1" x14ac:dyDescent="0.25">
      <c r="A23" s="4">
        <v>19</v>
      </c>
      <c r="B23" s="4" t="s">
        <v>146</v>
      </c>
      <c r="C23" s="15" t="s">
        <v>172</v>
      </c>
      <c r="D23" s="36">
        <v>0</v>
      </c>
      <c r="E23" s="15">
        <v>4</v>
      </c>
      <c r="F23" s="15">
        <v>5</v>
      </c>
      <c r="G23" s="15">
        <v>0</v>
      </c>
      <c r="H23" s="12">
        <f t="shared" si="0"/>
        <v>9</v>
      </c>
      <c r="I23" s="15">
        <v>4</v>
      </c>
      <c r="J23" s="15">
        <v>3</v>
      </c>
      <c r="K23" s="15">
        <v>0</v>
      </c>
      <c r="L23" s="12">
        <f t="shared" si="1"/>
        <v>7</v>
      </c>
      <c r="M23" s="15">
        <v>4</v>
      </c>
      <c r="N23" s="15">
        <v>0</v>
      </c>
      <c r="O23" s="15">
        <v>0</v>
      </c>
      <c r="P23" s="12">
        <f t="shared" si="2"/>
        <v>4</v>
      </c>
      <c r="Q23" s="15">
        <v>3</v>
      </c>
      <c r="R23" s="15">
        <v>0</v>
      </c>
      <c r="S23" s="15">
        <v>0</v>
      </c>
      <c r="T23" s="15">
        <v>0</v>
      </c>
      <c r="U23" s="15">
        <v>0</v>
      </c>
      <c r="V23" s="15"/>
      <c r="W23" s="15"/>
      <c r="X23" s="15"/>
      <c r="Y23" s="15"/>
    </row>
    <row r="24" spans="1:25" s="3" customFormat="1" ht="25.5" customHeight="1" x14ac:dyDescent="0.25">
      <c r="A24" s="4">
        <v>20</v>
      </c>
      <c r="B24" s="4" t="s">
        <v>147</v>
      </c>
      <c r="C24" s="15" t="s">
        <v>173</v>
      </c>
      <c r="D24" s="36">
        <v>0</v>
      </c>
      <c r="E24" s="15">
        <v>0</v>
      </c>
      <c r="F24" s="15">
        <v>1</v>
      </c>
      <c r="G24" s="15">
        <v>0</v>
      </c>
      <c r="H24" s="12">
        <f t="shared" si="0"/>
        <v>1</v>
      </c>
      <c r="I24" s="15">
        <v>0</v>
      </c>
      <c r="J24" s="15">
        <v>1</v>
      </c>
      <c r="K24" s="15">
        <v>0</v>
      </c>
      <c r="L24" s="12">
        <f t="shared" si="1"/>
        <v>1</v>
      </c>
      <c r="M24" s="15">
        <v>0</v>
      </c>
      <c r="N24" s="15">
        <v>0</v>
      </c>
      <c r="O24" s="15">
        <v>0</v>
      </c>
      <c r="P24" s="12">
        <f t="shared" si="2"/>
        <v>0</v>
      </c>
      <c r="Q24" s="15">
        <v>1</v>
      </c>
      <c r="R24" s="15">
        <v>0</v>
      </c>
      <c r="S24" s="15">
        <v>0</v>
      </c>
      <c r="T24" s="15">
        <v>0</v>
      </c>
      <c r="U24" s="15">
        <v>0</v>
      </c>
      <c r="V24" s="15"/>
      <c r="W24" s="15"/>
      <c r="X24" s="15"/>
      <c r="Y24" s="15"/>
    </row>
    <row r="25" spans="1:25" s="3" customFormat="1" ht="25.5" customHeight="1" x14ac:dyDescent="0.25">
      <c r="A25" s="4">
        <v>21</v>
      </c>
      <c r="B25" s="4" t="s">
        <v>148</v>
      </c>
      <c r="C25" s="15" t="s">
        <v>174</v>
      </c>
      <c r="D25" s="36">
        <v>0</v>
      </c>
      <c r="E25" s="15">
        <v>1</v>
      </c>
      <c r="F25" s="15">
        <v>1</v>
      </c>
      <c r="G25" s="15">
        <v>0</v>
      </c>
      <c r="H25" s="12">
        <f t="shared" si="0"/>
        <v>2</v>
      </c>
      <c r="I25" s="15">
        <v>0</v>
      </c>
      <c r="J25" s="15">
        <v>1</v>
      </c>
      <c r="K25" s="15">
        <v>0</v>
      </c>
      <c r="L25" s="12">
        <f t="shared" si="1"/>
        <v>1</v>
      </c>
      <c r="M25" s="15">
        <v>0</v>
      </c>
      <c r="N25" s="15">
        <v>0</v>
      </c>
      <c r="O25" s="15">
        <v>0</v>
      </c>
      <c r="P25" s="12">
        <f t="shared" si="2"/>
        <v>0</v>
      </c>
      <c r="Q25" s="15">
        <v>1</v>
      </c>
      <c r="R25" s="15">
        <v>0</v>
      </c>
      <c r="S25" s="15">
        <v>0</v>
      </c>
      <c r="T25" s="15">
        <v>0</v>
      </c>
      <c r="U25" s="15">
        <v>0</v>
      </c>
      <c r="V25" s="15"/>
      <c r="W25" s="15"/>
      <c r="X25" s="15"/>
      <c r="Y25" s="15"/>
    </row>
    <row r="26" spans="1:25" s="3" customFormat="1" ht="25.5" customHeight="1" x14ac:dyDescent="0.25">
      <c r="A26" s="4">
        <v>22</v>
      </c>
      <c r="B26" s="4" t="s">
        <v>149</v>
      </c>
      <c r="C26" s="15" t="s">
        <v>175</v>
      </c>
      <c r="D26" s="36">
        <v>0</v>
      </c>
      <c r="E26" s="15">
        <v>0</v>
      </c>
      <c r="F26" s="15">
        <v>1</v>
      </c>
      <c r="G26" s="15">
        <v>0</v>
      </c>
      <c r="H26" s="12">
        <f t="shared" si="0"/>
        <v>1</v>
      </c>
      <c r="I26" s="15">
        <v>0</v>
      </c>
      <c r="J26" s="15">
        <v>1</v>
      </c>
      <c r="K26" s="15">
        <v>0</v>
      </c>
      <c r="L26" s="12">
        <f t="shared" si="1"/>
        <v>1</v>
      </c>
      <c r="M26" s="15">
        <v>0</v>
      </c>
      <c r="N26" s="15">
        <v>0</v>
      </c>
      <c r="O26" s="15">
        <v>0</v>
      </c>
      <c r="P26" s="12">
        <f t="shared" si="2"/>
        <v>0</v>
      </c>
      <c r="Q26" s="15">
        <v>1</v>
      </c>
      <c r="R26" s="15">
        <v>0</v>
      </c>
      <c r="S26" s="15">
        <v>0</v>
      </c>
      <c r="T26" s="15">
        <v>0</v>
      </c>
      <c r="U26" s="15">
        <v>0</v>
      </c>
      <c r="V26" s="15"/>
      <c r="W26" s="15"/>
      <c r="X26" s="15"/>
      <c r="Y26" s="15"/>
    </row>
    <row r="27" spans="1:25" s="3" customFormat="1" ht="25.5" customHeight="1" x14ac:dyDescent="0.25">
      <c r="A27" s="4">
        <v>23</v>
      </c>
      <c r="B27" s="4" t="s">
        <v>150</v>
      </c>
      <c r="C27" s="15" t="s">
        <v>176</v>
      </c>
      <c r="D27" s="36">
        <v>0</v>
      </c>
      <c r="E27" s="15">
        <v>2</v>
      </c>
      <c r="F27" s="15">
        <v>3</v>
      </c>
      <c r="G27" s="15">
        <v>1</v>
      </c>
      <c r="H27" s="12">
        <f t="shared" si="0"/>
        <v>6</v>
      </c>
      <c r="I27" s="15">
        <v>2</v>
      </c>
      <c r="J27" s="15">
        <v>0</v>
      </c>
      <c r="K27" s="15">
        <v>1</v>
      </c>
      <c r="L27" s="12">
        <f t="shared" si="1"/>
        <v>3</v>
      </c>
      <c r="M27" s="15">
        <v>2</v>
      </c>
      <c r="N27" s="15">
        <v>0</v>
      </c>
      <c r="O27" s="15">
        <v>1</v>
      </c>
      <c r="P27" s="12">
        <f t="shared" si="2"/>
        <v>3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/>
      <c r="W27" s="15"/>
      <c r="X27" s="15"/>
      <c r="Y27" s="15"/>
    </row>
    <row r="28" spans="1:25" s="3" customFormat="1" ht="25.5" customHeight="1" x14ac:dyDescent="0.25">
      <c r="A28" s="4">
        <v>24</v>
      </c>
      <c r="B28" s="4" t="s">
        <v>151</v>
      </c>
      <c r="C28" s="15" t="s">
        <v>177</v>
      </c>
      <c r="D28" s="36">
        <v>0</v>
      </c>
      <c r="E28" s="15">
        <v>2</v>
      </c>
      <c r="F28" s="15">
        <v>5</v>
      </c>
      <c r="G28" s="15">
        <v>0</v>
      </c>
      <c r="H28" s="12">
        <f t="shared" si="0"/>
        <v>7</v>
      </c>
      <c r="I28" s="15">
        <v>2</v>
      </c>
      <c r="J28" s="15">
        <v>0</v>
      </c>
      <c r="K28" s="15">
        <v>0</v>
      </c>
      <c r="L28" s="12">
        <f t="shared" si="1"/>
        <v>2</v>
      </c>
      <c r="M28" s="15">
        <v>2</v>
      </c>
      <c r="N28" s="15">
        <v>0</v>
      </c>
      <c r="O28" s="15">
        <v>0</v>
      </c>
      <c r="P28" s="12">
        <f t="shared" si="2"/>
        <v>2</v>
      </c>
      <c r="Q28" s="15">
        <v>0</v>
      </c>
      <c r="R28" s="15">
        <v>1</v>
      </c>
      <c r="S28" s="15">
        <v>0</v>
      </c>
      <c r="T28" s="15">
        <v>0</v>
      </c>
      <c r="U28" s="15">
        <v>0</v>
      </c>
      <c r="V28" s="15"/>
      <c r="W28" s="15"/>
      <c r="X28" s="15"/>
      <c r="Y28" s="15"/>
    </row>
    <row r="29" spans="1:25" s="3" customFormat="1" ht="27" customHeight="1" x14ac:dyDescent="0.25">
      <c r="A29" s="4">
        <v>25</v>
      </c>
      <c r="B29" s="4" t="s">
        <v>152</v>
      </c>
      <c r="C29" s="15" t="s">
        <v>178</v>
      </c>
      <c r="D29" s="36">
        <v>0</v>
      </c>
      <c r="E29" s="15">
        <v>4</v>
      </c>
      <c r="F29" s="15">
        <v>5</v>
      </c>
      <c r="G29" s="15">
        <v>0</v>
      </c>
      <c r="H29" s="12">
        <f t="shared" si="0"/>
        <v>9</v>
      </c>
      <c r="I29" s="15">
        <v>4</v>
      </c>
      <c r="J29" s="15">
        <v>1</v>
      </c>
      <c r="K29" s="15">
        <v>0</v>
      </c>
      <c r="L29" s="12">
        <f t="shared" si="1"/>
        <v>5</v>
      </c>
      <c r="M29" s="15">
        <v>4</v>
      </c>
      <c r="N29" s="15">
        <v>0</v>
      </c>
      <c r="O29" s="15">
        <v>0</v>
      </c>
      <c r="P29" s="12">
        <f t="shared" si="2"/>
        <v>4</v>
      </c>
      <c r="Q29" s="15">
        <v>1</v>
      </c>
      <c r="R29" s="15">
        <v>0</v>
      </c>
      <c r="S29" s="15">
        <v>0</v>
      </c>
      <c r="T29" s="15">
        <v>0</v>
      </c>
      <c r="U29" s="15">
        <v>0</v>
      </c>
      <c r="V29" s="15"/>
      <c r="W29" s="15"/>
      <c r="X29" s="15"/>
      <c r="Y29" s="15"/>
    </row>
    <row r="30" spans="1:25" s="3" customFormat="1" ht="27" customHeight="1" thickBot="1" x14ac:dyDescent="0.3">
      <c r="A30" s="4">
        <v>26</v>
      </c>
      <c r="B30" s="4" t="s">
        <v>153</v>
      </c>
      <c r="C30" s="15" t="s">
        <v>179</v>
      </c>
      <c r="D30" s="36">
        <v>0</v>
      </c>
      <c r="E30" s="15">
        <v>2</v>
      </c>
      <c r="F30" s="15">
        <v>4</v>
      </c>
      <c r="G30" s="15">
        <v>0</v>
      </c>
      <c r="H30" s="12">
        <f t="shared" si="0"/>
        <v>6</v>
      </c>
      <c r="I30" s="15">
        <v>2</v>
      </c>
      <c r="J30" s="15">
        <v>3</v>
      </c>
      <c r="K30" s="15">
        <v>0</v>
      </c>
      <c r="L30" s="12">
        <f t="shared" si="1"/>
        <v>5</v>
      </c>
      <c r="M30" s="15">
        <v>2</v>
      </c>
      <c r="N30" s="15">
        <v>0</v>
      </c>
      <c r="O30" s="15">
        <v>0</v>
      </c>
      <c r="P30" s="12">
        <f t="shared" si="2"/>
        <v>2</v>
      </c>
      <c r="Q30" s="15">
        <v>3</v>
      </c>
      <c r="R30" s="15">
        <v>0</v>
      </c>
      <c r="S30" s="15">
        <v>0</v>
      </c>
      <c r="T30" s="15">
        <v>0</v>
      </c>
      <c r="U30" s="15">
        <v>0</v>
      </c>
      <c r="V30" s="15"/>
      <c r="W30" s="15"/>
      <c r="X30" s="15"/>
      <c r="Y30" s="15"/>
    </row>
    <row r="31" spans="1:25" s="3" customFormat="1" ht="27" hidden="1" customHeight="1" x14ac:dyDescent="0.25">
      <c r="A31" s="4">
        <v>27</v>
      </c>
      <c r="B31" s="4"/>
      <c r="C31" s="15"/>
      <c r="D31" s="15"/>
      <c r="E31" s="15"/>
      <c r="F31" s="15"/>
      <c r="G31" s="15"/>
      <c r="H31" s="12">
        <f t="shared" si="0"/>
        <v>0</v>
      </c>
      <c r="I31" s="15"/>
      <c r="J31" s="15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/>
      <c r="D32" s="15"/>
      <c r="E32" s="15"/>
      <c r="F32" s="15"/>
      <c r="G32" s="15"/>
      <c r="H32" s="12">
        <f t="shared" si="0"/>
        <v>0</v>
      </c>
      <c r="I32" s="15"/>
      <c r="J32" s="15"/>
      <c r="K32" s="15"/>
      <c r="L32" s="12">
        <f t="shared" ref="L32:L44" si="3">I32+J32+K32</f>
        <v>0</v>
      </c>
      <c r="M32" s="15"/>
      <c r="N32" s="15"/>
      <c r="O32" s="15"/>
      <c r="P32" s="12">
        <f t="shared" ref="P32:P44" si="4">M32+N32+O32</f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/>
      <c r="D33" s="15"/>
      <c r="E33" s="15"/>
      <c r="F33" s="15"/>
      <c r="G33" s="15"/>
      <c r="H33" s="12">
        <f t="shared" si="0"/>
        <v>0</v>
      </c>
      <c r="I33" s="15"/>
      <c r="J33" s="15"/>
      <c r="K33" s="15"/>
      <c r="L33" s="12">
        <f t="shared" si="3"/>
        <v>0</v>
      </c>
      <c r="M33" s="15"/>
      <c r="N33" s="15"/>
      <c r="O33" s="15"/>
      <c r="P33" s="12">
        <f t="shared" si="4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/>
      <c r="D34" s="15"/>
      <c r="E34" s="15"/>
      <c r="F34" s="15"/>
      <c r="G34" s="15"/>
      <c r="H34" s="12">
        <f t="shared" si="0"/>
        <v>0</v>
      </c>
      <c r="I34" s="15"/>
      <c r="J34" s="15"/>
      <c r="K34" s="15"/>
      <c r="L34" s="12">
        <f t="shared" si="3"/>
        <v>0</v>
      </c>
      <c r="M34" s="15"/>
      <c r="N34" s="15"/>
      <c r="O34" s="15"/>
      <c r="P34" s="12">
        <f t="shared" si="4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/>
      <c r="D35" s="15"/>
      <c r="E35" s="15"/>
      <c r="F35" s="15"/>
      <c r="G35" s="15"/>
      <c r="H35" s="12">
        <f t="shared" si="0"/>
        <v>0</v>
      </c>
      <c r="I35" s="15"/>
      <c r="J35" s="15"/>
      <c r="K35" s="15"/>
      <c r="L35" s="12">
        <f t="shared" si="3"/>
        <v>0</v>
      </c>
      <c r="M35" s="15"/>
      <c r="N35" s="15"/>
      <c r="O35" s="15"/>
      <c r="P35" s="12">
        <f t="shared" si="4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/>
      <c r="D36" s="15"/>
      <c r="E36" s="15"/>
      <c r="F36" s="15"/>
      <c r="G36" s="15"/>
      <c r="H36" s="12">
        <f t="shared" si="0"/>
        <v>0</v>
      </c>
      <c r="I36" s="15"/>
      <c r="J36" s="15"/>
      <c r="K36" s="15"/>
      <c r="L36" s="12">
        <f t="shared" si="3"/>
        <v>0</v>
      </c>
      <c r="M36" s="15"/>
      <c r="N36" s="15"/>
      <c r="O36" s="15"/>
      <c r="P36" s="12">
        <f t="shared" si="4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/>
      <c r="D37" s="15"/>
      <c r="E37" s="15"/>
      <c r="F37" s="15"/>
      <c r="G37" s="15"/>
      <c r="H37" s="12">
        <f t="shared" si="0"/>
        <v>0</v>
      </c>
      <c r="I37" s="15"/>
      <c r="J37" s="15"/>
      <c r="K37" s="15"/>
      <c r="L37" s="12">
        <f t="shared" si="3"/>
        <v>0</v>
      </c>
      <c r="M37" s="15"/>
      <c r="N37" s="15"/>
      <c r="O37" s="15"/>
      <c r="P37" s="12">
        <f t="shared" si="4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/>
      <c r="D38" s="15"/>
      <c r="E38" s="15"/>
      <c r="F38" s="15"/>
      <c r="G38" s="15"/>
      <c r="H38" s="12">
        <f t="shared" si="0"/>
        <v>0</v>
      </c>
      <c r="I38" s="15"/>
      <c r="J38" s="15"/>
      <c r="K38" s="15"/>
      <c r="L38" s="12">
        <f t="shared" si="3"/>
        <v>0</v>
      </c>
      <c r="M38" s="15"/>
      <c r="N38" s="15"/>
      <c r="O38" s="15"/>
      <c r="P38" s="12">
        <f t="shared" si="4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/>
      <c r="D39" s="15"/>
      <c r="E39" s="15"/>
      <c r="F39" s="15"/>
      <c r="G39" s="15"/>
      <c r="H39" s="12">
        <f t="shared" si="0"/>
        <v>0</v>
      </c>
      <c r="I39" s="15"/>
      <c r="J39" s="15"/>
      <c r="K39" s="15"/>
      <c r="L39" s="12">
        <f t="shared" si="3"/>
        <v>0</v>
      </c>
      <c r="M39" s="15"/>
      <c r="N39" s="15"/>
      <c r="O39" s="15"/>
      <c r="P39" s="12">
        <f t="shared" si="4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/>
      <c r="D40" s="15"/>
      <c r="E40" s="15"/>
      <c r="F40" s="15"/>
      <c r="G40" s="15"/>
      <c r="H40" s="12">
        <f t="shared" si="0"/>
        <v>0</v>
      </c>
      <c r="I40" s="15"/>
      <c r="J40" s="15"/>
      <c r="K40" s="15"/>
      <c r="L40" s="12">
        <f t="shared" si="3"/>
        <v>0</v>
      </c>
      <c r="M40" s="15"/>
      <c r="N40" s="15"/>
      <c r="O40" s="15"/>
      <c r="P40" s="12">
        <f t="shared" si="4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/>
      <c r="D41" s="15"/>
      <c r="E41" s="15"/>
      <c r="F41" s="15"/>
      <c r="G41" s="15"/>
      <c r="H41" s="12">
        <f t="shared" si="0"/>
        <v>0</v>
      </c>
      <c r="I41" s="15"/>
      <c r="J41" s="15"/>
      <c r="K41" s="15"/>
      <c r="L41" s="12">
        <f t="shared" si="3"/>
        <v>0</v>
      </c>
      <c r="M41" s="15"/>
      <c r="N41" s="15"/>
      <c r="O41" s="15"/>
      <c r="P41" s="12">
        <f t="shared" si="4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/>
      <c r="D42" s="15"/>
      <c r="E42" s="15"/>
      <c r="F42" s="15"/>
      <c r="G42" s="15"/>
      <c r="H42" s="12">
        <f t="shared" si="0"/>
        <v>0</v>
      </c>
      <c r="I42" s="15"/>
      <c r="J42" s="15"/>
      <c r="K42" s="15"/>
      <c r="L42" s="12">
        <f t="shared" si="3"/>
        <v>0</v>
      </c>
      <c r="M42" s="15"/>
      <c r="N42" s="15"/>
      <c r="O42" s="15"/>
      <c r="P42" s="12">
        <f t="shared" si="4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2">
        <f t="shared" si="0"/>
        <v>0</v>
      </c>
      <c r="I43" s="15"/>
      <c r="J43" s="15"/>
      <c r="K43" s="15"/>
      <c r="L43" s="12">
        <f t="shared" si="3"/>
        <v>0</v>
      </c>
      <c r="M43" s="15"/>
      <c r="N43" s="15"/>
      <c r="O43" s="15"/>
      <c r="P43" s="12">
        <f t="shared" si="4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27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2">
        <f t="shared" si="0"/>
        <v>0</v>
      </c>
      <c r="I44" s="15"/>
      <c r="J44" s="15"/>
      <c r="K44" s="15"/>
      <c r="L44" s="12">
        <f t="shared" si="3"/>
        <v>0</v>
      </c>
      <c r="M44" s="15"/>
      <c r="N44" s="15"/>
      <c r="O44" s="15"/>
      <c r="P44" s="12">
        <f t="shared" si="4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4" t="s">
        <v>45</v>
      </c>
      <c r="C45" s="46"/>
      <c r="D45" s="77">
        <f t="shared" ref="D45:Y45" si="5">SUM(D5:D44)</f>
        <v>0</v>
      </c>
      <c r="E45" s="77">
        <f t="shared" si="5"/>
        <v>50</v>
      </c>
      <c r="F45" s="77">
        <f t="shared" si="5"/>
        <v>76</v>
      </c>
      <c r="G45" s="77">
        <f t="shared" si="5"/>
        <v>1</v>
      </c>
      <c r="H45" s="77">
        <f t="shared" si="5"/>
        <v>127</v>
      </c>
      <c r="I45" s="77">
        <f t="shared" si="5"/>
        <v>48</v>
      </c>
      <c r="J45" s="77">
        <f t="shared" si="5"/>
        <v>47</v>
      </c>
      <c r="K45" s="77">
        <f t="shared" si="5"/>
        <v>1</v>
      </c>
      <c r="L45" s="77">
        <f t="shared" si="5"/>
        <v>96</v>
      </c>
      <c r="M45" s="77">
        <f t="shared" si="5"/>
        <v>46</v>
      </c>
      <c r="N45" s="77">
        <f t="shared" si="5"/>
        <v>0</v>
      </c>
      <c r="O45" s="77">
        <f t="shared" si="5"/>
        <v>1</v>
      </c>
      <c r="P45" s="77">
        <f t="shared" si="5"/>
        <v>47</v>
      </c>
      <c r="Q45" s="77">
        <f t="shared" si="5"/>
        <v>44</v>
      </c>
      <c r="R45" s="77">
        <f t="shared" si="5"/>
        <v>2</v>
      </c>
      <c r="S45" s="77">
        <f t="shared" si="5"/>
        <v>0</v>
      </c>
      <c r="T45" s="77">
        <f t="shared" si="5"/>
        <v>0</v>
      </c>
      <c r="U45" s="77">
        <f t="shared" si="5"/>
        <v>0</v>
      </c>
      <c r="V45" s="77">
        <f t="shared" si="5"/>
        <v>0</v>
      </c>
      <c r="W45" s="77">
        <f t="shared" si="5"/>
        <v>0</v>
      </c>
      <c r="X45" s="77">
        <f t="shared" si="5"/>
        <v>0</v>
      </c>
      <c r="Y45" s="77">
        <f t="shared" si="5"/>
        <v>0</v>
      </c>
    </row>
  </sheetData>
  <mergeCells count="14">
    <mergeCell ref="A1:Y1"/>
    <mergeCell ref="A2:A3"/>
    <mergeCell ref="B2:B3"/>
    <mergeCell ref="C2:C3"/>
    <mergeCell ref="I2:L2"/>
    <mergeCell ref="M2:P2"/>
    <mergeCell ref="Q2:Q3"/>
    <mergeCell ref="S2:S3"/>
    <mergeCell ref="R2:R3"/>
    <mergeCell ref="T2:U2"/>
    <mergeCell ref="W2:Y2"/>
    <mergeCell ref="W3:X3"/>
    <mergeCell ref="V2:V3"/>
    <mergeCell ref="D2:H2"/>
  </mergeCells>
  <dataValidations count="5">
    <dataValidation type="list" allowBlank="1" showInputMessage="1" showErrorMessage="1" sqref="B5:B44">
      <formula1>INDIRECT("Dropdowns!$B$3:$B$28")</formula1>
    </dataValidation>
    <dataValidation type="whole" operator="greaterThanOrEqual" allowBlank="1" showInputMessage="1" showErrorMessage="1" sqref="T45:Y45 V5:Y44 E5:G44 I5:K44 S5:S45 Q5:Q44 M5:O44 E45:R45 R6:R44 D5:D45">
      <formula1>0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5:T44">
      <formula1>L5</formula1>
    </dataValidation>
    <dataValidation type="whole" operator="lessThanOrEqual" allowBlank="1" showInputMessage="1" showErrorMessage="1" errorTitle="Please enter correct number" error="Number of other cases should not more than total deliveries" promptTitle="Please check the number" sqref="U5:U44">
      <formula1>L5</formula1>
    </dataValidation>
    <dataValidation type="whole" operator="lessThanOrEqual" allowBlank="1" showInputMessage="1" showErrorMessage="1" errorTitle="Please type correct response" error="It should not more than tablet distribution" sqref="R5">
      <formula1>#REF!</formula1>
    </dataValidation>
  </dataValidations>
  <pageMargins left="0.31496062992125984" right="0.31496062992125984" top="0.74803149606299213" bottom="0.35433070866141736" header="0.31496062992125984" footer="0.31496062992125984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SheetLayoutView="100" workbookViewId="0">
      <pane xSplit="2" ySplit="4" topLeftCell="C5" activePane="bottomRight" state="frozen"/>
      <selection activeCell="Q27" sqref="Q27"/>
      <selection pane="topRight" activeCell="Q27" sqref="Q27"/>
      <selection pane="bottomLeft" activeCell="Q27" sqref="Q27"/>
      <selection pane="bottomRight" activeCell="B5" sqref="B5:C30"/>
    </sheetView>
  </sheetViews>
  <sheetFormatPr defaultRowHeight="15" x14ac:dyDescent="0.25"/>
  <cols>
    <col min="1" max="1" width="6" customWidth="1"/>
    <col min="2" max="2" width="19.140625" customWidth="1"/>
    <col min="3" max="3" width="14" customWidth="1"/>
    <col min="4" max="4" width="11" customWidth="1"/>
    <col min="5" max="5" width="7.140625" customWidth="1"/>
    <col min="6" max="6" width="10.140625" customWidth="1"/>
    <col min="7" max="9" width="7.140625" customWidth="1"/>
    <col min="10" max="10" width="10.140625" customWidth="1"/>
    <col min="11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7.42578125" customWidth="1"/>
    <col min="20" max="20" width="12.140625" customWidth="1"/>
    <col min="21" max="21" width="11.85546875" customWidth="1"/>
    <col min="22" max="22" width="11.7109375" customWidth="1"/>
    <col min="23" max="24" width="11.85546875" hidden="1" customWidth="1"/>
    <col min="25" max="25" width="6.140625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12</v>
      </c>
      <c r="N3" s="9" t="s">
        <v>13</v>
      </c>
      <c r="O3" s="9" t="s">
        <v>14</v>
      </c>
      <c r="P3" s="9" t="s">
        <v>15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118</v>
      </c>
      <c r="X4" s="73" t="s">
        <v>119</v>
      </c>
      <c r="Y4" s="72" t="s">
        <v>120</v>
      </c>
    </row>
    <row r="5" spans="1:25" s="3" customFormat="1" ht="25.5" customHeight="1" x14ac:dyDescent="0.25">
      <c r="A5" s="5">
        <v>1</v>
      </c>
      <c r="B5" s="5" t="s">
        <v>128</v>
      </c>
      <c r="C5" s="36" t="s">
        <v>154</v>
      </c>
      <c r="D5" s="36">
        <v>0</v>
      </c>
      <c r="E5" s="36">
        <v>2</v>
      </c>
      <c r="F5" s="36">
        <v>0</v>
      </c>
      <c r="G5" s="36">
        <v>1</v>
      </c>
      <c r="H5" s="12">
        <f>E5+F5+G5+D5</f>
        <v>3</v>
      </c>
      <c r="I5" s="36">
        <v>2</v>
      </c>
      <c r="J5" s="36">
        <v>0</v>
      </c>
      <c r="K5" s="36">
        <v>1</v>
      </c>
      <c r="L5" s="12">
        <f>I5+J5+K5</f>
        <v>3</v>
      </c>
      <c r="M5" s="36">
        <v>2</v>
      </c>
      <c r="N5" s="36">
        <v>0</v>
      </c>
      <c r="O5" s="36">
        <v>1</v>
      </c>
      <c r="P5" s="12">
        <f>M5+N5+O5</f>
        <v>3</v>
      </c>
      <c r="Q5" s="36">
        <v>0</v>
      </c>
      <c r="R5" s="15">
        <v>0</v>
      </c>
      <c r="S5" s="36"/>
      <c r="T5" s="36"/>
      <c r="U5" s="36"/>
      <c r="V5" s="36"/>
      <c r="W5" s="36"/>
      <c r="X5" s="36"/>
      <c r="Y5" s="36"/>
    </row>
    <row r="6" spans="1:25" s="3" customFormat="1" ht="25.5" customHeight="1" x14ac:dyDescent="0.25">
      <c r="A6" s="4">
        <v>2</v>
      </c>
      <c r="B6" s="4" t="s">
        <v>129</v>
      </c>
      <c r="C6" s="15" t="s">
        <v>155</v>
      </c>
      <c r="D6" s="36">
        <v>0</v>
      </c>
      <c r="E6" s="15">
        <v>0</v>
      </c>
      <c r="F6" s="15">
        <v>2</v>
      </c>
      <c r="G6" s="15">
        <v>0</v>
      </c>
      <c r="H6" s="12">
        <f t="shared" ref="H6:H30" si="0">E6+F6+G6+D6</f>
        <v>2</v>
      </c>
      <c r="I6" s="15">
        <v>0</v>
      </c>
      <c r="J6" s="15">
        <v>2</v>
      </c>
      <c r="K6" s="15">
        <v>0</v>
      </c>
      <c r="L6" s="12">
        <f t="shared" ref="L6:L31" si="1">I6+J6+K6</f>
        <v>2</v>
      </c>
      <c r="M6" s="15">
        <v>0</v>
      </c>
      <c r="N6" s="15">
        <v>0</v>
      </c>
      <c r="O6" s="15">
        <v>0</v>
      </c>
      <c r="P6" s="12">
        <f t="shared" ref="P6:P31" si="2">M6+N6+O6</f>
        <v>0</v>
      </c>
      <c r="Q6" s="15">
        <v>2</v>
      </c>
      <c r="R6" s="15">
        <v>0</v>
      </c>
      <c r="S6" s="15"/>
      <c r="T6" s="15"/>
      <c r="U6" s="15"/>
      <c r="V6" s="15"/>
      <c r="W6" s="15"/>
      <c r="X6" s="15"/>
      <c r="Y6" s="15"/>
    </row>
    <row r="7" spans="1:25" s="3" customFormat="1" ht="25.5" customHeight="1" x14ac:dyDescent="0.25">
      <c r="A7" s="4">
        <v>3</v>
      </c>
      <c r="B7" s="4" t="s">
        <v>130</v>
      </c>
      <c r="C7" s="15" t="s">
        <v>156</v>
      </c>
      <c r="D7" s="36">
        <v>0</v>
      </c>
      <c r="E7" s="15">
        <v>1</v>
      </c>
      <c r="F7" s="15">
        <v>0</v>
      </c>
      <c r="G7" s="15">
        <v>0</v>
      </c>
      <c r="H7" s="12">
        <f t="shared" si="0"/>
        <v>1</v>
      </c>
      <c r="I7" s="15">
        <v>1</v>
      </c>
      <c r="J7" s="15">
        <v>0</v>
      </c>
      <c r="K7" s="15">
        <v>0</v>
      </c>
      <c r="L7" s="12">
        <f t="shared" si="1"/>
        <v>1</v>
      </c>
      <c r="M7" s="15">
        <v>1</v>
      </c>
      <c r="N7" s="15">
        <v>0</v>
      </c>
      <c r="O7" s="15">
        <v>0</v>
      </c>
      <c r="P7" s="12">
        <f t="shared" si="2"/>
        <v>1</v>
      </c>
      <c r="Q7" s="15">
        <v>0</v>
      </c>
      <c r="R7" s="15">
        <v>0</v>
      </c>
      <c r="S7" s="15"/>
      <c r="T7" s="15"/>
      <c r="U7" s="15"/>
      <c r="V7" s="15"/>
      <c r="W7" s="15"/>
      <c r="X7" s="15"/>
      <c r="Y7" s="15"/>
    </row>
    <row r="8" spans="1:25" s="3" customFormat="1" ht="25.5" customHeight="1" x14ac:dyDescent="0.25">
      <c r="A8" s="4">
        <v>4</v>
      </c>
      <c r="B8" s="4" t="s">
        <v>131</v>
      </c>
      <c r="C8" s="15" t="s">
        <v>157</v>
      </c>
      <c r="D8" s="36">
        <v>0</v>
      </c>
      <c r="E8" s="15">
        <v>2</v>
      </c>
      <c r="F8" s="15">
        <v>5</v>
      </c>
      <c r="G8" s="15">
        <v>0</v>
      </c>
      <c r="H8" s="12">
        <f t="shared" si="0"/>
        <v>7</v>
      </c>
      <c r="I8" s="15">
        <v>2</v>
      </c>
      <c r="J8" s="15">
        <v>5</v>
      </c>
      <c r="K8" s="15">
        <v>0</v>
      </c>
      <c r="L8" s="12">
        <f t="shared" si="1"/>
        <v>7</v>
      </c>
      <c r="M8" s="15">
        <v>2</v>
      </c>
      <c r="N8" s="15">
        <v>0</v>
      </c>
      <c r="O8" s="15">
        <v>0</v>
      </c>
      <c r="P8" s="12">
        <f t="shared" si="2"/>
        <v>2</v>
      </c>
      <c r="Q8" s="15">
        <v>4</v>
      </c>
      <c r="R8" s="15">
        <v>0</v>
      </c>
      <c r="S8" s="15"/>
      <c r="T8" s="15"/>
      <c r="U8" s="15"/>
      <c r="V8" s="15"/>
      <c r="W8" s="15"/>
      <c r="X8" s="15"/>
      <c r="Y8" s="15"/>
    </row>
    <row r="9" spans="1:25" s="3" customFormat="1" ht="25.5" customHeight="1" x14ac:dyDescent="0.25">
      <c r="A9" s="4">
        <v>5</v>
      </c>
      <c r="B9" s="4" t="s">
        <v>132</v>
      </c>
      <c r="C9" s="15" t="s">
        <v>158</v>
      </c>
      <c r="D9" s="36">
        <v>0</v>
      </c>
      <c r="E9" s="15">
        <v>4</v>
      </c>
      <c r="F9" s="15">
        <v>1</v>
      </c>
      <c r="G9" s="15">
        <v>1</v>
      </c>
      <c r="H9" s="12">
        <f t="shared" si="0"/>
        <v>6</v>
      </c>
      <c r="I9" s="15">
        <v>3</v>
      </c>
      <c r="J9" s="15">
        <v>1</v>
      </c>
      <c r="K9" s="15">
        <v>1</v>
      </c>
      <c r="L9" s="12">
        <f t="shared" si="1"/>
        <v>5</v>
      </c>
      <c r="M9" s="15">
        <v>3</v>
      </c>
      <c r="N9" s="15">
        <v>0</v>
      </c>
      <c r="O9" s="15">
        <v>1</v>
      </c>
      <c r="P9" s="12">
        <f t="shared" si="2"/>
        <v>4</v>
      </c>
      <c r="Q9" s="15">
        <v>1</v>
      </c>
      <c r="R9" s="15">
        <v>0</v>
      </c>
      <c r="S9" s="15"/>
      <c r="T9" s="15"/>
      <c r="U9" s="15"/>
      <c r="V9" s="15"/>
      <c r="W9" s="15"/>
      <c r="X9" s="15"/>
      <c r="Y9" s="15"/>
    </row>
    <row r="10" spans="1:25" s="3" customFormat="1" ht="25.5" customHeight="1" x14ac:dyDescent="0.25">
      <c r="A10" s="4">
        <v>6</v>
      </c>
      <c r="B10" s="4" t="s">
        <v>133</v>
      </c>
      <c r="C10" s="15" t="s">
        <v>159</v>
      </c>
      <c r="D10" s="36">
        <v>0</v>
      </c>
      <c r="E10" s="15">
        <v>0</v>
      </c>
      <c r="F10" s="15">
        <v>3</v>
      </c>
      <c r="G10" s="15">
        <v>0</v>
      </c>
      <c r="H10" s="12">
        <f t="shared" si="0"/>
        <v>3</v>
      </c>
      <c r="I10" s="15">
        <v>0</v>
      </c>
      <c r="J10" s="15">
        <v>3</v>
      </c>
      <c r="K10" s="15">
        <v>0</v>
      </c>
      <c r="L10" s="12">
        <f t="shared" si="1"/>
        <v>3</v>
      </c>
      <c r="M10" s="15">
        <v>0</v>
      </c>
      <c r="N10" s="15">
        <v>0</v>
      </c>
      <c r="O10" s="15">
        <v>0</v>
      </c>
      <c r="P10" s="12">
        <v>0</v>
      </c>
      <c r="Q10" s="15">
        <v>3</v>
      </c>
      <c r="R10" s="15">
        <v>0</v>
      </c>
      <c r="S10" s="15"/>
      <c r="T10" s="15"/>
      <c r="U10" s="15"/>
      <c r="V10" s="15"/>
      <c r="W10" s="15"/>
      <c r="X10" s="15"/>
      <c r="Y10" s="15"/>
    </row>
    <row r="11" spans="1:25" s="3" customFormat="1" ht="25.5" customHeight="1" x14ac:dyDescent="0.25">
      <c r="A11" s="4">
        <v>7</v>
      </c>
      <c r="B11" s="4" t="s">
        <v>134</v>
      </c>
      <c r="C11" s="15" t="s">
        <v>160</v>
      </c>
      <c r="D11" s="36">
        <v>0</v>
      </c>
      <c r="E11" s="15">
        <v>2</v>
      </c>
      <c r="F11" s="15">
        <v>0</v>
      </c>
      <c r="G11" s="15">
        <v>0</v>
      </c>
      <c r="H11" s="12">
        <f t="shared" si="0"/>
        <v>2</v>
      </c>
      <c r="I11" s="15">
        <v>2</v>
      </c>
      <c r="J11" s="15">
        <v>0</v>
      </c>
      <c r="K11" s="15">
        <v>0</v>
      </c>
      <c r="L11" s="12">
        <f t="shared" si="1"/>
        <v>2</v>
      </c>
      <c r="M11" s="15">
        <v>2</v>
      </c>
      <c r="N11" s="15">
        <v>0</v>
      </c>
      <c r="O11" s="15">
        <v>0</v>
      </c>
      <c r="P11" s="12">
        <f t="shared" si="2"/>
        <v>2</v>
      </c>
      <c r="Q11" s="15">
        <v>0</v>
      </c>
      <c r="R11" s="15">
        <v>0</v>
      </c>
      <c r="S11" s="15"/>
      <c r="T11" s="15"/>
      <c r="U11" s="15"/>
      <c r="V11" s="15"/>
      <c r="W11" s="15"/>
      <c r="X11" s="15"/>
      <c r="Y11" s="15"/>
    </row>
    <row r="12" spans="1:25" s="3" customFormat="1" ht="25.5" customHeight="1" x14ac:dyDescent="0.25">
      <c r="A12" s="4">
        <v>8</v>
      </c>
      <c r="B12" s="4" t="s">
        <v>135</v>
      </c>
      <c r="C12" s="15" t="s">
        <v>161</v>
      </c>
      <c r="D12" s="36">
        <v>0</v>
      </c>
      <c r="E12" s="15">
        <v>0</v>
      </c>
      <c r="F12" s="15">
        <v>2</v>
      </c>
      <c r="G12" s="15">
        <v>0</v>
      </c>
      <c r="H12" s="12">
        <f t="shared" si="0"/>
        <v>2</v>
      </c>
      <c r="I12" s="15">
        <v>0</v>
      </c>
      <c r="J12" s="15">
        <v>2</v>
      </c>
      <c r="K12" s="15">
        <v>0</v>
      </c>
      <c r="L12" s="12">
        <f t="shared" si="1"/>
        <v>2</v>
      </c>
      <c r="M12" s="15">
        <v>0</v>
      </c>
      <c r="N12" s="15">
        <v>0</v>
      </c>
      <c r="O12" s="15">
        <v>0</v>
      </c>
      <c r="P12" s="12">
        <f t="shared" si="2"/>
        <v>0</v>
      </c>
      <c r="Q12" s="15">
        <v>2</v>
      </c>
      <c r="R12" s="15">
        <v>0</v>
      </c>
      <c r="S12" s="15"/>
      <c r="T12" s="15"/>
      <c r="U12" s="15"/>
      <c r="V12" s="15"/>
      <c r="W12" s="15"/>
      <c r="X12" s="15"/>
      <c r="Y12" s="15"/>
    </row>
    <row r="13" spans="1:25" s="3" customFormat="1" ht="25.5" customHeight="1" x14ac:dyDescent="0.25">
      <c r="A13" s="4">
        <v>9</v>
      </c>
      <c r="B13" s="4" t="s">
        <v>136</v>
      </c>
      <c r="C13" s="15" t="s">
        <v>162</v>
      </c>
      <c r="D13" s="36">
        <v>0</v>
      </c>
      <c r="E13" s="15">
        <v>1</v>
      </c>
      <c r="F13" s="15">
        <v>0</v>
      </c>
      <c r="G13" s="15">
        <v>0</v>
      </c>
      <c r="H13" s="12">
        <f t="shared" si="0"/>
        <v>1</v>
      </c>
      <c r="I13" s="15">
        <v>1</v>
      </c>
      <c r="J13" s="15">
        <v>0</v>
      </c>
      <c r="K13" s="15">
        <v>0</v>
      </c>
      <c r="L13" s="12">
        <f t="shared" si="1"/>
        <v>1</v>
      </c>
      <c r="M13" s="15">
        <v>1</v>
      </c>
      <c r="N13" s="15">
        <v>0</v>
      </c>
      <c r="O13" s="15">
        <v>0</v>
      </c>
      <c r="P13" s="12">
        <f t="shared" si="2"/>
        <v>1</v>
      </c>
      <c r="Q13" s="15">
        <v>0</v>
      </c>
      <c r="R13" s="15">
        <v>0</v>
      </c>
      <c r="S13" s="15"/>
      <c r="T13" s="15"/>
      <c r="U13" s="15"/>
      <c r="V13" s="15"/>
      <c r="W13" s="15"/>
      <c r="X13" s="15"/>
      <c r="Y13" s="15"/>
    </row>
    <row r="14" spans="1:25" s="3" customFormat="1" ht="25.5" customHeight="1" x14ac:dyDescent="0.25">
      <c r="A14" s="4">
        <v>10</v>
      </c>
      <c r="B14" s="4" t="s">
        <v>137</v>
      </c>
      <c r="C14" s="15" t="s">
        <v>163</v>
      </c>
      <c r="D14" s="36">
        <v>0</v>
      </c>
      <c r="E14" s="15">
        <v>1</v>
      </c>
      <c r="F14" s="15">
        <v>2</v>
      </c>
      <c r="G14" s="15">
        <v>0</v>
      </c>
      <c r="H14" s="12">
        <f t="shared" si="0"/>
        <v>3</v>
      </c>
      <c r="I14" s="15">
        <v>1</v>
      </c>
      <c r="J14" s="15">
        <v>2</v>
      </c>
      <c r="K14" s="15">
        <v>0</v>
      </c>
      <c r="L14" s="12">
        <f t="shared" si="1"/>
        <v>3</v>
      </c>
      <c r="M14" s="15">
        <v>1</v>
      </c>
      <c r="N14" s="15">
        <v>0</v>
      </c>
      <c r="O14" s="15">
        <v>0</v>
      </c>
      <c r="P14" s="12">
        <f t="shared" si="2"/>
        <v>1</v>
      </c>
      <c r="Q14" s="15">
        <v>2</v>
      </c>
      <c r="R14" s="15">
        <v>0</v>
      </c>
      <c r="S14" s="15"/>
      <c r="T14" s="15"/>
      <c r="U14" s="15"/>
      <c r="V14" s="15"/>
      <c r="W14" s="15"/>
      <c r="X14" s="15"/>
      <c r="Y14" s="15"/>
    </row>
    <row r="15" spans="1:25" s="3" customFormat="1" ht="25.5" customHeight="1" x14ac:dyDescent="0.25">
      <c r="A15" s="4">
        <v>11</v>
      </c>
      <c r="B15" s="4" t="s">
        <v>138</v>
      </c>
      <c r="C15" s="15" t="s">
        <v>164</v>
      </c>
      <c r="D15" s="36">
        <v>0</v>
      </c>
      <c r="E15" s="15">
        <v>2</v>
      </c>
      <c r="F15" s="15">
        <v>3</v>
      </c>
      <c r="G15" s="15">
        <v>0</v>
      </c>
      <c r="H15" s="12">
        <f t="shared" si="0"/>
        <v>5</v>
      </c>
      <c r="I15" s="15">
        <v>2</v>
      </c>
      <c r="J15" s="15">
        <v>3</v>
      </c>
      <c r="K15" s="15">
        <v>0</v>
      </c>
      <c r="L15" s="12">
        <f t="shared" si="1"/>
        <v>5</v>
      </c>
      <c r="M15" s="15">
        <v>2</v>
      </c>
      <c r="N15" s="15">
        <v>0</v>
      </c>
      <c r="O15" s="15">
        <v>0</v>
      </c>
      <c r="P15" s="12">
        <f t="shared" si="2"/>
        <v>2</v>
      </c>
      <c r="Q15" s="15">
        <v>3</v>
      </c>
      <c r="R15" s="15">
        <v>0</v>
      </c>
      <c r="S15" s="15"/>
      <c r="T15" s="15"/>
      <c r="U15" s="15"/>
      <c r="V15" s="15"/>
      <c r="W15" s="15"/>
      <c r="X15" s="15"/>
      <c r="Y15" s="15"/>
    </row>
    <row r="16" spans="1:25" s="3" customFormat="1" ht="25.5" customHeight="1" x14ac:dyDescent="0.25">
      <c r="A16" s="4">
        <v>12</v>
      </c>
      <c r="B16" s="4" t="s">
        <v>139</v>
      </c>
      <c r="C16" s="15" t="s">
        <v>165</v>
      </c>
      <c r="D16" s="36">
        <v>0</v>
      </c>
      <c r="E16" s="15">
        <v>1</v>
      </c>
      <c r="F16" s="15">
        <v>1</v>
      </c>
      <c r="G16" s="15">
        <v>0</v>
      </c>
      <c r="H16" s="12">
        <f t="shared" si="0"/>
        <v>2</v>
      </c>
      <c r="I16" s="15">
        <v>0</v>
      </c>
      <c r="J16" s="15">
        <v>1</v>
      </c>
      <c r="K16" s="15">
        <v>0</v>
      </c>
      <c r="L16" s="12">
        <f t="shared" si="1"/>
        <v>1</v>
      </c>
      <c r="M16" s="15">
        <v>0</v>
      </c>
      <c r="N16" s="15">
        <v>0</v>
      </c>
      <c r="O16" s="15">
        <v>0</v>
      </c>
      <c r="P16" s="12">
        <v>0</v>
      </c>
      <c r="Q16" s="15">
        <v>1</v>
      </c>
      <c r="R16" s="15">
        <v>0</v>
      </c>
      <c r="S16" s="15"/>
      <c r="T16" s="15"/>
      <c r="U16" s="15"/>
      <c r="V16" s="15"/>
      <c r="W16" s="15"/>
      <c r="X16" s="15"/>
      <c r="Y16" s="15"/>
    </row>
    <row r="17" spans="1:25" s="3" customFormat="1" ht="25.5" customHeight="1" x14ac:dyDescent="0.25">
      <c r="A17" s="4">
        <v>13</v>
      </c>
      <c r="B17" s="4" t="s">
        <v>140</v>
      </c>
      <c r="C17" s="15" t="s">
        <v>166</v>
      </c>
      <c r="D17" s="36">
        <v>0</v>
      </c>
      <c r="E17" s="15">
        <v>2</v>
      </c>
      <c r="F17" s="15">
        <v>1</v>
      </c>
      <c r="G17" s="15">
        <v>0</v>
      </c>
      <c r="H17" s="12">
        <f t="shared" si="0"/>
        <v>3</v>
      </c>
      <c r="I17" s="15">
        <v>2</v>
      </c>
      <c r="J17" s="15">
        <v>1</v>
      </c>
      <c r="K17" s="15">
        <v>0</v>
      </c>
      <c r="L17" s="12">
        <f t="shared" si="1"/>
        <v>3</v>
      </c>
      <c r="M17" s="15">
        <v>2</v>
      </c>
      <c r="N17" s="15">
        <v>0</v>
      </c>
      <c r="O17" s="15">
        <v>0</v>
      </c>
      <c r="P17" s="12">
        <f t="shared" si="2"/>
        <v>2</v>
      </c>
      <c r="Q17" s="15">
        <v>1</v>
      </c>
      <c r="R17" s="15">
        <v>0</v>
      </c>
      <c r="S17" s="15"/>
      <c r="T17" s="15"/>
      <c r="U17" s="15"/>
      <c r="V17" s="15"/>
      <c r="W17" s="15"/>
      <c r="X17" s="15"/>
      <c r="Y17" s="15"/>
    </row>
    <row r="18" spans="1:25" s="3" customFormat="1" ht="25.5" customHeight="1" x14ac:dyDescent="0.25">
      <c r="A18" s="4">
        <v>14</v>
      </c>
      <c r="B18" s="4" t="s">
        <v>141</v>
      </c>
      <c r="C18" s="15" t="s">
        <v>167</v>
      </c>
      <c r="D18" s="36">
        <v>0</v>
      </c>
      <c r="E18" s="15">
        <v>0</v>
      </c>
      <c r="F18" s="15">
        <v>3</v>
      </c>
      <c r="G18" s="15">
        <v>0</v>
      </c>
      <c r="H18" s="12">
        <f t="shared" si="0"/>
        <v>3</v>
      </c>
      <c r="I18" s="15">
        <v>0</v>
      </c>
      <c r="J18" s="15">
        <v>3</v>
      </c>
      <c r="K18" s="15">
        <v>0</v>
      </c>
      <c r="L18" s="12">
        <f t="shared" si="1"/>
        <v>3</v>
      </c>
      <c r="M18" s="15">
        <v>0</v>
      </c>
      <c r="N18" s="15">
        <v>0</v>
      </c>
      <c r="O18" s="15">
        <v>0</v>
      </c>
      <c r="P18" s="12">
        <f t="shared" si="2"/>
        <v>0</v>
      </c>
      <c r="Q18" s="15">
        <v>3</v>
      </c>
      <c r="R18" s="15">
        <v>0</v>
      </c>
      <c r="S18" s="15"/>
      <c r="T18" s="15"/>
      <c r="U18" s="15"/>
      <c r="V18" s="15"/>
      <c r="W18" s="15"/>
      <c r="X18" s="15"/>
      <c r="Y18" s="15"/>
    </row>
    <row r="19" spans="1:25" s="3" customFormat="1" ht="25.5" customHeight="1" x14ac:dyDescent="0.25">
      <c r="A19" s="4">
        <v>15</v>
      </c>
      <c r="B19" s="4" t="s">
        <v>142</v>
      </c>
      <c r="C19" s="15" t="s">
        <v>168</v>
      </c>
      <c r="D19" s="36">
        <v>0</v>
      </c>
      <c r="E19" s="15">
        <v>2</v>
      </c>
      <c r="F19" s="15">
        <v>0</v>
      </c>
      <c r="G19" s="15">
        <v>0</v>
      </c>
      <c r="H19" s="12">
        <f t="shared" si="0"/>
        <v>2</v>
      </c>
      <c r="I19" s="15">
        <v>2</v>
      </c>
      <c r="J19" s="15">
        <v>0</v>
      </c>
      <c r="K19" s="15">
        <v>0</v>
      </c>
      <c r="L19" s="12">
        <f t="shared" si="1"/>
        <v>2</v>
      </c>
      <c r="M19" s="15">
        <v>2</v>
      </c>
      <c r="N19" s="15">
        <v>0</v>
      </c>
      <c r="O19" s="15">
        <v>0</v>
      </c>
      <c r="P19" s="12">
        <f t="shared" si="2"/>
        <v>2</v>
      </c>
      <c r="Q19" s="15">
        <v>0</v>
      </c>
      <c r="R19" s="15">
        <v>0</v>
      </c>
      <c r="S19" s="15"/>
      <c r="T19" s="15"/>
      <c r="U19" s="15"/>
      <c r="V19" s="15"/>
      <c r="W19" s="15"/>
      <c r="X19" s="15"/>
      <c r="Y19" s="15"/>
    </row>
    <row r="20" spans="1:25" s="3" customFormat="1" ht="25.5" customHeight="1" x14ac:dyDescent="0.25">
      <c r="A20" s="4">
        <v>16</v>
      </c>
      <c r="B20" s="4" t="s">
        <v>143</v>
      </c>
      <c r="C20" s="15" t="s">
        <v>169</v>
      </c>
      <c r="D20" s="36">
        <v>0</v>
      </c>
      <c r="E20" s="15">
        <v>2</v>
      </c>
      <c r="F20" s="15">
        <v>3</v>
      </c>
      <c r="G20" s="15">
        <v>0</v>
      </c>
      <c r="H20" s="12">
        <f t="shared" si="0"/>
        <v>5</v>
      </c>
      <c r="I20" s="15">
        <v>1</v>
      </c>
      <c r="J20" s="15">
        <v>3</v>
      </c>
      <c r="K20" s="15">
        <v>0</v>
      </c>
      <c r="L20" s="12">
        <f t="shared" si="1"/>
        <v>4</v>
      </c>
      <c r="M20" s="15">
        <v>1</v>
      </c>
      <c r="N20" s="15">
        <v>0</v>
      </c>
      <c r="O20" s="15">
        <v>0</v>
      </c>
      <c r="P20" s="12">
        <f t="shared" si="2"/>
        <v>1</v>
      </c>
      <c r="Q20" s="15">
        <v>3</v>
      </c>
      <c r="R20" s="15">
        <v>0</v>
      </c>
      <c r="S20" s="15"/>
      <c r="T20" s="15"/>
      <c r="U20" s="15"/>
      <c r="V20" s="15"/>
      <c r="W20" s="15"/>
      <c r="X20" s="15"/>
      <c r="Y20" s="15"/>
    </row>
    <row r="21" spans="1:25" s="3" customFormat="1" ht="25.5" customHeight="1" x14ac:dyDescent="0.25">
      <c r="A21" s="4">
        <v>17</v>
      </c>
      <c r="B21" s="4" t="s">
        <v>144</v>
      </c>
      <c r="C21" s="15" t="s">
        <v>170</v>
      </c>
      <c r="D21" s="36">
        <v>0</v>
      </c>
      <c r="E21" s="15">
        <v>0</v>
      </c>
      <c r="F21" s="15">
        <v>4</v>
      </c>
      <c r="G21" s="15">
        <v>0</v>
      </c>
      <c r="H21" s="12">
        <f t="shared" si="0"/>
        <v>4</v>
      </c>
      <c r="I21" s="15">
        <v>0</v>
      </c>
      <c r="J21" s="15">
        <v>4</v>
      </c>
      <c r="K21" s="15">
        <v>0</v>
      </c>
      <c r="L21" s="12">
        <f t="shared" si="1"/>
        <v>4</v>
      </c>
      <c r="M21" s="15">
        <v>0</v>
      </c>
      <c r="N21" s="15">
        <v>0</v>
      </c>
      <c r="O21" s="15">
        <v>0</v>
      </c>
      <c r="P21" s="12">
        <v>0</v>
      </c>
      <c r="Q21" s="15">
        <v>4</v>
      </c>
      <c r="R21" s="15">
        <v>0</v>
      </c>
      <c r="S21" s="15"/>
      <c r="T21" s="15"/>
      <c r="U21" s="15"/>
      <c r="V21" s="15"/>
      <c r="W21" s="15"/>
      <c r="X21" s="15"/>
      <c r="Y21" s="15"/>
    </row>
    <row r="22" spans="1:25" s="3" customFormat="1" ht="25.5" customHeight="1" x14ac:dyDescent="0.25">
      <c r="A22" s="4">
        <v>18</v>
      </c>
      <c r="B22" s="4" t="s">
        <v>145</v>
      </c>
      <c r="C22" s="15" t="s">
        <v>171</v>
      </c>
      <c r="D22" s="36">
        <v>0</v>
      </c>
      <c r="E22" s="15">
        <v>4</v>
      </c>
      <c r="F22" s="15">
        <v>5</v>
      </c>
      <c r="G22" s="15">
        <v>1</v>
      </c>
      <c r="H22" s="12">
        <f t="shared" si="0"/>
        <v>10</v>
      </c>
      <c r="I22" s="15">
        <v>4</v>
      </c>
      <c r="J22" s="15">
        <v>3</v>
      </c>
      <c r="K22" s="15">
        <v>1</v>
      </c>
      <c r="L22" s="12">
        <f t="shared" si="1"/>
        <v>8</v>
      </c>
      <c r="M22" s="15">
        <v>3</v>
      </c>
      <c r="N22" s="15">
        <v>0</v>
      </c>
      <c r="O22" s="15">
        <v>1</v>
      </c>
      <c r="P22" s="12">
        <f t="shared" si="2"/>
        <v>4</v>
      </c>
      <c r="Q22" s="15">
        <v>4</v>
      </c>
      <c r="R22" s="15">
        <v>0</v>
      </c>
      <c r="S22" s="15"/>
      <c r="T22" s="15"/>
      <c r="U22" s="15"/>
      <c r="V22" s="15"/>
      <c r="W22" s="15"/>
      <c r="X22" s="15"/>
      <c r="Y22" s="15"/>
    </row>
    <row r="23" spans="1:25" s="3" customFormat="1" ht="25.5" customHeight="1" x14ac:dyDescent="0.25">
      <c r="A23" s="4">
        <v>19</v>
      </c>
      <c r="B23" s="4" t="s">
        <v>146</v>
      </c>
      <c r="C23" s="15" t="s">
        <v>172</v>
      </c>
      <c r="D23" s="36">
        <v>0</v>
      </c>
      <c r="E23" s="15">
        <v>1</v>
      </c>
      <c r="F23" s="15">
        <v>4</v>
      </c>
      <c r="G23" s="15">
        <v>0</v>
      </c>
      <c r="H23" s="12">
        <f t="shared" si="0"/>
        <v>5</v>
      </c>
      <c r="I23" s="15">
        <v>1</v>
      </c>
      <c r="J23" s="15">
        <v>1</v>
      </c>
      <c r="K23" s="15">
        <v>0</v>
      </c>
      <c r="L23" s="12">
        <f t="shared" si="1"/>
        <v>2</v>
      </c>
      <c r="M23" s="15">
        <v>1</v>
      </c>
      <c r="N23" s="15">
        <v>0</v>
      </c>
      <c r="O23" s="15">
        <v>0</v>
      </c>
      <c r="P23" s="12">
        <f t="shared" si="2"/>
        <v>1</v>
      </c>
      <c r="Q23" s="15">
        <v>1</v>
      </c>
      <c r="R23" s="15">
        <v>0</v>
      </c>
      <c r="S23" s="15"/>
      <c r="T23" s="15"/>
      <c r="U23" s="15"/>
      <c r="V23" s="15"/>
      <c r="W23" s="15"/>
      <c r="X23" s="15"/>
      <c r="Y23" s="15"/>
    </row>
    <row r="24" spans="1:25" s="3" customFormat="1" ht="25.5" customHeight="1" x14ac:dyDescent="0.25">
      <c r="A24" s="4">
        <v>20</v>
      </c>
      <c r="B24" s="4" t="s">
        <v>147</v>
      </c>
      <c r="C24" s="15" t="s">
        <v>173</v>
      </c>
      <c r="D24" s="36">
        <v>0</v>
      </c>
      <c r="E24" s="15">
        <v>2</v>
      </c>
      <c r="F24" s="15">
        <v>1</v>
      </c>
      <c r="G24" s="15">
        <v>0</v>
      </c>
      <c r="H24" s="12">
        <f t="shared" si="0"/>
        <v>3</v>
      </c>
      <c r="I24" s="15">
        <v>2</v>
      </c>
      <c r="J24" s="15">
        <v>1</v>
      </c>
      <c r="K24" s="15">
        <v>0</v>
      </c>
      <c r="L24" s="12">
        <f t="shared" si="1"/>
        <v>3</v>
      </c>
      <c r="M24" s="15">
        <v>2</v>
      </c>
      <c r="N24" s="15">
        <v>0</v>
      </c>
      <c r="O24" s="15">
        <v>0</v>
      </c>
      <c r="P24" s="12">
        <f t="shared" si="2"/>
        <v>2</v>
      </c>
      <c r="Q24" s="15">
        <v>1</v>
      </c>
      <c r="R24" s="15">
        <v>1</v>
      </c>
      <c r="S24" s="15"/>
      <c r="T24" s="15"/>
      <c r="U24" s="15"/>
      <c r="V24" s="15"/>
      <c r="W24" s="15"/>
      <c r="X24" s="15"/>
      <c r="Y24" s="15"/>
    </row>
    <row r="25" spans="1:25" s="3" customFormat="1" ht="25.5" customHeight="1" x14ac:dyDescent="0.25">
      <c r="A25" s="4">
        <v>21</v>
      </c>
      <c r="B25" s="4" t="s">
        <v>148</v>
      </c>
      <c r="C25" s="15" t="s">
        <v>174</v>
      </c>
      <c r="D25" s="36">
        <v>0</v>
      </c>
      <c r="E25" s="15">
        <v>0</v>
      </c>
      <c r="F25" s="15">
        <v>0</v>
      </c>
      <c r="G25" s="15">
        <v>0</v>
      </c>
      <c r="H25" s="12">
        <f t="shared" si="0"/>
        <v>0</v>
      </c>
      <c r="I25" s="15">
        <v>0</v>
      </c>
      <c r="J25" s="15">
        <v>0</v>
      </c>
      <c r="K25" s="15">
        <v>0</v>
      </c>
      <c r="L25" s="12">
        <f t="shared" si="1"/>
        <v>0</v>
      </c>
      <c r="M25" s="15">
        <v>0</v>
      </c>
      <c r="N25" s="15">
        <v>0</v>
      </c>
      <c r="O25" s="15">
        <v>0</v>
      </c>
      <c r="P25" s="12">
        <v>0</v>
      </c>
      <c r="Q25" s="15">
        <v>0</v>
      </c>
      <c r="R25" s="15">
        <v>0</v>
      </c>
      <c r="S25" s="15"/>
      <c r="T25" s="15"/>
      <c r="U25" s="15"/>
      <c r="V25" s="15"/>
      <c r="W25" s="15"/>
      <c r="X25" s="15"/>
      <c r="Y25" s="15"/>
    </row>
    <row r="26" spans="1:25" s="3" customFormat="1" ht="25.5" customHeight="1" x14ac:dyDescent="0.25">
      <c r="A26" s="4">
        <v>22</v>
      </c>
      <c r="B26" s="4" t="s">
        <v>149</v>
      </c>
      <c r="C26" s="15" t="s">
        <v>175</v>
      </c>
      <c r="D26" s="36">
        <v>0</v>
      </c>
      <c r="E26" s="15">
        <v>2</v>
      </c>
      <c r="F26" s="15">
        <v>1</v>
      </c>
      <c r="G26" s="15">
        <v>0</v>
      </c>
      <c r="H26" s="12">
        <f t="shared" si="0"/>
        <v>3</v>
      </c>
      <c r="I26" s="15">
        <v>2</v>
      </c>
      <c r="J26" s="15">
        <v>1</v>
      </c>
      <c r="K26" s="15">
        <v>0</v>
      </c>
      <c r="L26" s="12">
        <f t="shared" si="1"/>
        <v>3</v>
      </c>
      <c r="M26" s="15">
        <v>2</v>
      </c>
      <c r="N26" s="15">
        <v>0</v>
      </c>
      <c r="O26" s="15">
        <v>0</v>
      </c>
      <c r="P26" s="12">
        <f t="shared" si="2"/>
        <v>2</v>
      </c>
      <c r="Q26" s="15">
        <v>1</v>
      </c>
      <c r="R26" s="15">
        <v>0</v>
      </c>
      <c r="S26" s="15"/>
      <c r="T26" s="15"/>
      <c r="U26" s="15"/>
      <c r="V26" s="15"/>
      <c r="W26" s="15"/>
      <c r="X26" s="15"/>
      <c r="Y26" s="15"/>
    </row>
    <row r="27" spans="1:25" s="3" customFormat="1" ht="25.5" customHeight="1" x14ac:dyDescent="0.25">
      <c r="A27" s="4">
        <v>23</v>
      </c>
      <c r="B27" s="4" t="s">
        <v>150</v>
      </c>
      <c r="C27" s="15" t="s">
        <v>176</v>
      </c>
      <c r="D27" s="36">
        <v>0</v>
      </c>
      <c r="E27" s="15">
        <v>0</v>
      </c>
      <c r="F27" s="15">
        <v>2</v>
      </c>
      <c r="G27" s="15">
        <v>0</v>
      </c>
      <c r="H27" s="12">
        <f t="shared" si="0"/>
        <v>2</v>
      </c>
      <c r="I27" s="15">
        <v>0</v>
      </c>
      <c r="J27" s="15">
        <v>2</v>
      </c>
      <c r="K27" s="15">
        <v>0</v>
      </c>
      <c r="L27" s="12">
        <f t="shared" si="1"/>
        <v>2</v>
      </c>
      <c r="M27" s="15">
        <v>0</v>
      </c>
      <c r="N27" s="15">
        <v>0</v>
      </c>
      <c r="O27" s="15">
        <v>0</v>
      </c>
      <c r="P27" s="12">
        <v>0</v>
      </c>
      <c r="Q27" s="15">
        <v>2</v>
      </c>
      <c r="R27" s="15">
        <v>1</v>
      </c>
      <c r="S27" s="15"/>
      <c r="T27" s="15"/>
      <c r="U27" s="15"/>
      <c r="V27" s="15"/>
      <c r="W27" s="15"/>
      <c r="X27" s="15"/>
      <c r="Y27" s="15"/>
    </row>
    <row r="28" spans="1:25" s="3" customFormat="1" ht="25.5" customHeight="1" x14ac:dyDescent="0.25">
      <c r="A28" s="4">
        <v>24</v>
      </c>
      <c r="B28" s="4" t="s">
        <v>151</v>
      </c>
      <c r="C28" s="15" t="s">
        <v>177</v>
      </c>
      <c r="D28" s="36">
        <v>0</v>
      </c>
      <c r="E28" s="15">
        <v>1</v>
      </c>
      <c r="F28" s="15">
        <v>5</v>
      </c>
      <c r="G28" s="15">
        <v>0</v>
      </c>
      <c r="H28" s="12">
        <f t="shared" si="0"/>
        <v>6</v>
      </c>
      <c r="I28" s="15">
        <v>1</v>
      </c>
      <c r="J28" s="15">
        <v>3</v>
      </c>
      <c r="K28" s="15">
        <v>0</v>
      </c>
      <c r="L28" s="12">
        <f t="shared" si="1"/>
        <v>4</v>
      </c>
      <c r="M28" s="15">
        <v>1</v>
      </c>
      <c r="N28" s="15">
        <v>0</v>
      </c>
      <c r="O28" s="15">
        <v>0</v>
      </c>
      <c r="P28" s="12">
        <f t="shared" si="2"/>
        <v>1</v>
      </c>
      <c r="Q28" s="15">
        <v>3</v>
      </c>
      <c r="R28" s="15">
        <v>0</v>
      </c>
      <c r="S28" s="15"/>
      <c r="T28" s="15"/>
      <c r="U28" s="15"/>
      <c r="V28" s="15"/>
      <c r="W28" s="15"/>
      <c r="X28" s="15"/>
      <c r="Y28" s="15"/>
    </row>
    <row r="29" spans="1:25" s="3" customFormat="1" ht="27" customHeight="1" x14ac:dyDescent="0.25">
      <c r="A29" s="4">
        <v>25</v>
      </c>
      <c r="B29" s="4" t="s">
        <v>152</v>
      </c>
      <c r="C29" s="15" t="s">
        <v>178</v>
      </c>
      <c r="D29" s="36">
        <v>0</v>
      </c>
      <c r="E29" s="15">
        <v>2</v>
      </c>
      <c r="F29" s="15">
        <v>0</v>
      </c>
      <c r="G29" s="15">
        <v>0</v>
      </c>
      <c r="H29" s="12">
        <f t="shared" si="0"/>
        <v>2</v>
      </c>
      <c r="I29" s="15">
        <v>2</v>
      </c>
      <c r="J29" s="15">
        <v>0</v>
      </c>
      <c r="K29" s="15">
        <v>0</v>
      </c>
      <c r="L29" s="12">
        <f t="shared" si="1"/>
        <v>2</v>
      </c>
      <c r="M29" s="15">
        <v>2</v>
      </c>
      <c r="N29" s="15">
        <v>0</v>
      </c>
      <c r="O29" s="15">
        <v>0</v>
      </c>
      <c r="P29" s="12">
        <f t="shared" si="2"/>
        <v>2</v>
      </c>
      <c r="Q29" s="15">
        <v>0</v>
      </c>
      <c r="R29" s="15">
        <v>0</v>
      </c>
      <c r="S29" s="15"/>
      <c r="T29" s="15"/>
      <c r="U29" s="15"/>
      <c r="V29" s="15"/>
      <c r="W29" s="15"/>
      <c r="X29" s="15"/>
      <c r="Y29" s="15"/>
    </row>
    <row r="30" spans="1:25" s="3" customFormat="1" ht="27" customHeight="1" thickBot="1" x14ac:dyDescent="0.3">
      <c r="A30" s="4">
        <v>26</v>
      </c>
      <c r="B30" s="4" t="s">
        <v>153</v>
      </c>
      <c r="C30" s="15" t="s">
        <v>179</v>
      </c>
      <c r="D30" s="36">
        <v>0</v>
      </c>
      <c r="E30" s="15">
        <v>1</v>
      </c>
      <c r="F30" s="15">
        <v>4</v>
      </c>
      <c r="G30" s="15">
        <v>0</v>
      </c>
      <c r="H30" s="12">
        <f t="shared" si="0"/>
        <v>5</v>
      </c>
      <c r="I30" s="15">
        <v>1</v>
      </c>
      <c r="J30" s="15">
        <v>2</v>
      </c>
      <c r="K30" s="15">
        <v>0</v>
      </c>
      <c r="L30" s="12">
        <f t="shared" si="1"/>
        <v>3</v>
      </c>
      <c r="M30" s="15">
        <v>1</v>
      </c>
      <c r="N30" s="15">
        <v>0</v>
      </c>
      <c r="O30" s="15">
        <v>0</v>
      </c>
      <c r="P30" s="12">
        <f t="shared" si="2"/>
        <v>1</v>
      </c>
      <c r="Q30" s="15">
        <v>2</v>
      </c>
      <c r="R30" s="15">
        <v>0</v>
      </c>
      <c r="S30" s="15"/>
      <c r="T30" s="15"/>
      <c r="U30" s="15"/>
      <c r="V30" s="15"/>
      <c r="W30" s="15"/>
      <c r="X30" s="15"/>
      <c r="Y30" s="15"/>
    </row>
    <row r="31" spans="1:25" s="3" customFormat="1" ht="27" hidden="1" customHeight="1" x14ac:dyDescent="0.25">
      <c r="A31" s="4">
        <v>27</v>
      </c>
      <c r="B31" s="4"/>
      <c r="C31" s="15"/>
      <c r="D31" s="15"/>
      <c r="E31" s="15"/>
      <c r="F31" s="15"/>
      <c r="G31" s="15"/>
      <c r="H31" s="12">
        <f t="shared" ref="H31:H44" si="3">E31+F31+G31</f>
        <v>0</v>
      </c>
      <c r="I31" s="15"/>
      <c r="J31" s="15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/>
      <c r="D32" s="15"/>
      <c r="E32" s="15"/>
      <c r="F32" s="15"/>
      <c r="G32" s="15"/>
      <c r="H32" s="12">
        <f t="shared" si="3"/>
        <v>0</v>
      </c>
      <c r="I32" s="15"/>
      <c r="J32" s="15"/>
      <c r="K32" s="15"/>
      <c r="L32" s="12">
        <f t="shared" ref="L32:L44" si="4">I32+J32+K32</f>
        <v>0</v>
      </c>
      <c r="M32" s="15"/>
      <c r="N32" s="15"/>
      <c r="O32" s="15"/>
      <c r="P32" s="12">
        <f t="shared" ref="P32:P44" si="5">M32+N32+O32</f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/>
      <c r="D33" s="15"/>
      <c r="E33" s="15"/>
      <c r="F33" s="15"/>
      <c r="G33" s="15"/>
      <c r="H33" s="12">
        <f t="shared" si="3"/>
        <v>0</v>
      </c>
      <c r="I33" s="15"/>
      <c r="J33" s="15"/>
      <c r="K33" s="15"/>
      <c r="L33" s="12">
        <f t="shared" si="4"/>
        <v>0</v>
      </c>
      <c r="M33" s="15"/>
      <c r="N33" s="15"/>
      <c r="O33" s="15"/>
      <c r="P33" s="12">
        <f t="shared" si="5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/>
      <c r="D34" s="15"/>
      <c r="E34" s="15"/>
      <c r="F34" s="15"/>
      <c r="G34" s="15"/>
      <c r="H34" s="12">
        <f t="shared" si="3"/>
        <v>0</v>
      </c>
      <c r="I34" s="15"/>
      <c r="J34" s="15"/>
      <c r="K34" s="15"/>
      <c r="L34" s="12">
        <f t="shared" si="4"/>
        <v>0</v>
      </c>
      <c r="M34" s="15"/>
      <c r="N34" s="15"/>
      <c r="O34" s="15"/>
      <c r="P34" s="12">
        <f t="shared" si="5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/>
      <c r="D35" s="15"/>
      <c r="E35" s="15"/>
      <c r="F35" s="15"/>
      <c r="G35" s="15"/>
      <c r="H35" s="12">
        <f t="shared" si="3"/>
        <v>0</v>
      </c>
      <c r="I35" s="15"/>
      <c r="J35" s="15"/>
      <c r="K35" s="15"/>
      <c r="L35" s="12">
        <f t="shared" si="4"/>
        <v>0</v>
      </c>
      <c r="M35" s="15"/>
      <c r="N35" s="15"/>
      <c r="O35" s="15"/>
      <c r="P35" s="12">
        <f t="shared" si="5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/>
      <c r="D36" s="15"/>
      <c r="E36" s="15"/>
      <c r="F36" s="15"/>
      <c r="G36" s="15"/>
      <c r="H36" s="12">
        <f t="shared" si="3"/>
        <v>0</v>
      </c>
      <c r="I36" s="15"/>
      <c r="J36" s="15"/>
      <c r="K36" s="15"/>
      <c r="L36" s="12">
        <f t="shared" si="4"/>
        <v>0</v>
      </c>
      <c r="M36" s="15"/>
      <c r="N36" s="15"/>
      <c r="O36" s="15"/>
      <c r="P36" s="12">
        <f t="shared" si="5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/>
      <c r="D37" s="15"/>
      <c r="E37" s="15"/>
      <c r="F37" s="15"/>
      <c r="G37" s="15"/>
      <c r="H37" s="12">
        <f t="shared" si="3"/>
        <v>0</v>
      </c>
      <c r="I37" s="15"/>
      <c r="J37" s="15"/>
      <c r="K37" s="15"/>
      <c r="L37" s="12">
        <f t="shared" si="4"/>
        <v>0</v>
      </c>
      <c r="M37" s="15"/>
      <c r="N37" s="15"/>
      <c r="O37" s="15"/>
      <c r="P37" s="12">
        <f t="shared" si="5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/>
      <c r="D38" s="15"/>
      <c r="E38" s="15"/>
      <c r="F38" s="15"/>
      <c r="G38" s="15"/>
      <c r="H38" s="12">
        <f t="shared" si="3"/>
        <v>0</v>
      </c>
      <c r="I38" s="15"/>
      <c r="J38" s="15"/>
      <c r="K38" s="15"/>
      <c r="L38" s="12">
        <f t="shared" si="4"/>
        <v>0</v>
      </c>
      <c r="M38" s="15"/>
      <c r="N38" s="15"/>
      <c r="O38" s="15"/>
      <c r="P38" s="12">
        <f t="shared" si="5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/>
      <c r="D39" s="15"/>
      <c r="E39" s="15"/>
      <c r="F39" s="15"/>
      <c r="G39" s="15"/>
      <c r="H39" s="12">
        <f t="shared" si="3"/>
        <v>0</v>
      </c>
      <c r="I39" s="15"/>
      <c r="J39" s="15"/>
      <c r="K39" s="15"/>
      <c r="L39" s="12">
        <f t="shared" si="4"/>
        <v>0</v>
      </c>
      <c r="M39" s="15"/>
      <c r="N39" s="15"/>
      <c r="O39" s="15"/>
      <c r="P39" s="12">
        <f t="shared" si="5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/>
      <c r="D40" s="15"/>
      <c r="E40" s="15"/>
      <c r="F40" s="15"/>
      <c r="G40" s="15"/>
      <c r="H40" s="12">
        <f t="shared" si="3"/>
        <v>0</v>
      </c>
      <c r="I40" s="15"/>
      <c r="J40" s="15"/>
      <c r="K40" s="15"/>
      <c r="L40" s="12">
        <f t="shared" si="4"/>
        <v>0</v>
      </c>
      <c r="M40" s="15"/>
      <c r="N40" s="15"/>
      <c r="O40" s="15"/>
      <c r="P40" s="12">
        <f t="shared" si="5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/>
      <c r="D41" s="15"/>
      <c r="E41" s="15"/>
      <c r="F41" s="15"/>
      <c r="G41" s="15"/>
      <c r="H41" s="12">
        <f t="shared" si="3"/>
        <v>0</v>
      </c>
      <c r="I41" s="15"/>
      <c r="J41" s="15"/>
      <c r="K41" s="15"/>
      <c r="L41" s="12">
        <f t="shared" si="4"/>
        <v>0</v>
      </c>
      <c r="M41" s="15"/>
      <c r="N41" s="15"/>
      <c r="O41" s="15"/>
      <c r="P41" s="12">
        <f t="shared" si="5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/>
      <c r="D42" s="15"/>
      <c r="E42" s="15"/>
      <c r="F42" s="15"/>
      <c r="G42" s="15"/>
      <c r="H42" s="12">
        <f t="shared" si="3"/>
        <v>0</v>
      </c>
      <c r="I42" s="15"/>
      <c r="J42" s="15"/>
      <c r="K42" s="15"/>
      <c r="L42" s="12">
        <f t="shared" si="4"/>
        <v>0</v>
      </c>
      <c r="M42" s="15"/>
      <c r="N42" s="15"/>
      <c r="O42" s="15"/>
      <c r="P42" s="12">
        <f t="shared" si="5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15"/>
      <c r="E43" s="15"/>
      <c r="F43" s="15"/>
      <c r="G43" s="15"/>
      <c r="H43" s="12">
        <f t="shared" si="3"/>
        <v>0</v>
      </c>
      <c r="I43" s="15"/>
      <c r="J43" s="15"/>
      <c r="K43" s="15"/>
      <c r="L43" s="12">
        <f t="shared" si="4"/>
        <v>0</v>
      </c>
      <c r="M43" s="15"/>
      <c r="N43" s="15"/>
      <c r="O43" s="15"/>
      <c r="P43" s="12">
        <f t="shared" si="5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27" hidden="1" customHeight="1" thickBot="1" x14ac:dyDescent="0.3">
      <c r="A44" s="4">
        <v>40</v>
      </c>
      <c r="B44" s="4"/>
      <c r="C44" s="15"/>
      <c r="D44" s="15"/>
      <c r="E44" s="15"/>
      <c r="F44" s="15"/>
      <c r="G44" s="15"/>
      <c r="H44" s="12">
        <f t="shared" si="3"/>
        <v>0</v>
      </c>
      <c r="I44" s="15"/>
      <c r="J44" s="15"/>
      <c r="K44" s="15"/>
      <c r="L44" s="12">
        <f t="shared" si="4"/>
        <v>0</v>
      </c>
      <c r="M44" s="15"/>
      <c r="N44" s="15"/>
      <c r="O44" s="15"/>
      <c r="P44" s="12">
        <f t="shared" si="5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4" t="s">
        <v>45</v>
      </c>
      <c r="C45" s="46"/>
      <c r="D45" s="77">
        <f t="shared" ref="D45:Y45" si="6">SUM(D5:D44)</f>
        <v>0</v>
      </c>
      <c r="E45" s="77">
        <f t="shared" si="6"/>
        <v>35</v>
      </c>
      <c r="F45" s="77">
        <f t="shared" si="6"/>
        <v>52</v>
      </c>
      <c r="G45" s="77">
        <f t="shared" si="6"/>
        <v>3</v>
      </c>
      <c r="H45" s="77">
        <f t="shared" si="6"/>
        <v>90</v>
      </c>
      <c r="I45" s="77">
        <f t="shared" si="6"/>
        <v>32</v>
      </c>
      <c r="J45" s="77">
        <f t="shared" si="6"/>
        <v>43</v>
      </c>
      <c r="K45" s="77">
        <f t="shared" si="6"/>
        <v>3</v>
      </c>
      <c r="L45" s="77">
        <f t="shared" si="6"/>
        <v>78</v>
      </c>
      <c r="M45" s="77">
        <f t="shared" si="6"/>
        <v>31</v>
      </c>
      <c r="N45" s="77">
        <f t="shared" si="6"/>
        <v>0</v>
      </c>
      <c r="O45" s="77">
        <f t="shared" si="6"/>
        <v>3</v>
      </c>
      <c r="P45" s="77">
        <f t="shared" si="6"/>
        <v>34</v>
      </c>
      <c r="Q45" s="77">
        <f t="shared" si="6"/>
        <v>43</v>
      </c>
      <c r="R45" s="77">
        <f t="shared" si="6"/>
        <v>2</v>
      </c>
      <c r="S45" s="77">
        <f t="shared" si="6"/>
        <v>0</v>
      </c>
      <c r="T45" s="77">
        <f t="shared" si="6"/>
        <v>0</v>
      </c>
      <c r="U45" s="77">
        <f t="shared" si="6"/>
        <v>0</v>
      </c>
      <c r="V45" s="77">
        <f t="shared" si="6"/>
        <v>0</v>
      </c>
      <c r="W45" s="77">
        <f t="shared" si="6"/>
        <v>0</v>
      </c>
      <c r="X45" s="77">
        <f t="shared" si="6"/>
        <v>0</v>
      </c>
      <c r="Y45" s="77">
        <f t="shared" si="6"/>
        <v>0</v>
      </c>
    </row>
  </sheetData>
  <mergeCells count="14">
    <mergeCell ref="A1:Y1"/>
    <mergeCell ref="A2:A3"/>
    <mergeCell ref="B2:B3"/>
    <mergeCell ref="C2:C3"/>
    <mergeCell ref="I2:L2"/>
    <mergeCell ref="M2:P2"/>
    <mergeCell ref="Q2:Q3"/>
    <mergeCell ref="S2:S3"/>
    <mergeCell ref="R2:R3"/>
    <mergeCell ref="T2:U2"/>
    <mergeCell ref="W2:Y2"/>
    <mergeCell ref="W3:X3"/>
    <mergeCell ref="V2:V3"/>
    <mergeCell ref="D2:H2"/>
  </mergeCells>
  <dataValidations count="4">
    <dataValidation type="whole" operator="lessThanOrEqual" allowBlank="1" showInputMessage="1" showErrorMessage="1" errorTitle="Please enter correct number" error="Number of other cases should not more than total deliveries" promptTitle="Please check the number" sqref="U5:U44">
      <formula1>L5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5:T44">
      <formula1>L5</formula1>
    </dataValidation>
    <dataValidation type="whole" operator="greaterThanOrEqual" allowBlank="1" showInputMessage="1" showErrorMessage="1" sqref="I5:K44 V5:Y44 E5:G44 S5:S45 Q5:R44 E45:R45 T45:Y45 M5:O44 D5:D45">
      <formula1>0</formula1>
    </dataValidation>
    <dataValidation type="list" allowBlank="1" showInputMessage="1" showErrorMessage="1" sqref="B5:B44">
      <formula1>INDIRECT("Dropdowns!$B$3:$B$28")</formula1>
    </dataValidation>
  </dataValidations>
  <pageMargins left="0.31496062992125984" right="0.31496062992125984" top="0.74803149606299213" bottom="0.35433070866141736" header="0.31496062992125984" footer="0.31496062992125984"/>
  <pageSetup paperSize="9" scale="5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5"/>
  <sheetViews>
    <sheetView view="pageBreakPreview" zoomScaleSheetLayoutView="100" workbookViewId="0">
      <pane xSplit="2" ySplit="4" topLeftCell="C5" activePane="bottomRight" state="frozen"/>
      <selection activeCell="Q27" sqref="Q27"/>
      <selection pane="topRight" activeCell="Q27" sqref="Q27"/>
      <selection pane="bottomLeft" activeCell="Q27" sqref="Q27"/>
      <selection pane="bottomRight" activeCell="B5" sqref="B5:C30"/>
    </sheetView>
  </sheetViews>
  <sheetFormatPr defaultRowHeight="15" x14ac:dyDescent="0.25"/>
  <cols>
    <col min="1" max="1" width="6" customWidth="1"/>
    <col min="2" max="2" width="19.140625" customWidth="1"/>
    <col min="3" max="3" width="13" customWidth="1"/>
    <col min="4" max="4" width="11" customWidth="1"/>
    <col min="5" max="5" width="7.140625" customWidth="1"/>
    <col min="6" max="6" width="10.140625" customWidth="1"/>
    <col min="7" max="9" width="7.140625" customWidth="1"/>
    <col min="10" max="10" width="10.140625" customWidth="1"/>
    <col min="11" max="13" width="7.140625" customWidth="1"/>
    <col min="14" max="14" width="10.140625" customWidth="1"/>
    <col min="15" max="16" width="7.140625" customWidth="1"/>
    <col min="17" max="17" width="13.42578125" customWidth="1"/>
    <col min="18" max="18" width="8.5703125" customWidth="1"/>
    <col min="19" max="19" width="7.42578125" customWidth="1"/>
    <col min="20" max="20" width="12.140625" customWidth="1"/>
    <col min="21" max="21" width="11.85546875" customWidth="1"/>
    <col min="22" max="22" width="11.7109375" customWidth="1"/>
    <col min="23" max="24" width="11.85546875" hidden="1" customWidth="1"/>
    <col min="25" max="25" width="6.140625" hidden="1" customWidth="1"/>
  </cols>
  <sheetData>
    <row r="1" spans="1:25" s="1" customFormat="1" ht="15.75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2" spans="1:25" s="10" customFormat="1" ht="27" customHeight="1" x14ac:dyDescent="0.25">
      <c r="A2" s="108" t="s">
        <v>1</v>
      </c>
      <c r="B2" s="110" t="s">
        <v>127</v>
      </c>
      <c r="C2" s="110" t="s">
        <v>180</v>
      </c>
      <c r="D2" s="113" t="s">
        <v>126</v>
      </c>
      <c r="E2" s="114"/>
      <c r="F2" s="114"/>
      <c r="G2" s="114"/>
      <c r="H2" s="115"/>
      <c r="I2" s="110" t="s">
        <v>47</v>
      </c>
      <c r="J2" s="110"/>
      <c r="K2" s="110"/>
      <c r="L2" s="110"/>
      <c r="M2" s="106" t="s">
        <v>6</v>
      </c>
      <c r="N2" s="106"/>
      <c r="O2" s="106"/>
      <c r="P2" s="106"/>
      <c r="Q2" s="110" t="s">
        <v>7</v>
      </c>
      <c r="R2" s="110" t="s">
        <v>123</v>
      </c>
      <c r="S2" s="110" t="s">
        <v>10</v>
      </c>
      <c r="T2" s="106" t="s">
        <v>107</v>
      </c>
      <c r="U2" s="106"/>
      <c r="V2" s="110" t="s">
        <v>108</v>
      </c>
      <c r="W2" s="110" t="s">
        <v>109</v>
      </c>
      <c r="X2" s="110"/>
      <c r="Y2" s="112"/>
    </row>
    <row r="3" spans="1:25" ht="45.75" customHeight="1" thickBot="1" x14ac:dyDescent="0.3">
      <c r="A3" s="109"/>
      <c r="B3" s="111"/>
      <c r="C3" s="111"/>
      <c r="D3" s="89" t="s">
        <v>95</v>
      </c>
      <c r="E3" s="89" t="s">
        <v>12</v>
      </c>
      <c r="F3" s="89" t="s">
        <v>13</v>
      </c>
      <c r="G3" s="89" t="s">
        <v>14</v>
      </c>
      <c r="H3" s="89" t="s">
        <v>15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12</v>
      </c>
      <c r="N3" s="9" t="s">
        <v>13</v>
      </c>
      <c r="O3" s="9" t="s">
        <v>14</v>
      </c>
      <c r="P3" s="9" t="s">
        <v>15</v>
      </c>
      <c r="Q3" s="111"/>
      <c r="R3" s="111"/>
      <c r="S3" s="111"/>
      <c r="T3" s="9" t="s">
        <v>8</v>
      </c>
      <c r="U3" s="9" t="s">
        <v>9</v>
      </c>
      <c r="V3" s="111"/>
      <c r="W3" s="111" t="s">
        <v>110</v>
      </c>
      <c r="X3" s="111"/>
      <c r="Y3" s="74" t="s">
        <v>15</v>
      </c>
    </row>
    <row r="4" spans="1:25" ht="15" customHeight="1" thickBot="1" x14ac:dyDescent="0.3">
      <c r="A4" s="43" t="s">
        <v>60</v>
      </c>
      <c r="B4" s="42" t="s">
        <v>61</v>
      </c>
      <c r="C4" s="42" t="s">
        <v>62</v>
      </c>
      <c r="D4" s="42" t="s">
        <v>63</v>
      </c>
      <c r="E4" s="42" t="s">
        <v>64</v>
      </c>
      <c r="F4" s="42" t="s">
        <v>65</v>
      </c>
      <c r="G4" s="42" t="s">
        <v>66</v>
      </c>
      <c r="H4" s="42" t="s">
        <v>67</v>
      </c>
      <c r="I4" s="42" t="s">
        <v>68</v>
      </c>
      <c r="J4" s="42" t="s">
        <v>69</v>
      </c>
      <c r="K4" s="42" t="s">
        <v>70</v>
      </c>
      <c r="L4" s="42" t="s">
        <v>71</v>
      </c>
      <c r="M4" s="42" t="s">
        <v>72</v>
      </c>
      <c r="N4" s="42" t="s">
        <v>73</v>
      </c>
      <c r="O4" s="42" t="s">
        <v>74</v>
      </c>
      <c r="P4" s="42" t="s">
        <v>75</v>
      </c>
      <c r="Q4" s="42" t="s">
        <v>76</v>
      </c>
      <c r="R4" s="42" t="s">
        <v>77</v>
      </c>
      <c r="S4" s="42" t="s">
        <v>111</v>
      </c>
      <c r="T4" s="42" t="s">
        <v>112</v>
      </c>
      <c r="U4" s="42" t="s">
        <v>113</v>
      </c>
      <c r="V4" s="42" t="s">
        <v>114</v>
      </c>
      <c r="W4" s="73" t="s">
        <v>118</v>
      </c>
      <c r="X4" s="73" t="s">
        <v>119</v>
      </c>
      <c r="Y4" s="72" t="s">
        <v>120</v>
      </c>
    </row>
    <row r="5" spans="1:25" s="3" customFormat="1" ht="25.5" customHeight="1" x14ac:dyDescent="0.25">
      <c r="A5" s="5">
        <v>1</v>
      </c>
      <c r="B5" s="5" t="s">
        <v>128</v>
      </c>
      <c r="C5" s="36" t="s">
        <v>154</v>
      </c>
      <c r="D5" s="36">
        <v>0</v>
      </c>
      <c r="E5" s="36">
        <v>0</v>
      </c>
      <c r="F5" s="36">
        <v>0</v>
      </c>
      <c r="G5" s="36">
        <v>0</v>
      </c>
      <c r="H5" s="12">
        <f>E5+F5+G5+D5</f>
        <v>0</v>
      </c>
      <c r="I5" s="36">
        <v>0</v>
      </c>
      <c r="J5" s="36">
        <v>0</v>
      </c>
      <c r="K5" s="36">
        <v>0</v>
      </c>
      <c r="L5" s="12">
        <f>I5+J5+K5</f>
        <v>0</v>
      </c>
      <c r="M5" s="36">
        <v>0</v>
      </c>
      <c r="N5" s="36">
        <v>0</v>
      </c>
      <c r="O5" s="36">
        <v>0</v>
      </c>
      <c r="P5" s="12">
        <f>M5+N5+O5</f>
        <v>0</v>
      </c>
      <c r="Q5" s="36">
        <v>0</v>
      </c>
      <c r="R5" s="15">
        <v>0</v>
      </c>
      <c r="S5" s="36"/>
      <c r="T5" s="36"/>
      <c r="U5" s="36"/>
      <c r="V5" s="36"/>
      <c r="W5" s="36"/>
      <c r="X5" s="36"/>
      <c r="Y5" s="36"/>
    </row>
    <row r="6" spans="1:25" s="3" customFormat="1" ht="25.5" customHeight="1" x14ac:dyDescent="0.25">
      <c r="A6" s="4">
        <v>2</v>
      </c>
      <c r="B6" s="4" t="s">
        <v>129</v>
      </c>
      <c r="C6" s="15" t="s">
        <v>155</v>
      </c>
      <c r="D6" s="36">
        <v>0</v>
      </c>
      <c r="E6" s="15">
        <v>0</v>
      </c>
      <c r="F6" s="15">
        <v>1</v>
      </c>
      <c r="G6" s="15">
        <v>0</v>
      </c>
      <c r="H6" s="12">
        <f t="shared" ref="H6:H30" si="0">E6+F6+G6+D6</f>
        <v>1</v>
      </c>
      <c r="I6" s="15">
        <v>1</v>
      </c>
      <c r="J6" s="15">
        <v>1</v>
      </c>
      <c r="K6" s="15">
        <v>0</v>
      </c>
      <c r="L6" s="12">
        <f t="shared" ref="L6:L31" si="1">I6+J6+K6</f>
        <v>2</v>
      </c>
      <c r="M6" s="15">
        <v>1</v>
      </c>
      <c r="N6" s="15">
        <v>0</v>
      </c>
      <c r="O6" s="15">
        <v>0</v>
      </c>
      <c r="P6" s="12">
        <f t="shared" ref="P6:P31" si="2">M6+N6+O6</f>
        <v>1</v>
      </c>
      <c r="Q6" s="15">
        <v>1</v>
      </c>
      <c r="R6" s="15">
        <v>0</v>
      </c>
      <c r="S6" s="15"/>
      <c r="T6" s="15"/>
      <c r="U6" s="15"/>
      <c r="V6" s="15"/>
      <c r="W6" s="15"/>
      <c r="X6" s="15"/>
      <c r="Y6" s="15"/>
    </row>
    <row r="7" spans="1:25" s="3" customFormat="1" ht="25.5" customHeight="1" x14ac:dyDescent="0.25">
      <c r="A7" s="4">
        <v>3</v>
      </c>
      <c r="B7" s="4" t="s">
        <v>130</v>
      </c>
      <c r="C7" s="15" t="s">
        <v>156</v>
      </c>
      <c r="D7" s="36">
        <v>0</v>
      </c>
      <c r="E7" s="15">
        <v>0</v>
      </c>
      <c r="F7" s="15">
        <v>0</v>
      </c>
      <c r="G7" s="15">
        <v>0</v>
      </c>
      <c r="H7" s="12">
        <f t="shared" si="0"/>
        <v>0</v>
      </c>
      <c r="I7" s="15">
        <v>0</v>
      </c>
      <c r="J7" s="15">
        <v>0</v>
      </c>
      <c r="K7" s="15">
        <v>0</v>
      </c>
      <c r="L7" s="12">
        <f t="shared" si="1"/>
        <v>0</v>
      </c>
      <c r="M7" s="15">
        <v>0</v>
      </c>
      <c r="N7" s="15">
        <v>0</v>
      </c>
      <c r="O7" s="15">
        <v>0</v>
      </c>
      <c r="P7" s="12">
        <f t="shared" si="2"/>
        <v>0</v>
      </c>
      <c r="Q7" s="15">
        <v>0</v>
      </c>
      <c r="R7" s="15">
        <v>0</v>
      </c>
      <c r="S7" s="15"/>
      <c r="T7" s="15"/>
      <c r="U7" s="15"/>
      <c r="V7" s="15"/>
      <c r="W7" s="15"/>
      <c r="X7" s="15"/>
      <c r="Y7" s="15"/>
    </row>
    <row r="8" spans="1:25" s="3" customFormat="1" ht="25.5" customHeight="1" x14ac:dyDescent="0.25">
      <c r="A8" s="4">
        <v>4</v>
      </c>
      <c r="B8" s="4" t="s">
        <v>131</v>
      </c>
      <c r="C8" s="15" t="s">
        <v>157</v>
      </c>
      <c r="D8" s="36">
        <v>0</v>
      </c>
      <c r="E8" s="15">
        <v>6</v>
      </c>
      <c r="F8" s="15">
        <v>4</v>
      </c>
      <c r="G8" s="15">
        <v>0</v>
      </c>
      <c r="H8" s="12">
        <f t="shared" si="0"/>
        <v>10</v>
      </c>
      <c r="I8" s="15">
        <v>5</v>
      </c>
      <c r="J8" s="15">
        <v>2</v>
      </c>
      <c r="K8" s="15">
        <v>0</v>
      </c>
      <c r="L8" s="12">
        <f t="shared" si="1"/>
        <v>7</v>
      </c>
      <c r="M8" s="15">
        <v>5</v>
      </c>
      <c r="N8" s="15">
        <v>0</v>
      </c>
      <c r="O8" s="15">
        <v>0</v>
      </c>
      <c r="P8" s="12">
        <f t="shared" si="2"/>
        <v>5</v>
      </c>
      <c r="Q8" s="15">
        <v>2</v>
      </c>
      <c r="R8" s="15">
        <v>0</v>
      </c>
      <c r="S8" s="15"/>
      <c r="T8" s="15"/>
      <c r="U8" s="15"/>
      <c r="V8" s="15"/>
      <c r="W8" s="15"/>
      <c r="X8" s="15"/>
      <c r="Y8" s="15"/>
    </row>
    <row r="9" spans="1:25" s="3" customFormat="1" ht="25.5" customHeight="1" x14ac:dyDescent="0.25">
      <c r="A9" s="4">
        <v>5</v>
      </c>
      <c r="B9" s="4" t="s">
        <v>132</v>
      </c>
      <c r="C9" s="15" t="s">
        <v>158</v>
      </c>
      <c r="D9" s="36">
        <v>0</v>
      </c>
      <c r="E9" s="15">
        <v>0</v>
      </c>
      <c r="F9" s="15">
        <v>3</v>
      </c>
      <c r="G9" s="15">
        <v>0</v>
      </c>
      <c r="H9" s="12">
        <f t="shared" si="0"/>
        <v>3</v>
      </c>
      <c r="I9" s="15">
        <v>2</v>
      </c>
      <c r="J9" s="15">
        <v>3</v>
      </c>
      <c r="K9" s="15">
        <v>0</v>
      </c>
      <c r="L9" s="12">
        <f t="shared" si="1"/>
        <v>5</v>
      </c>
      <c r="M9" s="15">
        <v>2</v>
      </c>
      <c r="N9" s="15">
        <v>0</v>
      </c>
      <c r="O9" s="15">
        <v>0</v>
      </c>
      <c r="P9" s="12">
        <f t="shared" si="2"/>
        <v>2</v>
      </c>
      <c r="Q9" s="15">
        <v>3</v>
      </c>
      <c r="R9" s="15">
        <v>0</v>
      </c>
      <c r="S9" s="15"/>
      <c r="T9" s="15"/>
      <c r="U9" s="15"/>
      <c r="V9" s="15"/>
      <c r="W9" s="15"/>
      <c r="X9" s="15"/>
      <c r="Y9" s="15"/>
    </row>
    <row r="10" spans="1:25" s="3" customFormat="1" ht="25.5" customHeight="1" x14ac:dyDescent="0.25">
      <c r="A10" s="4">
        <v>6</v>
      </c>
      <c r="B10" s="4" t="s">
        <v>133</v>
      </c>
      <c r="C10" s="15" t="s">
        <v>159</v>
      </c>
      <c r="D10" s="36">
        <v>1</v>
      </c>
      <c r="E10" s="15">
        <v>2</v>
      </c>
      <c r="F10" s="15">
        <v>2</v>
      </c>
      <c r="G10" s="15">
        <v>0</v>
      </c>
      <c r="H10" s="12">
        <f t="shared" si="0"/>
        <v>5</v>
      </c>
      <c r="I10" s="15">
        <v>2</v>
      </c>
      <c r="J10" s="15">
        <v>2</v>
      </c>
      <c r="K10" s="15">
        <v>0</v>
      </c>
      <c r="L10" s="12">
        <f t="shared" si="1"/>
        <v>4</v>
      </c>
      <c r="M10" s="15">
        <v>2</v>
      </c>
      <c r="N10" s="15">
        <v>0</v>
      </c>
      <c r="O10" s="15">
        <v>0</v>
      </c>
      <c r="P10" s="12">
        <f t="shared" si="2"/>
        <v>2</v>
      </c>
      <c r="Q10" s="15">
        <v>2</v>
      </c>
      <c r="R10" s="15">
        <v>0</v>
      </c>
      <c r="S10" s="15"/>
      <c r="T10" s="15"/>
      <c r="U10" s="15"/>
      <c r="V10" s="15"/>
      <c r="W10" s="15"/>
      <c r="X10" s="15"/>
      <c r="Y10" s="15"/>
    </row>
    <row r="11" spans="1:25" s="3" customFormat="1" ht="25.5" customHeight="1" x14ac:dyDescent="0.25">
      <c r="A11" s="4">
        <v>7</v>
      </c>
      <c r="B11" s="4" t="s">
        <v>134</v>
      </c>
      <c r="C11" s="15" t="s">
        <v>160</v>
      </c>
      <c r="D11" s="36">
        <v>0</v>
      </c>
      <c r="E11" s="15">
        <v>4</v>
      </c>
      <c r="F11" s="15">
        <v>0</v>
      </c>
      <c r="G11" s="15">
        <v>0</v>
      </c>
      <c r="H11" s="12">
        <f t="shared" si="0"/>
        <v>4</v>
      </c>
      <c r="I11" s="15">
        <v>0</v>
      </c>
      <c r="J11" s="15">
        <v>0</v>
      </c>
      <c r="K11" s="15">
        <v>0</v>
      </c>
      <c r="L11" s="12">
        <f t="shared" si="1"/>
        <v>0</v>
      </c>
      <c r="M11" s="15">
        <v>0</v>
      </c>
      <c r="N11" s="15">
        <v>0</v>
      </c>
      <c r="O11" s="15">
        <v>0</v>
      </c>
      <c r="P11" s="12">
        <f t="shared" si="2"/>
        <v>0</v>
      </c>
      <c r="Q11" s="15">
        <v>0</v>
      </c>
      <c r="R11" s="15">
        <v>0</v>
      </c>
      <c r="S11" s="15"/>
      <c r="T11" s="15"/>
      <c r="U11" s="15"/>
      <c r="V11" s="15"/>
      <c r="W11" s="15"/>
      <c r="X11" s="15"/>
      <c r="Y11" s="15"/>
    </row>
    <row r="12" spans="1:25" s="3" customFormat="1" ht="25.5" customHeight="1" x14ac:dyDescent="0.25">
      <c r="A12" s="4">
        <v>8</v>
      </c>
      <c r="B12" s="4" t="s">
        <v>135</v>
      </c>
      <c r="C12" s="15" t="s">
        <v>161</v>
      </c>
      <c r="D12" s="36">
        <v>0</v>
      </c>
      <c r="E12" s="15">
        <v>1</v>
      </c>
      <c r="F12" s="15">
        <v>1</v>
      </c>
      <c r="G12" s="15">
        <v>0</v>
      </c>
      <c r="H12" s="12">
        <f t="shared" si="0"/>
        <v>2</v>
      </c>
      <c r="I12" s="15">
        <v>1</v>
      </c>
      <c r="J12" s="15">
        <v>1</v>
      </c>
      <c r="K12" s="15">
        <v>0</v>
      </c>
      <c r="L12" s="12">
        <f t="shared" si="1"/>
        <v>2</v>
      </c>
      <c r="M12" s="15">
        <v>1</v>
      </c>
      <c r="N12" s="15">
        <v>0</v>
      </c>
      <c r="O12" s="15">
        <v>0</v>
      </c>
      <c r="P12" s="12">
        <f t="shared" si="2"/>
        <v>1</v>
      </c>
      <c r="Q12" s="15">
        <v>1</v>
      </c>
      <c r="R12" s="15">
        <v>0</v>
      </c>
      <c r="S12" s="15"/>
      <c r="T12" s="15"/>
      <c r="U12" s="15"/>
      <c r="V12" s="15"/>
      <c r="W12" s="15"/>
      <c r="X12" s="15"/>
      <c r="Y12" s="15"/>
    </row>
    <row r="13" spans="1:25" s="3" customFormat="1" ht="25.5" customHeight="1" x14ac:dyDescent="0.25">
      <c r="A13" s="4">
        <v>9</v>
      </c>
      <c r="B13" s="4" t="s">
        <v>136</v>
      </c>
      <c r="C13" s="15" t="s">
        <v>162</v>
      </c>
      <c r="D13" s="36">
        <v>0</v>
      </c>
      <c r="E13" s="15">
        <v>1</v>
      </c>
      <c r="F13" s="15">
        <v>0</v>
      </c>
      <c r="G13" s="15">
        <v>0</v>
      </c>
      <c r="H13" s="12">
        <f t="shared" si="0"/>
        <v>1</v>
      </c>
      <c r="I13" s="15">
        <v>0</v>
      </c>
      <c r="J13" s="15">
        <v>0</v>
      </c>
      <c r="K13" s="15">
        <v>0</v>
      </c>
      <c r="L13" s="12">
        <f t="shared" si="1"/>
        <v>0</v>
      </c>
      <c r="M13" s="15">
        <v>0</v>
      </c>
      <c r="N13" s="15">
        <v>0</v>
      </c>
      <c r="O13" s="15">
        <v>0</v>
      </c>
      <c r="P13" s="12">
        <f t="shared" si="2"/>
        <v>0</v>
      </c>
      <c r="Q13" s="15">
        <v>0</v>
      </c>
      <c r="R13" s="15">
        <v>0</v>
      </c>
      <c r="S13" s="15"/>
      <c r="T13" s="15"/>
      <c r="U13" s="15"/>
      <c r="V13" s="15"/>
      <c r="W13" s="15"/>
      <c r="X13" s="15"/>
      <c r="Y13" s="15"/>
    </row>
    <row r="14" spans="1:25" s="3" customFormat="1" ht="25.5" customHeight="1" x14ac:dyDescent="0.25">
      <c r="A14" s="4">
        <v>10</v>
      </c>
      <c r="B14" s="4" t="s">
        <v>137</v>
      </c>
      <c r="C14" s="15" t="s">
        <v>163</v>
      </c>
      <c r="D14" s="36">
        <v>0</v>
      </c>
      <c r="E14" s="15">
        <v>0</v>
      </c>
      <c r="F14" s="15">
        <v>3</v>
      </c>
      <c r="G14" s="15">
        <v>0</v>
      </c>
      <c r="H14" s="12">
        <f t="shared" si="0"/>
        <v>3</v>
      </c>
      <c r="I14" s="15">
        <v>2</v>
      </c>
      <c r="J14" s="15">
        <v>3</v>
      </c>
      <c r="K14" s="15">
        <v>0</v>
      </c>
      <c r="L14" s="12">
        <f t="shared" si="1"/>
        <v>5</v>
      </c>
      <c r="M14" s="15">
        <v>2</v>
      </c>
      <c r="N14" s="15">
        <v>0</v>
      </c>
      <c r="O14" s="15">
        <v>0</v>
      </c>
      <c r="P14" s="12">
        <f t="shared" si="2"/>
        <v>2</v>
      </c>
      <c r="Q14" s="15">
        <v>3</v>
      </c>
      <c r="R14" s="15">
        <v>0</v>
      </c>
      <c r="S14" s="15"/>
      <c r="T14" s="15"/>
      <c r="U14" s="15"/>
      <c r="V14" s="15"/>
      <c r="W14" s="15"/>
      <c r="X14" s="15"/>
      <c r="Y14" s="15"/>
    </row>
    <row r="15" spans="1:25" s="3" customFormat="1" ht="25.5" customHeight="1" x14ac:dyDescent="0.25">
      <c r="A15" s="4">
        <v>11</v>
      </c>
      <c r="B15" s="4" t="s">
        <v>138</v>
      </c>
      <c r="C15" s="15" t="s">
        <v>164</v>
      </c>
      <c r="D15" s="36">
        <v>0</v>
      </c>
      <c r="E15" s="15">
        <v>1</v>
      </c>
      <c r="F15" s="15">
        <v>1</v>
      </c>
      <c r="G15" s="15">
        <v>0</v>
      </c>
      <c r="H15" s="12">
        <f t="shared" si="0"/>
        <v>2</v>
      </c>
      <c r="I15" s="15">
        <v>1</v>
      </c>
      <c r="J15" s="15">
        <v>1</v>
      </c>
      <c r="K15" s="15">
        <v>0</v>
      </c>
      <c r="L15" s="12">
        <f t="shared" si="1"/>
        <v>2</v>
      </c>
      <c r="M15" s="15">
        <v>1</v>
      </c>
      <c r="N15" s="15">
        <v>0</v>
      </c>
      <c r="O15" s="15">
        <v>0</v>
      </c>
      <c r="P15" s="12">
        <f t="shared" si="2"/>
        <v>1</v>
      </c>
      <c r="Q15" s="15">
        <v>1</v>
      </c>
      <c r="R15" s="15">
        <v>0</v>
      </c>
      <c r="S15" s="15"/>
      <c r="T15" s="15"/>
      <c r="U15" s="15"/>
      <c r="V15" s="15"/>
      <c r="W15" s="15"/>
      <c r="X15" s="15"/>
      <c r="Y15" s="15"/>
    </row>
    <row r="16" spans="1:25" s="3" customFormat="1" ht="25.5" customHeight="1" x14ac:dyDescent="0.25">
      <c r="A16" s="4">
        <v>12</v>
      </c>
      <c r="B16" s="4" t="s">
        <v>139</v>
      </c>
      <c r="C16" s="15" t="s">
        <v>165</v>
      </c>
      <c r="D16" s="36">
        <v>0</v>
      </c>
      <c r="E16" s="15">
        <v>1</v>
      </c>
      <c r="F16" s="15">
        <v>2</v>
      </c>
      <c r="G16" s="15">
        <v>0</v>
      </c>
      <c r="H16" s="12">
        <f t="shared" si="0"/>
        <v>3</v>
      </c>
      <c r="I16" s="15">
        <v>2</v>
      </c>
      <c r="J16" s="15">
        <v>0</v>
      </c>
      <c r="K16" s="15">
        <v>0</v>
      </c>
      <c r="L16" s="12">
        <f t="shared" si="1"/>
        <v>2</v>
      </c>
      <c r="M16" s="15">
        <v>2</v>
      </c>
      <c r="N16" s="15">
        <v>0</v>
      </c>
      <c r="O16" s="15">
        <v>0</v>
      </c>
      <c r="P16" s="12">
        <f t="shared" si="2"/>
        <v>2</v>
      </c>
      <c r="Q16" s="15">
        <v>0</v>
      </c>
      <c r="R16" s="15">
        <v>0</v>
      </c>
      <c r="S16" s="15"/>
      <c r="T16" s="15"/>
      <c r="U16" s="15"/>
      <c r="V16" s="15"/>
      <c r="W16" s="15"/>
      <c r="X16" s="15"/>
      <c r="Y16" s="15"/>
    </row>
    <row r="17" spans="1:25" s="3" customFormat="1" ht="25.5" customHeight="1" x14ac:dyDescent="0.25">
      <c r="A17" s="4">
        <v>13</v>
      </c>
      <c r="B17" s="4" t="s">
        <v>140</v>
      </c>
      <c r="C17" s="15" t="s">
        <v>166</v>
      </c>
      <c r="D17" s="36">
        <v>0</v>
      </c>
      <c r="E17" s="15">
        <v>1</v>
      </c>
      <c r="F17" s="15">
        <v>0</v>
      </c>
      <c r="G17" s="15">
        <v>0</v>
      </c>
      <c r="H17" s="12">
        <f t="shared" si="0"/>
        <v>1</v>
      </c>
      <c r="I17" s="15">
        <v>0</v>
      </c>
      <c r="J17" s="15">
        <v>0</v>
      </c>
      <c r="K17" s="15">
        <v>0</v>
      </c>
      <c r="L17" s="12">
        <f t="shared" si="1"/>
        <v>0</v>
      </c>
      <c r="M17" s="15">
        <v>0</v>
      </c>
      <c r="N17" s="15">
        <v>0</v>
      </c>
      <c r="O17" s="15">
        <v>0</v>
      </c>
      <c r="P17" s="12">
        <f t="shared" si="2"/>
        <v>0</v>
      </c>
      <c r="Q17" s="15">
        <v>0</v>
      </c>
      <c r="R17" s="15">
        <v>0</v>
      </c>
      <c r="S17" s="15"/>
      <c r="T17" s="15"/>
      <c r="U17" s="15"/>
      <c r="V17" s="15"/>
      <c r="W17" s="15"/>
      <c r="X17" s="15"/>
      <c r="Y17" s="15"/>
    </row>
    <row r="18" spans="1:25" s="3" customFormat="1" ht="25.5" customHeight="1" x14ac:dyDescent="0.25">
      <c r="A18" s="4">
        <v>14</v>
      </c>
      <c r="B18" s="4" t="s">
        <v>141</v>
      </c>
      <c r="C18" s="15" t="s">
        <v>167</v>
      </c>
      <c r="D18" s="36">
        <v>0</v>
      </c>
      <c r="E18" s="15">
        <v>0</v>
      </c>
      <c r="F18" s="15">
        <v>0</v>
      </c>
      <c r="G18" s="15">
        <v>0</v>
      </c>
      <c r="H18" s="12">
        <f t="shared" si="0"/>
        <v>0</v>
      </c>
      <c r="I18" s="15">
        <v>0</v>
      </c>
      <c r="J18" s="15">
        <v>0</v>
      </c>
      <c r="K18" s="15">
        <v>0</v>
      </c>
      <c r="L18" s="12">
        <f t="shared" si="1"/>
        <v>0</v>
      </c>
      <c r="M18" s="15">
        <v>0</v>
      </c>
      <c r="N18" s="15">
        <v>0</v>
      </c>
      <c r="O18" s="15">
        <v>0</v>
      </c>
      <c r="P18" s="12">
        <f t="shared" si="2"/>
        <v>0</v>
      </c>
      <c r="Q18" s="15">
        <v>0</v>
      </c>
      <c r="R18" s="15">
        <v>0</v>
      </c>
      <c r="S18" s="15"/>
      <c r="T18" s="15"/>
      <c r="U18" s="15"/>
      <c r="V18" s="15"/>
      <c r="W18" s="15"/>
      <c r="X18" s="15"/>
      <c r="Y18" s="15"/>
    </row>
    <row r="19" spans="1:25" s="3" customFormat="1" ht="25.5" customHeight="1" x14ac:dyDescent="0.25">
      <c r="A19" s="4">
        <v>15</v>
      </c>
      <c r="B19" s="4" t="s">
        <v>142</v>
      </c>
      <c r="C19" s="15" t="s">
        <v>168</v>
      </c>
      <c r="D19" s="36">
        <v>0</v>
      </c>
      <c r="E19" s="15">
        <v>0</v>
      </c>
      <c r="F19" s="15">
        <v>0</v>
      </c>
      <c r="G19" s="15">
        <v>0</v>
      </c>
      <c r="H19" s="12">
        <f t="shared" si="0"/>
        <v>0</v>
      </c>
      <c r="I19" s="15">
        <v>0</v>
      </c>
      <c r="J19" s="15">
        <v>0</v>
      </c>
      <c r="K19" s="15">
        <v>0</v>
      </c>
      <c r="L19" s="12">
        <f t="shared" si="1"/>
        <v>0</v>
      </c>
      <c r="M19" s="15">
        <v>0</v>
      </c>
      <c r="N19" s="15">
        <v>0</v>
      </c>
      <c r="O19" s="15">
        <v>0</v>
      </c>
      <c r="P19" s="12">
        <f t="shared" si="2"/>
        <v>0</v>
      </c>
      <c r="Q19" s="15">
        <v>0</v>
      </c>
      <c r="R19" s="15">
        <v>0</v>
      </c>
      <c r="S19" s="15"/>
      <c r="T19" s="15"/>
      <c r="U19" s="15"/>
      <c r="V19" s="15"/>
      <c r="W19" s="15"/>
      <c r="X19" s="15"/>
      <c r="Y19" s="15"/>
    </row>
    <row r="20" spans="1:25" s="3" customFormat="1" ht="25.5" customHeight="1" x14ac:dyDescent="0.25">
      <c r="A20" s="4">
        <v>16</v>
      </c>
      <c r="B20" s="4" t="s">
        <v>143</v>
      </c>
      <c r="C20" s="15" t="s">
        <v>169</v>
      </c>
      <c r="D20" s="36">
        <v>0</v>
      </c>
      <c r="E20" s="15">
        <v>2</v>
      </c>
      <c r="F20" s="15">
        <v>0</v>
      </c>
      <c r="G20" s="15">
        <v>0</v>
      </c>
      <c r="H20" s="12">
        <f t="shared" si="0"/>
        <v>2</v>
      </c>
      <c r="I20" s="15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5">
        <v>0</v>
      </c>
      <c r="P20" s="12">
        <f t="shared" si="2"/>
        <v>0</v>
      </c>
      <c r="Q20" s="15">
        <v>0</v>
      </c>
      <c r="R20" s="15">
        <v>0</v>
      </c>
      <c r="S20" s="15"/>
      <c r="T20" s="15"/>
      <c r="U20" s="15"/>
      <c r="V20" s="15"/>
      <c r="W20" s="15"/>
      <c r="X20" s="15"/>
      <c r="Y20" s="15"/>
    </row>
    <row r="21" spans="1:25" s="3" customFormat="1" ht="25.5" customHeight="1" x14ac:dyDescent="0.25">
      <c r="A21" s="4">
        <v>17</v>
      </c>
      <c r="B21" s="4" t="s">
        <v>144</v>
      </c>
      <c r="C21" s="15" t="s">
        <v>170</v>
      </c>
      <c r="D21" s="36">
        <v>0</v>
      </c>
      <c r="E21" s="15">
        <v>0</v>
      </c>
      <c r="F21" s="15">
        <v>0</v>
      </c>
      <c r="G21" s="15">
        <v>0</v>
      </c>
      <c r="H21" s="12">
        <f t="shared" si="0"/>
        <v>0</v>
      </c>
      <c r="I21" s="15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5">
        <v>0</v>
      </c>
      <c r="P21" s="12">
        <v>0</v>
      </c>
      <c r="Q21" s="15">
        <v>0</v>
      </c>
      <c r="R21" s="15">
        <v>0</v>
      </c>
      <c r="S21" s="15"/>
      <c r="T21" s="15"/>
      <c r="U21" s="15"/>
      <c r="V21" s="15"/>
      <c r="W21" s="15"/>
      <c r="X21" s="15"/>
      <c r="Y21" s="15"/>
    </row>
    <row r="22" spans="1:25" s="3" customFormat="1" ht="25.5" customHeight="1" x14ac:dyDescent="0.25">
      <c r="A22" s="4">
        <v>18</v>
      </c>
      <c r="B22" s="4" t="s">
        <v>145</v>
      </c>
      <c r="C22" s="15" t="s">
        <v>171</v>
      </c>
      <c r="D22" s="36">
        <v>0</v>
      </c>
      <c r="E22" s="15">
        <v>4</v>
      </c>
      <c r="F22" s="15">
        <v>2</v>
      </c>
      <c r="G22" s="15">
        <v>0</v>
      </c>
      <c r="H22" s="12">
        <f t="shared" si="0"/>
        <v>6</v>
      </c>
      <c r="I22" s="15">
        <v>2</v>
      </c>
      <c r="J22" s="15">
        <v>2</v>
      </c>
      <c r="K22" s="15">
        <v>0</v>
      </c>
      <c r="L22" s="12">
        <f t="shared" si="1"/>
        <v>4</v>
      </c>
      <c r="M22" s="15">
        <v>2</v>
      </c>
      <c r="N22" s="15">
        <v>0</v>
      </c>
      <c r="O22" s="15">
        <v>0</v>
      </c>
      <c r="P22" s="12">
        <f t="shared" si="2"/>
        <v>2</v>
      </c>
      <c r="Q22" s="15">
        <v>2</v>
      </c>
      <c r="R22" s="15">
        <v>0</v>
      </c>
      <c r="S22" s="15"/>
      <c r="T22" s="15"/>
      <c r="U22" s="15"/>
      <c r="V22" s="15"/>
      <c r="W22" s="15"/>
      <c r="X22" s="15"/>
      <c r="Y22" s="15"/>
    </row>
    <row r="23" spans="1:25" s="3" customFormat="1" ht="25.5" customHeight="1" x14ac:dyDescent="0.25">
      <c r="A23" s="4">
        <v>19</v>
      </c>
      <c r="B23" s="4" t="s">
        <v>146</v>
      </c>
      <c r="C23" s="15" t="s">
        <v>172</v>
      </c>
      <c r="D23" s="36">
        <v>0</v>
      </c>
      <c r="E23" s="15">
        <v>1</v>
      </c>
      <c r="F23" s="15">
        <v>3</v>
      </c>
      <c r="G23" s="15">
        <v>0</v>
      </c>
      <c r="H23" s="12">
        <f t="shared" si="0"/>
        <v>4</v>
      </c>
      <c r="I23" s="15">
        <v>3</v>
      </c>
      <c r="J23" s="15">
        <v>3</v>
      </c>
      <c r="K23" s="15">
        <v>0</v>
      </c>
      <c r="L23" s="12">
        <f t="shared" si="1"/>
        <v>6</v>
      </c>
      <c r="M23" s="15">
        <v>3</v>
      </c>
      <c r="N23" s="15">
        <v>0</v>
      </c>
      <c r="O23" s="15">
        <v>0</v>
      </c>
      <c r="P23" s="12">
        <f t="shared" si="2"/>
        <v>3</v>
      </c>
      <c r="Q23" s="15">
        <v>3</v>
      </c>
      <c r="R23" s="15">
        <v>0</v>
      </c>
      <c r="S23" s="15"/>
      <c r="T23" s="15"/>
      <c r="U23" s="15"/>
      <c r="V23" s="15"/>
      <c r="W23" s="15"/>
      <c r="X23" s="15"/>
      <c r="Y23" s="15"/>
    </row>
    <row r="24" spans="1:25" s="3" customFormat="1" ht="25.5" customHeight="1" x14ac:dyDescent="0.25">
      <c r="A24" s="4">
        <v>20</v>
      </c>
      <c r="B24" s="4" t="s">
        <v>147</v>
      </c>
      <c r="C24" s="15" t="s">
        <v>173</v>
      </c>
      <c r="D24" s="36">
        <v>0</v>
      </c>
      <c r="E24" s="15">
        <v>0</v>
      </c>
      <c r="F24" s="15">
        <v>0</v>
      </c>
      <c r="G24" s="15">
        <v>0</v>
      </c>
      <c r="H24" s="12">
        <f t="shared" si="0"/>
        <v>0</v>
      </c>
      <c r="I24" s="15">
        <v>0</v>
      </c>
      <c r="J24" s="15">
        <v>0</v>
      </c>
      <c r="K24" s="15">
        <v>0</v>
      </c>
      <c r="L24" s="12">
        <f t="shared" si="1"/>
        <v>0</v>
      </c>
      <c r="M24" s="15">
        <v>0</v>
      </c>
      <c r="N24" s="15">
        <v>0</v>
      </c>
      <c r="O24" s="15">
        <v>0</v>
      </c>
      <c r="P24" s="12">
        <f t="shared" si="2"/>
        <v>0</v>
      </c>
      <c r="Q24" s="15">
        <v>0</v>
      </c>
      <c r="R24" s="15">
        <v>0</v>
      </c>
      <c r="S24" s="15"/>
      <c r="T24" s="15"/>
      <c r="U24" s="15"/>
      <c r="V24" s="15"/>
      <c r="W24" s="15"/>
      <c r="X24" s="15"/>
      <c r="Y24" s="15"/>
    </row>
    <row r="25" spans="1:25" s="3" customFormat="1" ht="25.5" customHeight="1" x14ac:dyDescent="0.25">
      <c r="A25" s="4">
        <v>21</v>
      </c>
      <c r="B25" s="4" t="s">
        <v>148</v>
      </c>
      <c r="C25" s="15" t="s">
        <v>174</v>
      </c>
      <c r="D25" s="36">
        <v>0</v>
      </c>
      <c r="E25" s="15">
        <v>0</v>
      </c>
      <c r="F25" s="15">
        <v>0</v>
      </c>
      <c r="G25" s="15">
        <v>0</v>
      </c>
      <c r="H25" s="12">
        <f t="shared" si="0"/>
        <v>0</v>
      </c>
      <c r="I25" s="15">
        <v>0</v>
      </c>
      <c r="J25" s="15">
        <v>0</v>
      </c>
      <c r="K25" s="15">
        <v>0</v>
      </c>
      <c r="L25" s="12">
        <f t="shared" si="1"/>
        <v>0</v>
      </c>
      <c r="M25" s="15">
        <v>0</v>
      </c>
      <c r="N25" s="15">
        <v>0</v>
      </c>
      <c r="O25" s="15">
        <v>0</v>
      </c>
      <c r="P25" s="12">
        <f t="shared" si="2"/>
        <v>0</v>
      </c>
      <c r="Q25" s="15">
        <v>0</v>
      </c>
      <c r="R25" s="15">
        <v>0</v>
      </c>
      <c r="S25" s="15"/>
      <c r="T25" s="15"/>
      <c r="U25" s="15"/>
      <c r="V25" s="15"/>
      <c r="W25" s="15"/>
      <c r="X25" s="15"/>
      <c r="Y25" s="15"/>
    </row>
    <row r="26" spans="1:25" s="3" customFormat="1" ht="25.5" customHeight="1" x14ac:dyDescent="0.25">
      <c r="A26" s="4">
        <v>22</v>
      </c>
      <c r="B26" s="4" t="s">
        <v>149</v>
      </c>
      <c r="C26" s="15" t="s">
        <v>175</v>
      </c>
      <c r="D26" s="36">
        <v>0</v>
      </c>
      <c r="E26" s="15">
        <v>1</v>
      </c>
      <c r="F26" s="15">
        <v>0</v>
      </c>
      <c r="G26" s="15">
        <v>0</v>
      </c>
      <c r="H26" s="12">
        <f t="shared" si="0"/>
        <v>1</v>
      </c>
      <c r="I26" s="15">
        <v>0</v>
      </c>
      <c r="J26" s="15">
        <v>0</v>
      </c>
      <c r="K26" s="15">
        <v>0</v>
      </c>
      <c r="L26" s="12">
        <f t="shared" si="1"/>
        <v>0</v>
      </c>
      <c r="M26" s="15">
        <v>0</v>
      </c>
      <c r="N26" s="15">
        <v>0</v>
      </c>
      <c r="O26" s="15">
        <v>0</v>
      </c>
      <c r="P26" s="12">
        <f t="shared" si="2"/>
        <v>0</v>
      </c>
      <c r="Q26" s="15">
        <v>0</v>
      </c>
      <c r="R26" s="15">
        <v>0</v>
      </c>
      <c r="S26" s="15"/>
      <c r="T26" s="15"/>
      <c r="U26" s="15"/>
      <c r="V26" s="15"/>
      <c r="W26" s="15"/>
      <c r="X26" s="15"/>
      <c r="Y26" s="15"/>
    </row>
    <row r="27" spans="1:25" s="3" customFormat="1" ht="25.5" customHeight="1" x14ac:dyDescent="0.25">
      <c r="A27" s="4">
        <v>23</v>
      </c>
      <c r="B27" s="4" t="s">
        <v>150</v>
      </c>
      <c r="C27" s="15" t="s">
        <v>176</v>
      </c>
      <c r="D27" s="36">
        <v>0</v>
      </c>
      <c r="E27" s="15">
        <v>1</v>
      </c>
      <c r="F27" s="15">
        <v>3</v>
      </c>
      <c r="G27" s="15">
        <v>0</v>
      </c>
      <c r="H27" s="12">
        <f t="shared" si="0"/>
        <v>4</v>
      </c>
      <c r="I27" s="15">
        <v>1</v>
      </c>
      <c r="J27" s="15">
        <v>3</v>
      </c>
      <c r="K27" s="15">
        <v>0</v>
      </c>
      <c r="L27" s="12">
        <f t="shared" si="1"/>
        <v>4</v>
      </c>
      <c r="M27" s="15">
        <v>1</v>
      </c>
      <c r="N27" s="15">
        <v>0</v>
      </c>
      <c r="O27" s="15">
        <v>0</v>
      </c>
      <c r="P27" s="12">
        <f t="shared" si="2"/>
        <v>1</v>
      </c>
      <c r="Q27" s="15">
        <v>3</v>
      </c>
      <c r="R27" s="15">
        <v>0</v>
      </c>
      <c r="S27" s="15"/>
      <c r="T27" s="15"/>
      <c r="U27" s="15"/>
      <c r="V27" s="15"/>
      <c r="W27" s="15"/>
      <c r="X27" s="15"/>
      <c r="Y27" s="15"/>
    </row>
    <row r="28" spans="1:25" s="3" customFormat="1" ht="25.5" customHeight="1" x14ac:dyDescent="0.25">
      <c r="A28" s="4">
        <v>24</v>
      </c>
      <c r="B28" s="4" t="s">
        <v>151</v>
      </c>
      <c r="C28" s="15" t="s">
        <v>177</v>
      </c>
      <c r="D28" s="36">
        <v>0</v>
      </c>
      <c r="E28" s="15">
        <v>3</v>
      </c>
      <c r="F28" s="15">
        <v>2</v>
      </c>
      <c r="G28" s="15">
        <v>0</v>
      </c>
      <c r="H28" s="12">
        <f t="shared" si="0"/>
        <v>5</v>
      </c>
      <c r="I28" s="15">
        <v>2</v>
      </c>
      <c r="J28" s="15">
        <v>2</v>
      </c>
      <c r="K28" s="15">
        <v>0</v>
      </c>
      <c r="L28" s="12">
        <f t="shared" si="1"/>
        <v>4</v>
      </c>
      <c r="M28" s="15">
        <v>2</v>
      </c>
      <c r="N28" s="15">
        <v>0</v>
      </c>
      <c r="O28" s="15">
        <v>0</v>
      </c>
      <c r="P28" s="12">
        <f t="shared" si="2"/>
        <v>2</v>
      </c>
      <c r="Q28" s="15">
        <v>2</v>
      </c>
      <c r="R28" s="15">
        <v>0</v>
      </c>
      <c r="S28" s="15"/>
      <c r="T28" s="15"/>
      <c r="U28" s="15"/>
      <c r="V28" s="15"/>
      <c r="W28" s="15"/>
      <c r="X28" s="15"/>
      <c r="Y28" s="15"/>
    </row>
    <row r="29" spans="1:25" s="3" customFormat="1" ht="27" customHeight="1" x14ac:dyDescent="0.25">
      <c r="A29" s="4">
        <v>25</v>
      </c>
      <c r="B29" s="4" t="s">
        <v>152</v>
      </c>
      <c r="C29" s="15" t="s">
        <v>178</v>
      </c>
      <c r="D29" s="36">
        <v>0</v>
      </c>
      <c r="E29" s="15">
        <v>0</v>
      </c>
      <c r="F29" s="15">
        <v>0</v>
      </c>
      <c r="G29" s="15">
        <v>0</v>
      </c>
      <c r="H29" s="12">
        <f t="shared" si="0"/>
        <v>0</v>
      </c>
      <c r="I29" s="15">
        <v>0</v>
      </c>
      <c r="J29" s="15">
        <v>0</v>
      </c>
      <c r="K29" s="15">
        <v>0</v>
      </c>
      <c r="L29" s="12">
        <f t="shared" si="1"/>
        <v>0</v>
      </c>
      <c r="M29" s="15">
        <v>0</v>
      </c>
      <c r="N29" s="15">
        <v>0</v>
      </c>
      <c r="O29" s="15">
        <v>0</v>
      </c>
      <c r="P29" s="12">
        <f t="shared" si="2"/>
        <v>0</v>
      </c>
      <c r="Q29" s="15">
        <v>0</v>
      </c>
      <c r="R29" s="15">
        <v>0</v>
      </c>
      <c r="S29" s="15"/>
      <c r="T29" s="15"/>
      <c r="U29" s="15"/>
      <c r="V29" s="15"/>
      <c r="W29" s="15"/>
      <c r="X29" s="15"/>
      <c r="Y29" s="15"/>
    </row>
    <row r="30" spans="1:25" s="3" customFormat="1" ht="27" customHeight="1" thickBot="1" x14ac:dyDescent="0.3">
      <c r="A30" s="4">
        <v>26</v>
      </c>
      <c r="B30" s="4" t="s">
        <v>153</v>
      </c>
      <c r="C30" s="15" t="s">
        <v>179</v>
      </c>
      <c r="D30" s="36">
        <v>0</v>
      </c>
      <c r="E30" s="15">
        <v>1</v>
      </c>
      <c r="F30" s="15">
        <v>1</v>
      </c>
      <c r="G30" s="15">
        <v>0</v>
      </c>
      <c r="H30" s="12">
        <f t="shared" si="0"/>
        <v>2</v>
      </c>
      <c r="I30" s="15">
        <v>1</v>
      </c>
      <c r="J30" s="15">
        <v>1</v>
      </c>
      <c r="K30" s="15">
        <v>0</v>
      </c>
      <c r="L30" s="12">
        <f t="shared" si="1"/>
        <v>2</v>
      </c>
      <c r="M30" s="15">
        <v>1</v>
      </c>
      <c r="N30" s="15">
        <v>0</v>
      </c>
      <c r="O30" s="15">
        <v>0</v>
      </c>
      <c r="P30" s="12">
        <f t="shared" si="2"/>
        <v>1</v>
      </c>
      <c r="Q30" s="15">
        <v>1</v>
      </c>
      <c r="R30" s="15">
        <v>0</v>
      </c>
      <c r="S30" s="15"/>
      <c r="T30" s="15"/>
      <c r="U30" s="15"/>
      <c r="V30" s="15"/>
      <c r="W30" s="15"/>
      <c r="X30" s="15"/>
      <c r="Y30" s="15"/>
    </row>
    <row r="31" spans="1:25" s="3" customFormat="1" ht="27" hidden="1" customHeight="1" x14ac:dyDescent="0.25">
      <c r="A31" s="4">
        <v>27</v>
      </c>
      <c r="B31" s="4"/>
      <c r="C31" s="15"/>
      <c r="D31" s="36">
        <v>0</v>
      </c>
      <c r="E31" s="15"/>
      <c r="F31" s="15"/>
      <c r="G31" s="15"/>
      <c r="H31" s="12">
        <f t="shared" ref="H31:H44" si="3">E31+F31+G31</f>
        <v>0</v>
      </c>
      <c r="I31" s="15"/>
      <c r="J31" s="15"/>
      <c r="K31" s="15"/>
      <c r="L31" s="12">
        <f t="shared" si="1"/>
        <v>0</v>
      </c>
      <c r="M31" s="15"/>
      <c r="N31" s="15"/>
      <c r="O31" s="15"/>
      <c r="P31" s="12">
        <f t="shared" si="2"/>
        <v>0</v>
      </c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" customFormat="1" ht="27" hidden="1" customHeight="1" x14ac:dyDescent="0.25">
      <c r="A32" s="4">
        <v>28</v>
      </c>
      <c r="B32" s="4"/>
      <c r="C32" s="15"/>
      <c r="D32" s="36">
        <v>0</v>
      </c>
      <c r="E32" s="15"/>
      <c r="F32" s="15"/>
      <c r="G32" s="15"/>
      <c r="H32" s="12">
        <f t="shared" si="3"/>
        <v>0</v>
      </c>
      <c r="I32" s="15"/>
      <c r="J32" s="15"/>
      <c r="K32" s="15"/>
      <c r="L32" s="12">
        <f t="shared" ref="L32:L44" si="4">I32+J32+K32</f>
        <v>0</v>
      </c>
      <c r="M32" s="15"/>
      <c r="N32" s="15"/>
      <c r="O32" s="15"/>
      <c r="P32" s="12">
        <f t="shared" ref="P32:P44" si="5">M32+N32+O32</f>
        <v>0</v>
      </c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" customFormat="1" ht="27" hidden="1" customHeight="1" x14ac:dyDescent="0.25">
      <c r="A33" s="4">
        <v>29</v>
      </c>
      <c r="B33" s="4"/>
      <c r="C33" s="15"/>
      <c r="D33" s="36">
        <v>0</v>
      </c>
      <c r="E33" s="15"/>
      <c r="F33" s="15"/>
      <c r="G33" s="15"/>
      <c r="H33" s="12">
        <f t="shared" si="3"/>
        <v>0</v>
      </c>
      <c r="I33" s="15"/>
      <c r="J33" s="15"/>
      <c r="K33" s="15"/>
      <c r="L33" s="12">
        <f t="shared" si="4"/>
        <v>0</v>
      </c>
      <c r="M33" s="15"/>
      <c r="N33" s="15"/>
      <c r="O33" s="15"/>
      <c r="P33" s="12">
        <f t="shared" si="5"/>
        <v>0</v>
      </c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" customFormat="1" ht="27" hidden="1" customHeight="1" x14ac:dyDescent="0.25">
      <c r="A34" s="4">
        <v>30</v>
      </c>
      <c r="B34" s="4"/>
      <c r="C34" s="15"/>
      <c r="D34" s="36">
        <v>0</v>
      </c>
      <c r="E34" s="15"/>
      <c r="F34" s="15"/>
      <c r="G34" s="15"/>
      <c r="H34" s="12">
        <f t="shared" si="3"/>
        <v>0</v>
      </c>
      <c r="I34" s="15"/>
      <c r="J34" s="15"/>
      <c r="K34" s="15"/>
      <c r="L34" s="12">
        <f t="shared" si="4"/>
        <v>0</v>
      </c>
      <c r="M34" s="15"/>
      <c r="N34" s="15"/>
      <c r="O34" s="15"/>
      <c r="P34" s="12">
        <f t="shared" si="5"/>
        <v>0</v>
      </c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" customFormat="1" ht="27" hidden="1" customHeight="1" x14ac:dyDescent="0.25">
      <c r="A35" s="4">
        <v>31</v>
      </c>
      <c r="B35" s="4"/>
      <c r="C35" s="15"/>
      <c r="D35" s="36">
        <v>0</v>
      </c>
      <c r="E35" s="15"/>
      <c r="F35" s="15"/>
      <c r="G35" s="15"/>
      <c r="H35" s="12">
        <f t="shared" si="3"/>
        <v>0</v>
      </c>
      <c r="I35" s="15"/>
      <c r="J35" s="15"/>
      <c r="K35" s="15"/>
      <c r="L35" s="12">
        <f t="shared" si="4"/>
        <v>0</v>
      </c>
      <c r="M35" s="15"/>
      <c r="N35" s="15"/>
      <c r="O35" s="15"/>
      <c r="P35" s="12">
        <f t="shared" si="5"/>
        <v>0</v>
      </c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" customFormat="1" ht="27" hidden="1" customHeight="1" x14ac:dyDescent="0.25">
      <c r="A36" s="4">
        <v>32</v>
      </c>
      <c r="B36" s="4"/>
      <c r="C36" s="15"/>
      <c r="D36" s="36">
        <v>0</v>
      </c>
      <c r="E36" s="15"/>
      <c r="F36" s="15"/>
      <c r="G36" s="15"/>
      <c r="H36" s="12">
        <f t="shared" si="3"/>
        <v>0</v>
      </c>
      <c r="I36" s="15"/>
      <c r="J36" s="15"/>
      <c r="K36" s="15"/>
      <c r="L36" s="12">
        <f t="shared" si="4"/>
        <v>0</v>
      </c>
      <c r="M36" s="15"/>
      <c r="N36" s="15"/>
      <c r="O36" s="15"/>
      <c r="P36" s="12">
        <f t="shared" si="5"/>
        <v>0</v>
      </c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" customFormat="1" ht="27" hidden="1" customHeight="1" x14ac:dyDescent="0.25">
      <c r="A37" s="4">
        <v>33</v>
      </c>
      <c r="B37" s="4"/>
      <c r="C37" s="15"/>
      <c r="D37" s="36">
        <v>0</v>
      </c>
      <c r="E37" s="15"/>
      <c r="F37" s="15"/>
      <c r="G37" s="15"/>
      <c r="H37" s="12">
        <f t="shared" si="3"/>
        <v>0</v>
      </c>
      <c r="I37" s="15"/>
      <c r="J37" s="15"/>
      <c r="K37" s="15"/>
      <c r="L37" s="12">
        <f t="shared" si="4"/>
        <v>0</v>
      </c>
      <c r="M37" s="15"/>
      <c r="N37" s="15"/>
      <c r="O37" s="15"/>
      <c r="P37" s="12">
        <f t="shared" si="5"/>
        <v>0</v>
      </c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" customFormat="1" ht="27" hidden="1" customHeight="1" x14ac:dyDescent="0.25">
      <c r="A38" s="4">
        <v>34</v>
      </c>
      <c r="B38" s="4"/>
      <c r="C38" s="15"/>
      <c r="D38" s="36">
        <v>0</v>
      </c>
      <c r="E38" s="15"/>
      <c r="F38" s="15"/>
      <c r="G38" s="15"/>
      <c r="H38" s="12">
        <f t="shared" si="3"/>
        <v>0</v>
      </c>
      <c r="I38" s="15"/>
      <c r="J38" s="15"/>
      <c r="K38" s="15"/>
      <c r="L38" s="12">
        <f t="shared" si="4"/>
        <v>0</v>
      </c>
      <c r="M38" s="15"/>
      <c r="N38" s="15"/>
      <c r="O38" s="15"/>
      <c r="P38" s="12">
        <f t="shared" si="5"/>
        <v>0</v>
      </c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" customFormat="1" ht="27" hidden="1" customHeight="1" x14ac:dyDescent="0.25">
      <c r="A39" s="4">
        <v>35</v>
      </c>
      <c r="B39" s="4"/>
      <c r="C39" s="15"/>
      <c r="D39" s="36">
        <v>0</v>
      </c>
      <c r="E39" s="15"/>
      <c r="F39" s="15"/>
      <c r="G39" s="15"/>
      <c r="H39" s="12">
        <f t="shared" si="3"/>
        <v>0</v>
      </c>
      <c r="I39" s="15"/>
      <c r="J39" s="15"/>
      <c r="K39" s="15"/>
      <c r="L39" s="12">
        <f t="shared" si="4"/>
        <v>0</v>
      </c>
      <c r="M39" s="15"/>
      <c r="N39" s="15"/>
      <c r="O39" s="15"/>
      <c r="P39" s="12">
        <f t="shared" si="5"/>
        <v>0</v>
      </c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" customFormat="1" ht="27" hidden="1" customHeight="1" x14ac:dyDescent="0.25">
      <c r="A40" s="4">
        <v>36</v>
      </c>
      <c r="B40" s="4"/>
      <c r="C40" s="15"/>
      <c r="D40" s="36">
        <v>0</v>
      </c>
      <c r="E40" s="15"/>
      <c r="F40" s="15"/>
      <c r="G40" s="15"/>
      <c r="H40" s="12">
        <f t="shared" si="3"/>
        <v>0</v>
      </c>
      <c r="I40" s="15"/>
      <c r="J40" s="15"/>
      <c r="K40" s="15"/>
      <c r="L40" s="12">
        <f t="shared" si="4"/>
        <v>0</v>
      </c>
      <c r="M40" s="15"/>
      <c r="N40" s="15"/>
      <c r="O40" s="15"/>
      <c r="P40" s="12">
        <f t="shared" si="5"/>
        <v>0</v>
      </c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" customFormat="1" ht="27" hidden="1" customHeight="1" x14ac:dyDescent="0.25">
      <c r="A41" s="4">
        <v>37</v>
      </c>
      <c r="B41" s="4"/>
      <c r="C41" s="15"/>
      <c r="D41" s="36">
        <v>0</v>
      </c>
      <c r="E41" s="15"/>
      <c r="F41" s="15"/>
      <c r="G41" s="15"/>
      <c r="H41" s="12">
        <f t="shared" si="3"/>
        <v>0</v>
      </c>
      <c r="I41" s="15"/>
      <c r="J41" s="15"/>
      <c r="K41" s="15"/>
      <c r="L41" s="12">
        <f t="shared" si="4"/>
        <v>0</v>
      </c>
      <c r="M41" s="15"/>
      <c r="N41" s="15"/>
      <c r="O41" s="15"/>
      <c r="P41" s="12">
        <f t="shared" si="5"/>
        <v>0</v>
      </c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" customFormat="1" ht="27" hidden="1" customHeight="1" x14ac:dyDescent="0.25">
      <c r="A42" s="4">
        <v>38</v>
      </c>
      <c r="B42" s="4"/>
      <c r="C42" s="15"/>
      <c r="D42" s="36">
        <v>0</v>
      </c>
      <c r="E42" s="15"/>
      <c r="F42" s="15"/>
      <c r="G42" s="15"/>
      <c r="H42" s="12">
        <f t="shared" si="3"/>
        <v>0</v>
      </c>
      <c r="I42" s="15"/>
      <c r="J42" s="15"/>
      <c r="K42" s="15"/>
      <c r="L42" s="12">
        <f t="shared" si="4"/>
        <v>0</v>
      </c>
      <c r="M42" s="15"/>
      <c r="N42" s="15"/>
      <c r="O42" s="15"/>
      <c r="P42" s="12">
        <f t="shared" si="5"/>
        <v>0</v>
      </c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" customFormat="1" ht="27" hidden="1" customHeight="1" x14ac:dyDescent="0.25">
      <c r="A43" s="4">
        <v>39</v>
      </c>
      <c r="B43" s="4"/>
      <c r="C43" s="15"/>
      <c r="D43" s="36">
        <v>0</v>
      </c>
      <c r="E43" s="15"/>
      <c r="F43" s="15"/>
      <c r="G43" s="15"/>
      <c r="H43" s="12">
        <f t="shared" si="3"/>
        <v>0</v>
      </c>
      <c r="I43" s="15"/>
      <c r="J43" s="15"/>
      <c r="K43" s="15"/>
      <c r="L43" s="12">
        <f t="shared" si="4"/>
        <v>0</v>
      </c>
      <c r="M43" s="15"/>
      <c r="N43" s="15"/>
      <c r="O43" s="15"/>
      <c r="P43" s="12">
        <f t="shared" si="5"/>
        <v>0</v>
      </c>
      <c r="Q43" s="15"/>
      <c r="R43" s="15"/>
      <c r="S43" s="15"/>
      <c r="T43" s="15"/>
      <c r="U43" s="15"/>
      <c r="V43" s="15"/>
      <c r="W43" s="15"/>
      <c r="X43" s="15"/>
      <c r="Y43" s="15"/>
    </row>
    <row r="44" spans="1:25" s="3" customFormat="1" ht="27" hidden="1" customHeight="1" thickBot="1" x14ac:dyDescent="0.3">
      <c r="A44" s="4">
        <v>40</v>
      </c>
      <c r="B44" s="4"/>
      <c r="C44" s="15"/>
      <c r="D44" s="36">
        <v>0</v>
      </c>
      <c r="E44" s="15"/>
      <c r="F44" s="15"/>
      <c r="G44" s="15"/>
      <c r="H44" s="12">
        <f t="shared" si="3"/>
        <v>0</v>
      </c>
      <c r="I44" s="15"/>
      <c r="J44" s="15"/>
      <c r="K44" s="15"/>
      <c r="L44" s="12">
        <f t="shared" si="4"/>
        <v>0</v>
      </c>
      <c r="M44" s="15"/>
      <c r="N44" s="15"/>
      <c r="O44" s="15"/>
      <c r="P44" s="12">
        <f t="shared" si="5"/>
        <v>0</v>
      </c>
      <c r="Q44" s="15"/>
      <c r="R44" s="15"/>
      <c r="S44" s="15"/>
      <c r="T44" s="15"/>
      <c r="U44" s="15"/>
      <c r="V44" s="15"/>
      <c r="W44" s="15"/>
      <c r="X44" s="15"/>
      <c r="Y44" s="15"/>
    </row>
    <row r="45" spans="1:25" ht="27" customHeight="1" thickBot="1" x14ac:dyDescent="0.3">
      <c r="A45" s="44"/>
      <c r="B45" s="44" t="s">
        <v>45</v>
      </c>
      <c r="C45" s="46"/>
      <c r="D45" s="77">
        <f t="shared" ref="D45:Y45" si="6">SUM(D5:D44)</f>
        <v>1</v>
      </c>
      <c r="E45" s="77">
        <f t="shared" si="6"/>
        <v>30</v>
      </c>
      <c r="F45" s="77">
        <f t="shared" si="6"/>
        <v>28</v>
      </c>
      <c r="G45" s="77">
        <f t="shared" si="6"/>
        <v>0</v>
      </c>
      <c r="H45" s="77">
        <f t="shared" si="6"/>
        <v>59</v>
      </c>
      <c r="I45" s="77">
        <f t="shared" si="6"/>
        <v>25</v>
      </c>
      <c r="J45" s="77">
        <f t="shared" si="6"/>
        <v>24</v>
      </c>
      <c r="K45" s="77">
        <f t="shared" si="6"/>
        <v>0</v>
      </c>
      <c r="L45" s="77">
        <f t="shared" si="6"/>
        <v>49</v>
      </c>
      <c r="M45" s="77">
        <f t="shared" si="6"/>
        <v>25</v>
      </c>
      <c r="N45" s="77">
        <f t="shared" si="6"/>
        <v>0</v>
      </c>
      <c r="O45" s="77">
        <f t="shared" si="6"/>
        <v>0</v>
      </c>
      <c r="P45" s="77">
        <f t="shared" si="6"/>
        <v>25</v>
      </c>
      <c r="Q45" s="77">
        <f t="shared" si="6"/>
        <v>24</v>
      </c>
      <c r="R45" s="77">
        <f t="shared" si="6"/>
        <v>0</v>
      </c>
      <c r="S45" s="77">
        <f t="shared" si="6"/>
        <v>0</v>
      </c>
      <c r="T45" s="77">
        <f t="shared" si="6"/>
        <v>0</v>
      </c>
      <c r="U45" s="77">
        <f t="shared" si="6"/>
        <v>0</v>
      </c>
      <c r="V45" s="77">
        <f t="shared" si="6"/>
        <v>0</v>
      </c>
      <c r="W45" s="77">
        <f t="shared" si="6"/>
        <v>0</v>
      </c>
      <c r="X45" s="77">
        <f t="shared" si="6"/>
        <v>0</v>
      </c>
      <c r="Y45" s="77">
        <f t="shared" si="6"/>
        <v>0</v>
      </c>
    </row>
  </sheetData>
  <mergeCells count="14">
    <mergeCell ref="A1:Y1"/>
    <mergeCell ref="A2:A3"/>
    <mergeCell ref="B2:B3"/>
    <mergeCell ref="C2:C3"/>
    <mergeCell ref="I2:L2"/>
    <mergeCell ref="M2:P2"/>
    <mergeCell ref="Q2:Q3"/>
    <mergeCell ref="S2:S3"/>
    <mergeCell ref="R2:R3"/>
    <mergeCell ref="T2:U2"/>
    <mergeCell ref="W2:Y2"/>
    <mergeCell ref="W3:X3"/>
    <mergeCell ref="V2:V3"/>
    <mergeCell ref="D2:H2"/>
  </mergeCells>
  <dataValidations count="4">
    <dataValidation type="whole" operator="lessThanOrEqual" allowBlank="1" showInputMessage="1" showErrorMessage="1" errorTitle="Please enter correct number" error="Number of other cases should not more than total deliveries" promptTitle="Please check the number" sqref="U5:U44">
      <formula1>L5</formula1>
    </dataValidation>
    <dataValidation type="whole" operator="lessThanOrEqual" allowBlank="1" showInputMessage="1" showErrorMessage="1" errorTitle="Please enter correct number" error="Number of PPH cases should not more than total deliveries" promptTitle="Please check the number" sqref="T5:T44">
      <formula1>L5</formula1>
    </dataValidation>
    <dataValidation type="whole" operator="greaterThanOrEqual" allowBlank="1" showInputMessage="1" showErrorMessage="1" sqref="T45:Y45 V5:Y44 E5:G44 M5:O44 S5:S45 Q5:R44 I5:K44 E45:R45 D5:D45">
      <formula1>0</formula1>
    </dataValidation>
    <dataValidation type="list" allowBlank="1" showInputMessage="1" showErrorMessage="1" sqref="B5:B44">
      <formula1>INDIRECT("Dropdowns!$B$3:$B$28")</formula1>
    </dataValidation>
  </dataValidations>
  <pageMargins left="0.31496062992125984" right="0.31496062992125984" top="0.74803149606299213" bottom="0.35433070866141736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18</vt:i4>
      </vt:variant>
    </vt:vector>
  </HeadingPairs>
  <TitlesOfParts>
    <vt:vector size="40" baseType="lpstr">
      <vt:lpstr>First</vt:lpstr>
      <vt:lpstr>Apr_16</vt:lpstr>
      <vt:lpstr>May_16</vt:lpstr>
      <vt:lpstr>Jun_16</vt:lpstr>
      <vt:lpstr>Jul_16</vt:lpstr>
      <vt:lpstr>Aug_16</vt:lpstr>
      <vt:lpstr>Sep_16</vt:lpstr>
      <vt:lpstr>Oct_16</vt:lpstr>
      <vt:lpstr>Nov_16</vt:lpstr>
      <vt:lpstr>Dec_16</vt:lpstr>
      <vt:lpstr>Jan_17</vt:lpstr>
      <vt:lpstr>Feb_17</vt:lpstr>
      <vt:lpstr>Mar_17</vt:lpstr>
      <vt:lpstr>Apr_17</vt:lpstr>
      <vt:lpstr>May_17</vt:lpstr>
      <vt:lpstr>Last_Month</vt:lpstr>
      <vt:lpstr>Cumulative data</vt:lpstr>
      <vt:lpstr>Subcentre Wise</vt:lpstr>
      <vt:lpstr>Program Indicators Cumulative</vt:lpstr>
      <vt:lpstr>Charts</vt:lpstr>
      <vt:lpstr>SOP</vt:lpstr>
      <vt:lpstr>Dropdowns</vt:lpstr>
      <vt:lpstr>Apr_16!Print_Area</vt:lpstr>
      <vt:lpstr>Apr_17!Print_Area</vt:lpstr>
      <vt:lpstr>Aug_16!Print_Area</vt:lpstr>
      <vt:lpstr>'Cumulative data'!Print_Area</vt:lpstr>
      <vt:lpstr>Dec_16!Print_Area</vt:lpstr>
      <vt:lpstr>Feb_17!Print_Area</vt:lpstr>
      <vt:lpstr>First!Print_Area</vt:lpstr>
      <vt:lpstr>Jan_17!Print_Area</vt:lpstr>
      <vt:lpstr>Jul_16!Print_Area</vt:lpstr>
      <vt:lpstr>Jun_16!Print_Area</vt:lpstr>
      <vt:lpstr>Last_Month!Print_Area</vt:lpstr>
      <vt:lpstr>Mar_17!Print_Area</vt:lpstr>
      <vt:lpstr>May_16!Print_Area</vt:lpstr>
      <vt:lpstr>May_17!Print_Area</vt:lpstr>
      <vt:lpstr>Nov_16!Print_Area</vt:lpstr>
      <vt:lpstr>Oct_16!Print_Area</vt:lpstr>
      <vt:lpstr>Sep_16!Print_Area</vt:lpstr>
      <vt:lpstr>'Subcentre Wise'!Print_Area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IPE-554</dc:creator>
  <cp:lastModifiedBy>IPE-521</cp:lastModifiedBy>
  <cp:lastPrinted>2017-07-26T05:28:58Z</cp:lastPrinted>
  <dcterms:created xsi:type="dcterms:W3CDTF">2016-09-13T07:01:01Z</dcterms:created>
  <dcterms:modified xsi:type="dcterms:W3CDTF">2018-09-26T05:53:42Z</dcterms:modified>
</cp:coreProperties>
</file>