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MNM\For Journals\BMC Pregnancy and childbirth\R1\"/>
    </mc:Choice>
  </mc:AlternateContent>
  <bookViews>
    <workbookView xWindow="0" yWindow="0" windowWidth="20490" windowHeight="7755" activeTab="6"/>
  </bookViews>
  <sheets>
    <sheet name="Prevalece_CS only" sheetId="3" r:id="rId1"/>
    <sheet name="for MNMRper1000LB" sheetId="24" r:id="rId2"/>
    <sheet name="Hemmorhage" sheetId="4" r:id="rId3"/>
    <sheet name="HTN" sheetId="5" r:id="rId4"/>
    <sheet name="Abortion" sheetId="6" r:id="rId5"/>
    <sheet name="Anemia" sheetId="7" r:id="rId6"/>
    <sheet name="OL" sheetId="8" r:id="rId7"/>
    <sheet name="UxRx" sheetId="9" r:id="rId8"/>
    <sheet name="sepsis" sheetId="10" r:id="rId9"/>
    <sheet name="income" sheetId="13" r:id="rId10"/>
    <sheet name="residence" sheetId="14" r:id="rId11"/>
    <sheet name="education" sheetId="15" r:id="rId12"/>
    <sheet name="ANC" sheetId="16" r:id="rId13"/>
    <sheet name="Distance" sheetId="17" r:id="rId14"/>
    <sheet name="1st delay" sheetId="18" r:id="rId15"/>
    <sheet name="2nd delay" sheetId="19" r:id="rId16"/>
    <sheet name="3rd delay" sheetId="20" r:id="rId17"/>
    <sheet name="age" sheetId="21" r:id="rId18"/>
    <sheet name="CS" sheetId="22" r:id="rId19"/>
    <sheet name="Chronic medical condn" sheetId="23" r:id="rId2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" i="3" l="1"/>
  <c r="R2" i="3"/>
  <c r="S2" i="3"/>
  <c r="Q3" i="3"/>
  <c r="R3" i="3"/>
  <c r="S3" i="3"/>
  <c r="Q4" i="3"/>
  <c r="R4" i="3"/>
  <c r="S4" i="3"/>
  <c r="Q5" i="3"/>
  <c r="R5" i="3"/>
  <c r="S5" i="3"/>
  <c r="Q6" i="3"/>
  <c r="R6" i="3"/>
  <c r="S6" i="3"/>
  <c r="Q7" i="3"/>
  <c r="R7" i="3"/>
  <c r="S7" i="3"/>
  <c r="Q8" i="3"/>
  <c r="R8" i="3"/>
  <c r="S8" i="3"/>
  <c r="Q9" i="3"/>
  <c r="R9" i="3"/>
  <c r="S9" i="3"/>
  <c r="Q10" i="3"/>
  <c r="R10" i="3"/>
  <c r="S10" i="3"/>
  <c r="Q11" i="3"/>
  <c r="R11" i="3"/>
  <c r="S11" i="3"/>
  <c r="Q12" i="3"/>
  <c r="R12" i="3"/>
  <c r="S12" i="3"/>
  <c r="Q13" i="3"/>
  <c r="R13" i="3"/>
  <c r="S13" i="3"/>
  <c r="Q14" i="3"/>
  <c r="R14" i="3"/>
  <c r="S14" i="3"/>
  <c r="Q15" i="3"/>
  <c r="R15" i="3"/>
  <c r="S15" i="3"/>
  <c r="Q16" i="3"/>
  <c r="R16" i="3"/>
  <c r="S16" i="3"/>
  <c r="Q17" i="3"/>
  <c r="R17" i="3"/>
  <c r="S17" i="3"/>
  <c r="Q18" i="3"/>
  <c r="R18" i="3"/>
  <c r="S18" i="3"/>
  <c r="Q19" i="3"/>
  <c r="R19" i="3"/>
  <c r="S19" i="3"/>
  <c r="Q20" i="3"/>
  <c r="R20" i="3"/>
  <c r="S20" i="3"/>
  <c r="Q21" i="3"/>
  <c r="R21" i="3"/>
  <c r="S21" i="3"/>
  <c r="Q22" i="3"/>
  <c r="R22" i="3"/>
  <c r="S22" i="3"/>
  <c r="Q23" i="3"/>
  <c r="R23" i="3"/>
  <c r="S23" i="3"/>
  <c r="Q24" i="3"/>
  <c r="R24" i="3"/>
  <c r="S24" i="3"/>
  <c r="Q25" i="3"/>
  <c r="R25" i="3"/>
  <c r="S25" i="3"/>
  <c r="Q26" i="3"/>
  <c r="R26" i="3"/>
  <c r="S26" i="3"/>
  <c r="Q27" i="3"/>
  <c r="R27" i="3"/>
  <c r="S27" i="3"/>
  <c r="Q28" i="3"/>
  <c r="R28" i="3"/>
  <c r="S28" i="3"/>
  <c r="Q29" i="3"/>
  <c r="R29" i="3"/>
  <c r="S29" i="3"/>
  <c r="Q30" i="3"/>
  <c r="R30" i="3"/>
  <c r="S30" i="3"/>
  <c r="Q31" i="3"/>
  <c r="R31" i="3"/>
  <c r="S31" i="3"/>
  <c r="Q32" i="3"/>
  <c r="R32" i="3"/>
  <c r="S32" i="3"/>
  <c r="Q33" i="3"/>
  <c r="R33" i="3"/>
  <c r="S33" i="3"/>
  <c r="Q34" i="3"/>
  <c r="R34" i="3"/>
  <c r="S34" i="3"/>
  <c r="Q35" i="3"/>
  <c r="R35" i="3"/>
  <c r="S35" i="3"/>
  <c r="Q36" i="3"/>
  <c r="R36" i="3"/>
  <c r="S36" i="3"/>
  <c r="Q37" i="3"/>
  <c r="R37" i="3"/>
  <c r="S37" i="3"/>
  <c r="Q38" i="3"/>
  <c r="R38" i="3"/>
  <c r="S38" i="3"/>
  <c r="Q39" i="3"/>
  <c r="R39" i="3"/>
  <c r="S39" i="3"/>
  <c r="Q40" i="3"/>
  <c r="R40" i="3"/>
  <c r="S40" i="3"/>
  <c r="Q41" i="3"/>
  <c r="R41" i="3"/>
  <c r="S41" i="3"/>
  <c r="Q42" i="3"/>
  <c r="R42" i="3"/>
  <c r="S42" i="3"/>
  <c r="Q43" i="3"/>
  <c r="R43" i="3"/>
  <c r="S43" i="3"/>
  <c r="Q44" i="3"/>
  <c r="R44" i="3"/>
  <c r="S44" i="3"/>
  <c r="Q45" i="3"/>
  <c r="R45" i="3"/>
  <c r="S45" i="3"/>
  <c r="Q46" i="3"/>
  <c r="R46" i="3"/>
  <c r="S46" i="3"/>
  <c r="Q47" i="3"/>
  <c r="R47" i="3"/>
  <c r="S47" i="3"/>
  <c r="Q48" i="3"/>
  <c r="R48" i="3"/>
  <c r="S48" i="3"/>
  <c r="Q49" i="3"/>
  <c r="R49" i="3"/>
  <c r="S49" i="3"/>
  <c r="Q50" i="3"/>
  <c r="R50" i="3"/>
  <c r="S50" i="3"/>
  <c r="Q51" i="3"/>
  <c r="R51" i="3"/>
  <c r="S51" i="3"/>
  <c r="Q52" i="3"/>
  <c r="R52" i="3"/>
  <c r="S52" i="3"/>
  <c r="Q53" i="3"/>
  <c r="R53" i="3"/>
  <c r="S53" i="3"/>
  <c r="Q54" i="3"/>
  <c r="R54" i="3"/>
  <c r="S54" i="3"/>
  <c r="Q55" i="3"/>
  <c r="R55" i="3"/>
  <c r="S55" i="3"/>
  <c r="Q56" i="3"/>
  <c r="R56" i="3"/>
  <c r="S56" i="3"/>
  <c r="Q57" i="3"/>
  <c r="R57" i="3"/>
  <c r="S57" i="3"/>
  <c r="I58" i="3"/>
  <c r="K58" i="3" s="1"/>
  <c r="J58" i="3"/>
  <c r="M58" i="3"/>
  <c r="I4" i="6" l="1"/>
  <c r="I5" i="6"/>
  <c r="I6" i="6"/>
  <c r="I7" i="6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3" i="6"/>
  <c r="I2" i="6"/>
</calcChain>
</file>

<file path=xl/sharedStrings.xml><?xml version="1.0" encoding="utf-8"?>
<sst xmlns="http://schemas.openxmlformats.org/spreadsheetml/2006/main" count="1623" uniqueCount="162">
  <si>
    <t>Authors</t>
  </si>
  <si>
    <t>Country</t>
  </si>
  <si>
    <t>Region</t>
  </si>
  <si>
    <t>Publication Year</t>
  </si>
  <si>
    <t>Study year</t>
  </si>
  <si>
    <t>study design</t>
  </si>
  <si>
    <t>Methods of data collection</t>
  </si>
  <si>
    <t>sampling techniques</t>
  </si>
  <si>
    <t>Sample size</t>
  </si>
  <si>
    <t>Included study paticipants</t>
  </si>
  <si>
    <t>Response rate</t>
  </si>
  <si>
    <t xml:space="preserve">criteria </t>
  </si>
  <si>
    <t>MNM-cases</t>
  </si>
  <si>
    <t>Percent</t>
  </si>
  <si>
    <t>lci</t>
  </si>
  <si>
    <t>uci</t>
  </si>
  <si>
    <t>Hemge</t>
  </si>
  <si>
    <t>HTN(%)</t>
  </si>
  <si>
    <t>AbortionCx(%)</t>
  </si>
  <si>
    <t>anemia</t>
  </si>
  <si>
    <t>UxRupture</t>
  </si>
  <si>
    <t>Madouea et al., 2017</t>
  </si>
  <si>
    <t>Chad</t>
  </si>
  <si>
    <t>Middle Africa</t>
  </si>
  <si>
    <t>cross-sectional</t>
  </si>
  <si>
    <t>Record review</t>
  </si>
  <si>
    <t>Consecutive</t>
  </si>
  <si>
    <t>WHO</t>
  </si>
  <si>
    <t>Foumsou et al., 2020</t>
  </si>
  <si>
    <t xml:space="preserve">Chola et al., 2022 </t>
  </si>
  <si>
    <t>DRC</t>
  </si>
  <si>
    <t xml:space="preserve">El-Agwany, 2019 </t>
  </si>
  <si>
    <t>Egypt</t>
  </si>
  <si>
    <t>Northern Africa</t>
  </si>
  <si>
    <t xml:space="preserve">Abdel-Raheem et al., 2017 </t>
  </si>
  <si>
    <t>Nested_Case control</t>
  </si>
  <si>
    <t>Record reveiew and  interview</t>
  </si>
  <si>
    <t>SRS</t>
  </si>
  <si>
    <t xml:space="preserve">Gebremariam et al., 2022 </t>
  </si>
  <si>
    <t>Ethiopia</t>
  </si>
  <si>
    <t>Estern Africa</t>
  </si>
  <si>
    <t>record review</t>
  </si>
  <si>
    <t>systematic sampling technique</t>
  </si>
  <si>
    <t>Kebede et al., 2021</t>
  </si>
  <si>
    <t>retrospective cohort study</t>
  </si>
  <si>
    <t>simple random sampling</t>
  </si>
  <si>
    <t xml:space="preserve">Geleto et al., 2020 </t>
  </si>
  <si>
    <t>Ayele et al., 2014</t>
  </si>
  <si>
    <t>Kasahun and Wako, 2018</t>
  </si>
  <si>
    <t>Tenaw et al., 2021</t>
  </si>
  <si>
    <t xml:space="preserve">Mekonnen et al., 2021 </t>
  </si>
  <si>
    <t>systematic random sampling</t>
  </si>
  <si>
    <t xml:space="preserve">Teka et al., 2022 </t>
  </si>
  <si>
    <t>Prospective cross-sectional</t>
  </si>
  <si>
    <t xml:space="preserve">Yemane and Tiruneh, 2020 </t>
  </si>
  <si>
    <t>Record review and Interview</t>
  </si>
  <si>
    <t>Worke et al., 2019</t>
  </si>
  <si>
    <t>interview</t>
  </si>
  <si>
    <t>Asaye, 2020</t>
  </si>
  <si>
    <t xml:space="preserve">Dile and Seyum, 2015 </t>
  </si>
  <si>
    <t>systmatic random</t>
  </si>
  <si>
    <t>Teshome et al., 2022</t>
  </si>
  <si>
    <t xml:space="preserve">Danusa et al., 2022 </t>
  </si>
  <si>
    <t>Liyew et al., 2018</t>
  </si>
  <si>
    <t>Dessalegn et al., 2020</t>
  </si>
  <si>
    <t>Woldeyes et al., 2018</t>
  </si>
  <si>
    <t>prospective cross-sectional</t>
  </si>
  <si>
    <t>Interview</t>
  </si>
  <si>
    <t>consecutive</t>
  </si>
  <si>
    <t>Mekango et al., 2017</t>
  </si>
  <si>
    <t>systematic sampling</t>
  </si>
  <si>
    <t>Rysavy, 2023</t>
  </si>
  <si>
    <t>Habte and Wondimu, 2021</t>
  </si>
  <si>
    <t>Gedefaw et al., 2014</t>
  </si>
  <si>
    <t>Cross-sectional</t>
  </si>
  <si>
    <t xml:space="preserve">record reveiew </t>
  </si>
  <si>
    <t>Beyene et al., 2022</t>
  </si>
  <si>
    <t>prospective cohort</t>
  </si>
  <si>
    <t>record review and interview</t>
  </si>
  <si>
    <t>Tura et al., 2018</t>
  </si>
  <si>
    <t>Kumela et al., 2020</t>
  </si>
  <si>
    <t>Wakgar et al., 2019)</t>
  </si>
  <si>
    <t>Kusheta et al., 2023</t>
  </si>
  <si>
    <t>Tunçalp et al., 2013</t>
  </si>
  <si>
    <t>Ghana</t>
  </si>
  <si>
    <t>Western Africa</t>
  </si>
  <si>
    <t>Oppong et al., 2019</t>
  </si>
  <si>
    <t>Drechsel et al., 2022</t>
  </si>
  <si>
    <t>prospective crossectional</t>
  </si>
  <si>
    <t xml:space="preserve">Owolabi et al., 2020 </t>
  </si>
  <si>
    <t xml:space="preserve">Kenya </t>
  </si>
  <si>
    <t>cross-sectional study</t>
  </si>
  <si>
    <t>simple random sample</t>
  </si>
  <si>
    <t>Lori and Starke, 2012</t>
  </si>
  <si>
    <t>Liberia</t>
  </si>
  <si>
    <t xml:space="preserve">record review </t>
  </si>
  <si>
    <t>Kachale et al., 2021</t>
  </si>
  <si>
    <t>Malawi</t>
  </si>
  <si>
    <t>nested case control</t>
  </si>
  <si>
    <t xml:space="preserve">David et al., 2014 </t>
  </si>
  <si>
    <t>Mozambique</t>
  </si>
  <si>
    <t>Heemelaar et al., 2020</t>
  </si>
  <si>
    <t>Namibia</t>
  </si>
  <si>
    <t>Southern Africa</t>
  </si>
  <si>
    <t xml:space="preserve">WHO </t>
  </si>
  <si>
    <t xml:space="preserve">Heemelaar et al., 2019 </t>
  </si>
  <si>
    <t xml:space="preserve">Sotunsa et al., 2019  </t>
  </si>
  <si>
    <t>Nigeria</t>
  </si>
  <si>
    <t>crossectional</t>
  </si>
  <si>
    <t>Aduloju et al., 2018</t>
  </si>
  <si>
    <t>Adeoye et al., 2013</t>
  </si>
  <si>
    <t>Adanikin et al., 2019</t>
  </si>
  <si>
    <t xml:space="preserve">Akpan et al., 2020 </t>
  </si>
  <si>
    <t>Mbachu et al., 2017</t>
  </si>
  <si>
    <t>Adamu et al., 2019</t>
  </si>
  <si>
    <t>Etuk et al., 2019</t>
  </si>
  <si>
    <t>Kalisa et al., 2016</t>
  </si>
  <si>
    <t>Rwanda</t>
  </si>
  <si>
    <t>prospective cohort study</t>
  </si>
  <si>
    <t>Rulisa et al., 2015</t>
  </si>
  <si>
    <t>crosssectional</t>
  </si>
  <si>
    <t xml:space="preserve">Egal et al., 2022 </t>
  </si>
  <si>
    <t>Somalia</t>
  </si>
  <si>
    <t xml:space="preserve">Record review </t>
  </si>
  <si>
    <t>Dahie, 2022</t>
  </si>
  <si>
    <t>Soma-Pillay et al., 2015</t>
  </si>
  <si>
    <t xml:space="preserve">South Africa </t>
  </si>
  <si>
    <t xml:space="preserve">Hlengani, 2019 </t>
  </si>
  <si>
    <t>Alemu et al., 2019</t>
  </si>
  <si>
    <t>South Sudan</t>
  </si>
  <si>
    <t xml:space="preserve">Ali et al., 2011 </t>
  </si>
  <si>
    <t>Sudan</t>
  </si>
  <si>
    <t xml:space="preserve">crosssectional </t>
  </si>
  <si>
    <t xml:space="preserve">Nelissen et al., 2013 </t>
  </si>
  <si>
    <t>Tanzania</t>
  </si>
  <si>
    <t>Litorp et al., 2014</t>
  </si>
  <si>
    <t>Lilungulu et al., 2020</t>
  </si>
  <si>
    <t>crross-sectional</t>
  </si>
  <si>
    <t xml:space="preserve">El Ghardallou et al., 2016 </t>
  </si>
  <si>
    <t>Tunisia</t>
  </si>
  <si>
    <t>Nansubuga et al., 2016</t>
  </si>
  <si>
    <t>Uganda</t>
  </si>
  <si>
    <t xml:space="preserve">Omona and Babirye, 2023 </t>
  </si>
  <si>
    <t>cohort study</t>
  </si>
  <si>
    <t>Nakimuli et al., 2016</t>
  </si>
  <si>
    <t xml:space="preserve">Owolabi et al., 2017 </t>
  </si>
  <si>
    <t>Zambia</t>
  </si>
  <si>
    <t xml:space="preserve">Chikadaya et al., 2018 </t>
  </si>
  <si>
    <t>Zimbabwe</t>
  </si>
  <si>
    <t>croseectional</t>
  </si>
  <si>
    <t>record revie and interview</t>
  </si>
  <si>
    <t>Heitkamp et al., 2022</t>
  </si>
  <si>
    <t>South Africa</t>
  </si>
  <si>
    <t>case-control</t>
  </si>
  <si>
    <t>Sepsis</t>
  </si>
  <si>
    <t>Obstructed Labour</t>
  </si>
  <si>
    <t>dce</t>
  </si>
  <si>
    <t>MDG</t>
  </si>
  <si>
    <t>SDG</t>
  </si>
  <si>
    <t>MNMR</t>
  </si>
  <si>
    <t>AOR</t>
  </si>
  <si>
    <t>aor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</si>
</sst>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/>
    <xf numFmtId="0" fontId="0" fillId="0" borderId="0" xfId="0" applyAlignment="1"/>
    <xf numFmtId="0" fontId="0" fillId="0" borderId="0" xfId="0" applyFill="1"/>
    <xf numFmtId="0" fontId="0" fillId="0" borderId="0" xfId="0" applyFill="1" applyAlignment="1"/>
    <xf numFmtId="0" fontId="0" fillId="0" borderId="0" xfId="0" applyAlignment="1">
      <alignment horizontal="right"/>
    </xf>
    <xf numFmtId="3" fontId="0" fillId="0" borderId="0" xfId="0" applyNumberFormat="1"/>
    <xf numFmtId="0" fontId="0" fillId="0" borderId="0" xfId="0" applyFill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8"/>
  <sheetViews>
    <sheetView topLeftCell="B1" workbookViewId="0">
      <selection activeCell="B1" sqref="A1:XFD1048576"/>
    </sheetView>
  </sheetViews>
  <sheetFormatPr defaultRowHeight="15" x14ac:dyDescent="0.25"/>
  <cols>
    <col min="9" max="10" width="9.140625" style="5"/>
    <col min="12" max="12" width="13.42578125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5" t="s">
        <v>8</v>
      </c>
      <c r="J1" s="5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159</v>
      </c>
      <c r="R1" t="s">
        <v>14</v>
      </c>
      <c r="S1" t="s">
        <v>15</v>
      </c>
    </row>
    <row r="2" spans="1:19" x14ac:dyDescent="0.25">
      <c r="A2" t="s">
        <v>21</v>
      </c>
      <c r="B2" t="s">
        <v>22</v>
      </c>
      <c r="C2" t="s">
        <v>23</v>
      </c>
      <c r="D2">
        <v>2017</v>
      </c>
      <c r="E2" t="s">
        <v>158</v>
      </c>
      <c r="F2" t="s">
        <v>24</v>
      </c>
      <c r="G2" t="s">
        <v>25</v>
      </c>
      <c r="H2" t="s">
        <v>26</v>
      </c>
      <c r="I2" s="5">
        <v>4857</v>
      </c>
      <c r="J2" s="5">
        <v>4857</v>
      </c>
      <c r="K2">
        <v>100</v>
      </c>
      <c r="L2" t="s">
        <v>27</v>
      </c>
      <c r="M2">
        <v>100</v>
      </c>
      <c r="N2">
        <v>2.06</v>
      </c>
      <c r="O2">
        <v>1.66</v>
      </c>
      <c r="P2">
        <v>2.46</v>
      </c>
      <c r="Q2">
        <f t="shared" ref="Q2:Q33" si="0">M2/J2*1000</f>
        <v>20.588840848260244</v>
      </c>
      <c r="R2">
        <f t="shared" ref="R2:R33" si="1">O2*10</f>
        <v>16.599999999999998</v>
      </c>
      <c r="S2">
        <f t="shared" ref="S2:S33" si="2">P2*10</f>
        <v>24.6</v>
      </c>
    </row>
    <row r="3" spans="1:19" x14ac:dyDescent="0.25">
      <c r="A3" t="s">
        <v>28</v>
      </c>
      <c r="B3" t="s">
        <v>22</v>
      </c>
      <c r="C3" t="s">
        <v>23</v>
      </c>
      <c r="D3">
        <v>2020</v>
      </c>
      <c r="E3" t="s">
        <v>158</v>
      </c>
      <c r="F3" t="s">
        <v>24</v>
      </c>
      <c r="G3" t="s">
        <v>25</v>
      </c>
      <c r="H3" t="s">
        <v>26</v>
      </c>
      <c r="I3" s="5">
        <v>8124</v>
      </c>
      <c r="J3" s="5">
        <v>8124</v>
      </c>
      <c r="K3">
        <v>100</v>
      </c>
      <c r="L3" t="s">
        <v>27</v>
      </c>
      <c r="M3">
        <v>248</v>
      </c>
      <c r="N3">
        <v>3.05</v>
      </c>
      <c r="O3">
        <v>2.67</v>
      </c>
      <c r="P3">
        <v>3.42</v>
      </c>
      <c r="Q3">
        <f t="shared" si="0"/>
        <v>30.526834071885769</v>
      </c>
      <c r="R3">
        <f t="shared" si="1"/>
        <v>26.7</v>
      </c>
      <c r="S3">
        <f t="shared" si="2"/>
        <v>34.200000000000003</v>
      </c>
    </row>
    <row r="4" spans="1:19" x14ac:dyDescent="0.25">
      <c r="A4" t="s">
        <v>29</v>
      </c>
      <c r="B4" t="s">
        <v>30</v>
      </c>
      <c r="C4" t="s">
        <v>23</v>
      </c>
      <c r="D4">
        <v>2022</v>
      </c>
      <c r="E4" t="s">
        <v>158</v>
      </c>
      <c r="F4" t="s">
        <v>24</v>
      </c>
      <c r="G4" t="s">
        <v>25</v>
      </c>
      <c r="H4" t="s">
        <v>26</v>
      </c>
      <c r="I4" s="5">
        <v>1390</v>
      </c>
      <c r="J4" s="5">
        <v>1390</v>
      </c>
      <c r="K4">
        <v>100</v>
      </c>
      <c r="L4" t="s">
        <v>27</v>
      </c>
      <c r="M4">
        <v>139</v>
      </c>
      <c r="N4">
        <v>10</v>
      </c>
      <c r="O4">
        <v>8.42</v>
      </c>
      <c r="P4">
        <v>11.57</v>
      </c>
      <c r="Q4">
        <f t="shared" si="0"/>
        <v>100</v>
      </c>
      <c r="R4">
        <f t="shared" si="1"/>
        <v>84.2</v>
      </c>
      <c r="S4">
        <f t="shared" si="2"/>
        <v>115.7</v>
      </c>
    </row>
    <row r="5" spans="1:19" x14ac:dyDescent="0.25">
      <c r="A5" t="s">
        <v>31</v>
      </c>
      <c r="B5" t="s">
        <v>32</v>
      </c>
      <c r="C5" t="s">
        <v>33</v>
      </c>
      <c r="D5">
        <v>2019</v>
      </c>
      <c r="E5" t="s">
        <v>158</v>
      </c>
      <c r="F5" t="s">
        <v>24</v>
      </c>
      <c r="G5" t="s">
        <v>25</v>
      </c>
      <c r="H5" t="s">
        <v>26</v>
      </c>
      <c r="I5" s="5">
        <v>28877</v>
      </c>
      <c r="J5" s="5">
        <v>28877</v>
      </c>
      <c r="K5">
        <v>100</v>
      </c>
      <c r="L5" t="s">
        <v>27</v>
      </c>
      <c r="M5">
        <v>171</v>
      </c>
      <c r="N5">
        <v>0.6</v>
      </c>
      <c r="O5">
        <v>0.5</v>
      </c>
      <c r="P5">
        <v>0.69</v>
      </c>
      <c r="Q5">
        <f t="shared" si="0"/>
        <v>5.9216677632718078</v>
      </c>
      <c r="R5">
        <f t="shared" si="1"/>
        <v>5</v>
      </c>
      <c r="S5">
        <f t="shared" si="2"/>
        <v>6.8999999999999995</v>
      </c>
    </row>
    <row r="6" spans="1:19" x14ac:dyDescent="0.25">
      <c r="A6" t="s">
        <v>34</v>
      </c>
      <c r="B6" t="s">
        <v>32</v>
      </c>
      <c r="C6" t="s">
        <v>33</v>
      </c>
      <c r="D6">
        <v>2017</v>
      </c>
      <c r="E6" t="s">
        <v>158</v>
      </c>
      <c r="F6" t="s">
        <v>35</v>
      </c>
      <c r="G6" t="s">
        <v>36</v>
      </c>
      <c r="H6" t="s">
        <v>37</v>
      </c>
      <c r="I6" s="5">
        <v>17503</v>
      </c>
      <c r="J6" s="5">
        <v>17503</v>
      </c>
      <c r="K6">
        <v>100</v>
      </c>
      <c r="L6" t="s">
        <v>27</v>
      </c>
      <c r="M6">
        <v>342</v>
      </c>
      <c r="N6">
        <v>1.95</v>
      </c>
      <c r="O6">
        <v>1.8</v>
      </c>
      <c r="P6">
        <v>2.2000000000000002</v>
      </c>
      <c r="Q6">
        <f t="shared" si="0"/>
        <v>19.539507512997769</v>
      </c>
      <c r="R6">
        <f t="shared" si="1"/>
        <v>18</v>
      </c>
      <c r="S6">
        <f t="shared" si="2"/>
        <v>22</v>
      </c>
    </row>
    <row r="7" spans="1:19" x14ac:dyDescent="0.25">
      <c r="A7" t="s">
        <v>47</v>
      </c>
      <c r="B7" t="s">
        <v>39</v>
      </c>
      <c r="C7" t="s">
        <v>40</v>
      </c>
      <c r="D7">
        <v>2014</v>
      </c>
      <c r="E7" t="s">
        <v>157</v>
      </c>
      <c r="F7" t="s">
        <v>24</v>
      </c>
      <c r="G7" t="s">
        <v>25</v>
      </c>
      <c r="H7" t="s">
        <v>26</v>
      </c>
      <c r="I7" s="5">
        <v>8989</v>
      </c>
      <c r="J7" s="5">
        <v>8989</v>
      </c>
      <c r="K7">
        <v>100</v>
      </c>
      <c r="L7" t="s">
        <v>27</v>
      </c>
      <c r="M7">
        <v>206</v>
      </c>
      <c r="N7">
        <v>2.2999999999999998</v>
      </c>
      <c r="O7">
        <v>1.9901071322242543</v>
      </c>
      <c r="P7">
        <v>2.6098928677757454</v>
      </c>
      <c r="Q7">
        <f t="shared" si="0"/>
        <v>22.916898431416175</v>
      </c>
      <c r="R7">
        <f t="shared" si="1"/>
        <v>19.901071322242544</v>
      </c>
      <c r="S7">
        <f t="shared" si="2"/>
        <v>26.098928677757453</v>
      </c>
    </row>
    <row r="8" spans="1:19" x14ac:dyDescent="0.25">
      <c r="A8" t="s">
        <v>59</v>
      </c>
      <c r="B8" t="s">
        <v>39</v>
      </c>
      <c r="C8" t="s">
        <v>40</v>
      </c>
      <c r="D8">
        <v>2015</v>
      </c>
      <c r="E8" t="s">
        <v>157</v>
      </c>
      <c r="F8" t="s">
        <v>24</v>
      </c>
      <c r="G8" t="s">
        <v>36</v>
      </c>
      <c r="H8" t="s">
        <v>60</v>
      </c>
      <c r="I8" s="5">
        <v>806</v>
      </c>
      <c r="J8" s="5">
        <v>806</v>
      </c>
      <c r="K8">
        <v>100</v>
      </c>
      <c r="L8" t="s">
        <v>27</v>
      </c>
      <c r="M8">
        <v>188</v>
      </c>
      <c r="N8">
        <v>23.3</v>
      </c>
      <c r="O8">
        <v>20.381469791034338</v>
      </c>
      <c r="P8">
        <v>26.218530208965664</v>
      </c>
      <c r="Q8">
        <f t="shared" si="0"/>
        <v>233.25062034739454</v>
      </c>
      <c r="R8">
        <f t="shared" si="1"/>
        <v>203.81469791034337</v>
      </c>
      <c r="S8">
        <f t="shared" si="2"/>
        <v>262.18530208965666</v>
      </c>
    </row>
    <row r="9" spans="1:19" x14ac:dyDescent="0.25">
      <c r="A9" t="s">
        <v>73</v>
      </c>
      <c r="B9" t="s">
        <v>39</v>
      </c>
      <c r="C9" t="s">
        <v>40</v>
      </c>
      <c r="D9">
        <v>2014</v>
      </c>
      <c r="E9" t="s">
        <v>157</v>
      </c>
      <c r="F9" t="s">
        <v>74</v>
      </c>
      <c r="G9" t="s">
        <v>75</v>
      </c>
      <c r="H9" t="s">
        <v>68</v>
      </c>
      <c r="I9" s="5">
        <v>1355</v>
      </c>
      <c r="J9" s="5">
        <v>1355</v>
      </c>
      <c r="K9">
        <v>100</v>
      </c>
      <c r="L9" t="s">
        <v>27</v>
      </c>
      <c r="M9">
        <v>403</v>
      </c>
      <c r="N9">
        <v>29.7</v>
      </c>
      <c r="O9">
        <v>27.266998868419279</v>
      </c>
      <c r="P9">
        <v>32.13300113158072</v>
      </c>
      <c r="Q9">
        <f t="shared" si="0"/>
        <v>297.41697416974171</v>
      </c>
      <c r="R9">
        <f t="shared" si="1"/>
        <v>272.66998868419279</v>
      </c>
      <c r="S9">
        <f t="shared" si="2"/>
        <v>321.33001131580721</v>
      </c>
    </row>
    <row r="10" spans="1:19" x14ac:dyDescent="0.25">
      <c r="A10" t="s">
        <v>43</v>
      </c>
      <c r="B10" t="s">
        <v>39</v>
      </c>
      <c r="C10" t="s">
        <v>40</v>
      </c>
      <c r="D10">
        <v>2021</v>
      </c>
      <c r="E10" t="s">
        <v>157</v>
      </c>
      <c r="F10" t="s">
        <v>44</v>
      </c>
      <c r="G10" t="s">
        <v>25</v>
      </c>
      <c r="H10" t="s">
        <v>45</v>
      </c>
      <c r="I10" s="5">
        <v>1440</v>
      </c>
      <c r="J10" s="5">
        <v>1440</v>
      </c>
      <c r="K10">
        <v>100</v>
      </c>
      <c r="L10" t="s">
        <v>27</v>
      </c>
      <c r="M10">
        <v>96</v>
      </c>
      <c r="N10">
        <v>6.7</v>
      </c>
      <c r="O10">
        <v>5.4086229959199885</v>
      </c>
      <c r="P10">
        <v>8</v>
      </c>
      <c r="Q10">
        <f t="shared" si="0"/>
        <v>66.666666666666671</v>
      </c>
      <c r="R10">
        <f t="shared" si="1"/>
        <v>54.086229959199883</v>
      </c>
      <c r="S10">
        <f t="shared" si="2"/>
        <v>80</v>
      </c>
    </row>
    <row r="11" spans="1:19" x14ac:dyDescent="0.25">
      <c r="A11" t="s">
        <v>46</v>
      </c>
      <c r="B11" t="s">
        <v>39</v>
      </c>
      <c r="C11" t="s">
        <v>40</v>
      </c>
      <c r="D11">
        <v>2020</v>
      </c>
      <c r="E11" t="s">
        <v>158</v>
      </c>
      <c r="F11" t="s">
        <v>24</v>
      </c>
      <c r="G11" t="s">
        <v>25</v>
      </c>
      <c r="H11" t="s">
        <v>26</v>
      </c>
      <c r="I11" s="5">
        <v>323824</v>
      </c>
      <c r="J11" s="5">
        <v>323824</v>
      </c>
      <c r="K11">
        <v>100</v>
      </c>
      <c r="L11" t="s">
        <v>27</v>
      </c>
      <c r="M11">
        <v>77714</v>
      </c>
      <c r="N11">
        <v>24</v>
      </c>
      <c r="O11">
        <v>23.1</v>
      </c>
      <c r="P11">
        <v>25.2</v>
      </c>
      <c r="Q11">
        <f t="shared" si="0"/>
        <v>239.98838875438511</v>
      </c>
      <c r="R11">
        <f t="shared" si="1"/>
        <v>231</v>
      </c>
      <c r="S11">
        <f t="shared" si="2"/>
        <v>252</v>
      </c>
    </row>
    <row r="12" spans="1:19" x14ac:dyDescent="0.25">
      <c r="A12" t="s">
        <v>65</v>
      </c>
      <c r="B12" t="s">
        <v>39</v>
      </c>
      <c r="C12" t="s">
        <v>40</v>
      </c>
      <c r="D12">
        <v>2018</v>
      </c>
      <c r="E12" t="s">
        <v>158</v>
      </c>
      <c r="F12" t="s">
        <v>66</v>
      </c>
      <c r="G12" t="s">
        <v>67</v>
      </c>
      <c r="H12" t="s">
        <v>68</v>
      </c>
      <c r="I12" s="5">
        <v>2737</v>
      </c>
      <c r="J12" s="5">
        <v>2737</v>
      </c>
      <c r="K12">
        <v>100</v>
      </c>
      <c r="L12" t="s">
        <v>27</v>
      </c>
      <c r="M12">
        <v>138</v>
      </c>
      <c r="N12">
        <v>5.9</v>
      </c>
      <c r="O12">
        <v>4.944682941599476</v>
      </c>
      <c r="P12">
        <v>6.8553170584005247</v>
      </c>
      <c r="Q12">
        <f t="shared" si="0"/>
        <v>50.420168067226889</v>
      </c>
      <c r="R12">
        <f t="shared" si="1"/>
        <v>49.446829415994756</v>
      </c>
      <c r="S12">
        <f t="shared" si="2"/>
        <v>68.553170584005244</v>
      </c>
    </row>
    <row r="13" spans="1:19" x14ac:dyDescent="0.25">
      <c r="A13" t="s">
        <v>81</v>
      </c>
      <c r="B13" t="s">
        <v>39</v>
      </c>
      <c r="C13" t="s">
        <v>40</v>
      </c>
      <c r="D13">
        <v>2019</v>
      </c>
      <c r="E13" t="s">
        <v>158</v>
      </c>
      <c r="F13" t="s">
        <v>74</v>
      </c>
      <c r="G13" t="s">
        <v>75</v>
      </c>
      <c r="H13" t="s">
        <v>68</v>
      </c>
      <c r="I13" s="5">
        <v>15059</v>
      </c>
      <c r="J13" s="5">
        <v>15059</v>
      </c>
      <c r="K13">
        <v>100</v>
      </c>
      <c r="L13" t="s">
        <v>27</v>
      </c>
      <c r="M13">
        <v>501</v>
      </c>
      <c r="N13">
        <v>3.23</v>
      </c>
      <c r="O13">
        <v>2.9230018674441611</v>
      </c>
      <c r="P13">
        <v>3.4769981325558392</v>
      </c>
      <c r="Q13">
        <f t="shared" si="0"/>
        <v>33.269141377249483</v>
      </c>
      <c r="R13">
        <f t="shared" si="1"/>
        <v>29.23001867444161</v>
      </c>
      <c r="S13">
        <f t="shared" si="2"/>
        <v>34.76998132555839</v>
      </c>
    </row>
    <row r="14" spans="1:19" x14ac:dyDescent="0.25">
      <c r="A14" t="s">
        <v>54</v>
      </c>
      <c r="B14" t="s">
        <v>39</v>
      </c>
      <c r="C14" t="s">
        <v>40</v>
      </c>
      <c r="D14">
        <v>2020</v>
      </c>
      <c r="E14" t="s">
        <v>158</v>
      </c>
      <c r="F14" t="s">
        <v>53</v>
      </c>
      <c r="G14" t="s">
        <v>55</v>
      </c>
      <c r="H14" t="s">
        <v>51</v>
      </c>
      <c r="I14" s="5">
        <v>845</v>
      </c>
      <c r="J14" s="5">
        <v>845</v>
      </c>
      <c r="K14">
        <v>100</v>
      </c>
      <c r="L14" t="s">
        <v>27</v>
      </c>
      <c r="M14">
        <v>210</v>
      </c>
      <c r="N14">
        <v>24.85</v>
      </c>
      <c r="O14">
        <v>21.936229071720799</v>
      </c>
      <c r="P14">
        <v>27.763770928279232</v>
      </c>
      <c r="Q14">
        <f t="shared" si="0"/>
        <v>248.52071005917159</v>
      </c>
      <c r="R14">
        <f t="shared" si="1"/>
        <v>219.362290717208</v>
      </c>
      <c r="S14">
        <f t="shared" si="2"/>
        <v>277.63770928279234</v>
      </c>
    </row>
    <row r="15" spans="1:19" x14ac:dyDescent="0.25">
      <c r="A15" s="1" t="s">
        <v>79</v>
      </c>
      <c r="B15" t="s">
        <v>39</v>
      </c>
      <c r="C15" s="2" t="s">
        <v>40</v>
      </c>
      <c r="D15" s="2">
        <v>2018</v>
      </c>
      <c r="E15" t="s">
        <v>158</v>
      </c>
      <c r="F15" s="2" t="s">
        <v>77</v>
      </c>
      <c r="G15" t="s">
        <v>78</v>
      </c>
      <c r="H15" s="2" t="s">
        <v>68</v>
      </c>
      <c r="I15" s="5">
        <v>7404</v>
      </c>
      <c r="J15" s="5">
        <v>7404</v>
      </c>
      <c r="K15" s="2">
        <v>100</v>
      </c>
      <c r="L15" s="2" t="s">
        <v>27</v>
      </c>
      <c r="M15" s="2">
        <v>128</v>
      </c>
      <c r="N15" s="2">
        <v>1.73</v>
      </c>
      <c r="O15" s="2">
        <v>1.433000036525895</v>
      </c>
      <c r="P15" s="2">
        <v>2.0269999634741049</v>
      </c>
      <c r="Q15">
        <f t="shared" si="0"/>
        <v>17.287952458130739</v>
      </c>
      <c r="R15">
        <f t="shared" si="1"/>
        <v>14.33000036525895</v>
      </c>
      <c r="S15">
        <f t="shared" si="2"/>
        <v>20.269999634741048</v>
      </c>
    </row>
    <row r="16" spans="1:19" x14ac:dyDescent="0.25">
      <c r="A16" t="s">
        <v>38</v>
      </c>
      <c r="B16" t="s">
        <v>39</v>
      </c>
      <c r="C16" t="s">
        <v>40</v>
      </c>
      <c r="D16">
        <v>2022</v>
      </c>
      <c r="E16" t="s">
        <v>158</v>
      </c>
      <c r="F16" t="s">
        <v>24</v>
      </c>
      <c r="G16" t="s">
        <v>41</v>
      </c>
      <c r="H16" t="s">
        <v>42</v>
      </c>
      <c r="I16" s="5">
        <v>941</v>
      </c>
      <c r="J16" s="5">
        <v>905</v>
      </c>
      <c r="K16">
        <v>96.2</v>
      </c>
      <c r="L16" t="s">
        <v>27</v>
      </c>
      <c r="M16">
        <v>129</v>
      </c>
      <c r="N16">
        <v>14.3</v>
      </c>
      <c r="O16">
        <v>12.019184207205022</v>
      </c>
      <c r="P16">
        <v>16.600000000000001</v>
      </c>
      <c r="Q16">
        <f t="shared" si="0"/>
        <v>142.54143646408841</v>
      </c>
      <c r="R16">
        <f t="shared" si="1"/>
        <v>120.19184207205022</v>
      </c>
      <c r="S16">
        <f t="shared" si="2"/>
        <v>166</v>
      </c>
    </row>
    <row r="17" spans="1:19" x14ac:dyDescent="0.25">
      <c r="A17" t="s">
        <v>56</v>
      </c>
      <c r="B17" t="s">
        <v>39</v>
      </c>
      <c r="C17" t="s">
        <v>40</v>
      </c>
      <c r="D17">
        <v>2019</v>
      </c>
      <c r="E17" t="s">
        <v>158</v>
      </c>
      <c r="F17" t="s">
        <v>24</v>
      </c>
      <c r="G17" t="s">
        <v>57</v>
      </c>
      <c r="H17" t="s">
        <v>51</v>
      </c>
      <c r="I17" s="5">
        <v>572</v>
      </c>
      <c r="J17" s="5">
        <v>572</v>
      </c>
      <c r="K17">
        <v>100</v>
      </c>
      <c r="L17" t="s">
        <v>27</v>
      </c>
      <c r="M17">
        <v>152</v>
      </c>
      <c r="N17">
        <v>26.6</v>
      </c>
      <c r="O17">
        <v>22.978846747081963</v>
      </c>
      <c r="P17">
        <v>30.22115325291804</v>
      </c>
      <c r="Q17">
        <f t="shared" si="0"/>
        <v>265.7342657342657</v>
      </c>
      <c r="R17">
        <f t="shared" si="1"/>
        <v>229.78846747081963</v>
      </c>
      <c r="S17">
        <f t="shared" si="2"/>
        <v>302.21153252918037</v>
      </c>
    </row>
    <row r="18" spans="1:19" x14ac:dyDescent="0.25">
      <c r="A18" s="1" t="s">
        <v>76</v>
      </c>
      <c r="B18" t="s">
        <v>39</v>
      </c>
      <c r="C18" s="2" t="s">
        <v>40</v>
      </c>
      <c r="D18" s="2">
        <v>2022</v>
      </c>
      <c r="E18" t="s">
        <v>158</v>
      </c>
      <c r="F18" s="2" t="s">
        <v>77</v>
      </c>
      <c r="G18" t="s">
        <v>78</v>
      </c>
      <c r="H18" s="2" t="s">
        <v>68</v>
      </c>
      <c r="I18" s="5">
        <v>3010</v>
      </c>
      <c r="J18" s="5">
        <v>2880</v>
      </c>
      <c r="K18" s="2">
        <v>95.7</v>
      </c>
      <c r="L18" s="2" t="s">
        <v>27</v>
      </c>
      <c r="M18" s="2">
        <v>90</v>
      </c>
      <c r="N18" s="2">
        <v>3.12</v>
      </c>
      <c r="O18" s="2">
        <v>2.4850285633720732</v>
      </c>
      <c r="P18" s="2">
        <v>3.754971436627927</v>
      </c>
      <c r="Q18">
        <f t="shared" si="0"/>
        <v>31.25</v>
      </c>
      <c r="R18">
        <f t="shared" si="1"/>
        <v>24.850285633720731</v>
      </c>
      <c r="S18">
        <f t="shared" si="2"/>
        <v>37.549714366279268</v>
      </c>
    </row>
    <row r="19" spans="1:19" x14ac:dyDescent="0.25">
      <c r="A19" t="s">
        <v>50</v>
      </c>
      <c r="B19" t="s">
        <v>39</v>
      </c>
      <c r="C19" t="s">
        <v>40</v>
      </c>
      <c r="D19">
        <v>2021</v>
      </c>
      <c r="E19" t="s">
        <v>158</v>
      </c>
      <c r="F19" t="s">
        <v>24</v>
      </c>
      <c r="G19" t="s">
        <v>36</v>
      </c>
      <c r="H19" t="s">
        <v>51</v>
      </c>
      <c r="I19" s="5">
        <v>300</v>
      </c>
      <c r="J19" s="5">
        <v>296</v>
      </c>
      <c r="K19">
        <v>98.7</v>
      </c>
      <c r="L19" t="s">
        <v>27</v>
      </c>
      <c r="M19">
        <v>85</v>
      </c>
      <c r="N19">
        <v>28.7</v>
      </c>
      <c r="O19">
        <v>23.546575365889254</v>
      </c>
      <c r="P19">
        <v>33.853424634110745</v>
      </c>
      <c r="Q19">
        <f t="shared" si="0"/>
        <v>287.16216216216219</v>
      </c>
      <c r="R19">
        <f t="shared" si="1"/>
        <v>235.46575365889254</v>
      </c>
      <c r="S19">
        <f t="shared" si="2"/>
        <v>338.53424634110746</v>
      </c>
    </row>
    <row r="20" spans="1:19" x14ac:dyDescent="0.25">
      <c r="A20" t="s">
        <v>52</v>
      </c>
      <c r="B20" t="s">
        <v>39</v>
      </c>
      <c r="C20" t="s">
        <v>40</v>
      </c>
      <c r="D20">
        <v>2022</v>
      </c>
      <c r="E20" t="s">
        <v>158</v>
      </c>
      <c r="F20" t="s">
        <v>53</v>
      </c>
      <c r="G20" t="s">
        <v>25</v>
      </c>
      <c r="H20" t="s">
        <v>26</v>
      </c>
      <c r="I20" s="5">
        <v>5116</v>
      </c>
      <c r="J20" s="5">
        <v>5116</v>
      </c>
      <c r="K20">
        <v>100</v>
      </c>
      <c r="L20" t="s">
        <v>27</v>
      </c>
      <c r="M20">
        <v>146</v>
      </c>
      <c r="N20">
        <v>2.8</v>
      </c>
      <c r="O20">
        <v>2.3479328479864607</v>
      </c>
      <c r="P20">
        <v>3.2520671520135389</v>
      </c>
      <c r="Q20">
        <f t="shared" si="0"/>
        <v>28.537920250195466</v>
      </c>
      <c r="R20">
        <f t="shared" si="1"/>
        <v>23.479328479864606</v>
      </c>
      <c r="S20">
        <f t="shared" si="2"/>
        <v>32.520671520135387</v>
      </c>
    </row>
    <row r="21" spans="1:19" x14ac:dyDescent="0.25">
      <c r="A21" t="s">
        <v>58</v>
      </c>
      <c r="B21" t="s">
        <v>39</v>
      </c>
      <c r="C21" t="s">
        <v>40</v>
      </c>
      <c r="D21">
        <v>2020</v>
      </c>
      <c r="E21" t="s">
        <v>158</v>
      </c>
      <c r="F21" t="s">
        <v>24</v>
      </c>
      <c r="G21" t="s">
        <v>36</v>
      </c>
      <c r="H21" t="s">
        <v>51</v>
      </c>
      <c r="I21" s="5">
        <v>303</v>
      </c>
      <c r="J21" s="5">
        <v>303</v>
      </c>
      <c r="K21">
        <v>100</v>
      </c>
      <c r="L21" t="s">
        <v>27</v>
      </c>
      <c r="M21">
        <v>48</v>
      </c>
      <c r="N21">
        <v>15.8</v>
      </c>
      <c r="O21">
        <v>11.693050654793463</v>
      </c>
      <c r="P21">
        <v>19.906949345206538</v>
      </c>
      <c r="Q21">
        <f t="shared" si="0"/>
        <v>158.41584158415841</v>
      </c>
      <c r="R21">
        <f t="shared" si="1"/>
        <v>116.93050654793464</v>
      </c>
      <c r="S21">
        <f t="shared" si="2"/>
        <v>199.06949345206539</v>
      </c>
    </row>
    <row r="22" spans="1:19" x14ac:dyDescent="0.25">
      <c r="A22" t="s">
        <v>82</v>
      </c>
      <c r="B22" t="s">
        <v>39</v>
      </c>
      <c r="C22" t="s">
        <v>40</v>
      </c>
      <c r="D22">
        <v>2023</v>
      </c>
      <c r="E22" t="s">
        <v>158</v>
      </c>
      <c r="F22" t="s">
        <v>77</v>
      </c>
      <c r="G22" t="s">
        <v>36</v>
      </c>
      <c r="H22" t="s">
        <v>68</v>
      </c>
      <c r="I22" s="5">
        <v>2724</v>
      </c>
      <c r="J22" s="5">
        <v>2724</v>
      </c>
      <c r="K22">
        <v>100</v>
      </c>
      <c r="L22" t="s">
        <v>27</v>
      </c>
      <c r="M22">
        <v>70</v>
      </c>
      <c r="N22">
        <v>2.56</v>
      </c>
      <c r="O22">
        <v>1.9668819511160578</v>
      </c>
      <c r="P22">
        <v>3.1531180488839423</v>
      </c>
      <c r="Q22">
        <f t="shared" si="0"/>
        <v>25.697503671071953</v>
      </c>
      <c r="R22">
        <f t="shared" si="1"/>
        <v>19.668819511160578</v>
      </c>
      <c r="S22">
        <f t="shared" si="2"/>
        <v>31.531180488839425</v>
      </c>
    </row>
    <row r="23" spans="1:19" x14ac:dyDescent="0.25">
      <c r="A23" t="s">
        <v>49</v>
      </c>
      <c r="B23" t="s">
        <v>39</v>
      </c>
      <c r="C23" t="s">
        <v>40</v>
      </c>
      <c r="D23">
        <v>2021</v>
      </c>
      <c r="E23" t="s">
        <v>158</v>
      </c>
      <c r="F23" t="s">
        <v>24</v>
      </c>
      <c r="G23" t="s">
        <v>25</v>
      </c>
      <c r="H23" t="s">
        <v>26</v>
      </c>
      <c r="I23" s="5">
        <v>1214</v>
      </c>
      <c r="J23" s="5">
        <v>1214</v>
      </c>
      <c r="K23">
        <v>100</v>
      </c>
      <c r="L23" t="s">
        <v>27</v>
      </c>
      <c r="M23">
        <v>108</v>
      </c>
      <c r="N23">
        <v>8.89</v>
      </c>
      <c r="O23">
        <v>7.298227180669917</v>
      </c>
      <c r="P23">
        <v>10.501772819330084</v>
      </c>
      <c r="Q23">
        <f t="shared" si="0"/>
        <v>88.96210873146623</v>
      </c>
      <c r="R23">
        <f t="shared" si="1"/>
        <v>72.982271806699174</v>
      </c>
      <c r="S23">
        <f t="shared" si="2"/>
        <v>105.01772819330084</v>
      </c>
    </row>
    <row r="24" spans="1:19" x14ac:dyDescent="0.25">
      <c r="A24" t="s">
        <v>71</v>
      </c>
      <c r="B24" t="s">
        <v>39</v>
      </c>
      <c r="C24" t="s">
        <v>40</v>
      </c>
      <c r="D24">
        <v>2023</v>
      </c>
      <c r="E24" t="s">
        <v>158</v>
      </c>
      <c r="F24" t="s">
        <v>66</v>
      </c>
      <c r="G24" t="s">
        <v>36</v>
      </c>
      <c r="H24" t="s">
        <v>68</v>
      </c>
      <c r="I24" s="5">
        <v>658</v>
      </c>
      <c r="J24" s="5">
        <v>658</v>
      </c>
      <c r="K24">
        <v>100</v>
      </c>
      <c r="L24" t="s">
        <v>27</v>
      </c>
      <c r="M24">
        <v>70</v>
      </c>
      <c r="N24">
        <v>11</v>
      </c>
      <c r="O24">
        <v>8.6092483154829154</v>
      </c>
      <c r="P24">
        <v>13.390751684517085</v>
      </c>
      <c r="Q24">
        <f t="shared" si="0"/>
        <v>106.38297872340425</v>
      </c>
      <c r="R24">
        <f t="shared" si="1"/>
        <v>86.092483154829154</v>
      </c>
      <c r="S24">
        <f t="shared" si="2"/>
        <v>133.90751684517085</v>
      </c>
    </row>
    <row r="25" spans="1:19" x14ac:dyDescent="0.25">
      <c r="A25" t="s">
        <v>83</v>
      </c>
      <c r="B25" t="s">
        <v>84</v>
      </c>
      <c r="C25" t="s">
        <v>85</v>
      </c>
      <c r="D25">
        <v>2013</v>
      </c>
      <c r="E25" t="s">
        <v>157</v>
      </c>
      <c r="F25" t="s">
        <v>66</v>
      </c>
      <c r="G25" t="s">
        <v>41</v>
      </c>
      <c r="H25" t="s">
        <v>68</v>
      </c>
      <c r="I25" s="5">
        <v>3438</v>
      </c>
      <c r="J25" s="5">
        <v>3438</v>
      </c>
      <c r="K25">
        <v>100</v>
      </c>
      <c r="L25" t="s">
        <v>27</v>
      </c>
      <c r="M25">
        <v>94</v>
      </c>
      <c r="N25">
        <v>2.73</v>
      </c>
      <c r="O25">
        <v>2.185279253124329</v>
      </c>
      <c r="P25">
        <v>3.2747207468756709</v>
      </c>
      <c r="Q25">
        <f t="shared" si="0"/>
        <v>27.341477603257708</v>
      </c>
      <c r="R25">
        <f t="shared" si="1"/>
        <v>21.852792531243288</v>
      </c>
      <c r="S25">
        <f t="shared" si="2"/>
        <v>32.747207468756713</v>
      </c>
    </row>
    <row r="26" spans="1:19" x14ac:dyDescent="0.25">
      <c r="A26" t="s">
        <v>86</v>
      </c>
      <c r="B26" t="s">
        <v>84</v>
      </c>
      <c r="C26" t="s">
        <v>85</v>
      </c>
      <c r="D26">
        <v>2019</v>
      </c>
      <c r="E26" t="s">
        <v>158</v>
      </c>
      <c r="F26" t="s">
        <v>74</v>
      </c>
      <c r="G26" t="s">
        <v>36</v>
      </c>
      <c r="H26" t="s">
        <v>68</v>
      </c>
      <c r="I26" s="5">
        <v>8433</v>
      </c>
      <c r="J26" s="5">
        <v>8433</v>
      </c>
      <c r="K26">
        <v>100</v>
      </c>
      <c r="L26" t="s">
        <v>27</v>
      </c>
      <c r="M26">
        <v>288</v>
      </c>
      <c r="N26">
        <v>3.41</v>
      </c>
      <c r="O26">
        <v>3.0226457782095837</v>
      </c>
      <c r="P26">
        <v>3.7973542217904166</v>
      </c>
      <c r="Q26">
        <f t="shared" si="0"/>
        <v>34.151547491995736</v>
      </c>
      <c r="R26">
        <f t="shared" si="1"/>
        <v>30.226457782095835</v>
      </c>
      <c r="S26">
        <f t="shared" si="2"/>
        <v>37.973542217904168</v>
      </c>
    </row>
    <row r="27" spans="1:19" x14ac:dyDescent="0.25">
      <c r="A27" t="s">
        <v>87</v>
      </c>
      <c r="B27" t="s">
        <v>84</v>
      </c>
      <c r="C27" t="s">
        <v>85</v>
      </c>
      <c r="D27">
        <v>2022</v>
      </c>
      <c r="E27" t="s">
        <v>158</v>
      </c>
      <c r="F27" t="s">
        <v>88</v>
      </c>
      <c r="I27" s="5">
        <v>447</v>
      </c>
      <c r="J27" s="5">
        <v>447</v>
      </c>
      <c r="K27">
        <v>100</v>
      </c>
      <c r="L27" t="s">
        <v>27</v>
      </c>
      <c r="M27">
        <v>148</v>
      </c>
      <c r="N27">
        <v>33.1</v>
      </c>
      <c r="O27">
        <v>28.737561017137935</v>
      </c>
      <c r="P27">
        <v>37.462438982862068</v>
      </c>
      <c r="Q27">
        <f t="shared" si="0"/>
        <v>331.09619686800897</v>
      </c>
      <c r="R27">
        <f t="shared" si="1"/>
        <v>287.37561017137932</v>
      </c>
      <c r="S27">
        <f t="shared" si="2"/>
        <v>374.62438982862068</v>
      </c>
    </row>
    <row r="28" spans="1:19" x14ac:dyDescent="0.25">
      <c r="A28" t="s">
        <v>89</v>
      </c>
      <c r="B28" t="s">
        <v>90</v>
      </c>
      <c r="C28" t="s">
        <v>40</v>
      </c>
      <c r="D28">
        <v>2020</v>
      </c>
      <c r="E28" t="s">
        <v>158</v>
      </c>
      <c r="F28" t="s">
        <v>91</v>
      </c>
      <c r="G28" t="s">
        <v>78</v>
      </c>
      <c r="H28" t="s">
        <v>92</v>
      </c>
      <c r="I28" s="6">
        <v>36162</v>
      </c>
      <c r="J28" s="6">
        <v>36162</v>
      </c>
      <c r="K28">
        <v>100</v>
      </c>
      <c r="L28" t="s">
        <v>27</v>
      </c>
      <c r="M28">
        <v>360</v>
      </c>
      <c r="N28">
        <v>0.99</v>
      </c>
      <c r="O28">
        <v>0.88795611656575657</v>
      </c>
      <c r="P28">
        <v>1.0920438834342434</v>
      </c>
      <c r="Q28">
        <f t="shared" si="0"/>
        <v>9.9552015928322533</v>
      </c>
      <c r="R28">
        <f t="shared" si="1"/>
        <v>8.8795611656575666</v>
      </c>
      <c r="S28">
        <f t="shared" si="2"/>
        <v>10.920438834342434</v>
      </c>
    </row>
    <row r="29" spans="1:19" x14ac:dyDescent="0.25">
      <c r="A29" t="s">
        <v>93</v>
      </c>
      <c r="B29" t="s">
        <v>94</v>
      </c>
      <c r="C29" t="s">
        <v>85</v>
      </c>
      <c r="D29">
        <v>2012</v>
      </c>
      <c r="E29" t="s">
        <v>157</v>
      </c>
      <c r="F29" t="s">
        <v>91</v>
      </c>
      <c r="G29" t="s">
        <v>95</v>
      </c>
      <c r="H29" t="s">
        <v>26</v>
      </c>
      <c r="I29" s="5">
        <v>750</v>
      </c>
      <c r="J29" s="5">
        <v>750</v>
      </c>
      <c r="K29">
        <v>100</v>
      </c>
      <c r="L29" t="s">
        <v>27</v>
      </c>
      <c r="M29">
        <v>120</v>
      </c>
      <c r="N29">
        <v>16</v>
      </c>
      <c r="O29">
        <v>13.376234156789138</v>
      </c>
      <c r="P29">
        <v>18.623765843210862</v>
      </c>
      <c r="Q29">
        <f t="shared" si="0"/>
        <v>160</v>
      </c>
      <c r="R29">
        <f t="shared" si="1"/>
        <v>133.76234156789138</v>
      </c>
      <c r="S29">
        <f t="shared" si="2"/>
        <v>186.23765843210862</v>
      </c>
    </row>
    <row r="30" spans="1:19" x14ac:dyDescent="0.25">
      <c r="A30" t="s">
        <v>96</v>
      </c>
      <c r="B30" t="s">
        <v>97</v>
      </c>
      <c r="C30" t="s">
        <v>40</v>
      </c>
      <c r="D30">
        <v>2021</v>
      </c>
      <c r="E30" t="s">
        <v>158</v>
      </c>
      <c r="F30" t="s">
        <v>98</v>
      </c>
      <c r="G30" t="s">
        <v>95</v>
      </c>
      <c r="H30" t="s">
        <v>92</v>
      </c>
      <c r="I30" s="5">
        <v>458</v>
      </c>
      <c r="J30" s="5">
        <v>458</v>
      </c>
      <c r="K30">
        <v>100</v>
      </c>
      <c r="L30" t="s">
        <v>27</v>
      </c>
      <c r="M30">
        <v>161</v>
      </c>
      <c r="N30">
        <v>35.200000000000003</v>
      </c>
      <c r="O30">
        <v>30.836102699346029</v>
      </c>
      <c r="P30">
        <v>39.563897300653977</v>
      </c>
      <c r="Q30">
        <f t="shared" si="0"/>
        <v>351.52838427947597</v>
      </c>
      <c r="R30">
        <f t="shared" si="1"/>
        <v>308.36102699346031</v>
      </c>
      <c r="S30">
        <f t="shared" si="2"/>
        <v>395.6389730065398</v>
      </c>
    </row>
    <row r="31" spans="1:19" x14ac:dyDescent="0.25">
      <c r="A31" t="s">
        <v>99</v>
      </c>
      <c r="B31" t="s">
        <v>100</v>
      </c>
      <c r="C31" t="s">
        <v>40</v>
      </c>
      <c r="D31">
        <v>2014</v>
      </c>
      <c r="E31" t="s">
        <v>157</v>
      </c>
      <c r="F31" t="s">
        <v>91</v>
      </c>
      <c r="G31" t="s">
        <v>41</v>
      </c>
      <c r="H31" t="s">
        <v>26</v>
      </c>
      <c r="I31" s="5">
        <v>27916</v>
      </c>
      <c r="J31" s="5">
        <v>27916</v>
      </c>
      <c r="K31">
        <v>100</v>
      </c>
      <c r="L31" t="s">
        <v>27</v>
      </c>
      <c r="M31">
        <v>564</v>
      </c>
      <c r="N31">
        <v>2.02</v>
      </c>
      <c r="O31">
        <v>1.8549658279208163</v>
      </c>
      <c r="P31">
        <v>2.1850341720791837</v>
      </c>
      <c r="Q31">
        <f t="shared" si="0"/>
        <v>20.203467545493623</v>
      </c>
      <c r="R31">
        <f t="shared" si="1"/>
        <v>18.549658279208163</v>
      </c>
      <c r="S31">
        <f t="shared" si="2"/>
        <v>21.850341720791839</v>
      </c>
    </row>
    <row r="32" spans="1:19" x14ac:dyDescent="0.25">
      <c r="A32" t="s">
        <v>105</v>
      </c>
      <c r="B32" t="s">
        <v>102</v>
      </c>
      <c r="C32" t="s">
        <v>103</v>
      </c>
      <c r="D32">
        <v>2019</v>
      </c>
      <c r="E32" t="s">
        <v>158</v>
      </c>
      <c r="F32" t="s">
        <v>91</v>
      </c>
      <c r="G32" t="s">
        <v>41</v>
      </c>
      <c r="H32" t="s">
        <v>26</v>
      </c>
      <c r="I32" s="5">
        <v>5772</v>
      </c>
      <c r="J32" s="5">
        <v>5772</v>
      </c>
      <c r="K32">
        <v>100</v>
      </c>
      <c r="L32" t="s">
        <v>27</v>
      </c>
      <c r="M32">
        <v>191</v>
      </c>
      <c r="N32">
        <v>3.31</v>
      </c>
      <c r="O32">
        <v>2.848472389808784</v>
      </c>
      <c r="P32">
        <v>3.7715276101912161</v>
      </c>
      <c r="Q32">
        <f t="shared" si="0"/>
        <v>33.090783090783091</v>
      </c>
      <c r="R32">
        <f t="shared" si="1"/>
        <v>28.484723898087839</v>
      </c>
      <c r="S32">
        <f t="shared" si="2"/>
        <v>37.71527610191216</v>
      </c>
    </row>
    <row r="33" spans="1:19" x14ac:dyDescent="0.25">
      <c r="A33" t="s">
        <v>101</v>
      </c>
      <c r="B33" t="s">
        <v>102</v>
      </c>
      <c r="C33" t="s">
        <v>103</v>
      </c>
      <c r="D33">
        <v>2020</v>
      </c>
      <c r="E33" t="s">
        <v>158</v>
      </c>
      <c r="F33" t="s">
        <v>91</v>
      </c>
      <c r="G33" t="s">
        <v>41</v>
      </c>
      <c r="H33" t="s">
        <v>26</v>
      </c>
      <c r="I33" s="5">
        <v>37106</v>
      </c>
      <c r="J33" s="5">
        <v>37106</v>
      </c>
      <c r="K33">
        <v>100</v>
      </c>
      <c r="L33" t="s">
        <v>104</v>
      </c>
      <c r="M33">
        <v>298</v>
      </c>
      <c r="N33">
        <v>0.8</v>
      </c>
      <c r="O33">
        <v>0.70935688313594936</v>
      </c>
      <c r="P33">
        <v>0.89064311686405073</v>
      </c>
      <c r="Q33">
        <f t="shared" si="0"/>
        <v>8.0310461919905141</v>
      </c>
      <c r="R33">
        <f t="shared" si="1"/>
        <v>7.0935688313594936</v>
      </c>
      <c r="S33">
        <f t="shared" si="2"/>
        <v>8.9064311686405073</v>
      </c>
    </row>
    <row r="34" spans="1:19" x14ac:dyDescent="0.25">
      <c r="A34" t="s">
        <v>106</v>
      </c>
      <c r="B34" t="s">
        <v>107</v>
      </c>
      <c r="C34" t="s">
        <v>85</v>
      </c>
      <c r="D34">
        <v>2019</v>
      </c>
      <c r="E34" t="s">
        <v>157</v>
      </c>
      <c r="F34" t="s">
        <v>108</v>
      </c>
      <c r="G34" t="s">
        <v>41</v>
      </c>
      <c r="H34" t="s">
        <v>68</v>
      </c>
      <c r="I34" s="5">
        <v>97634</v>
      </c>
      <c r="J34" s="5">
        <v>91724</v>
      </c>
      <c r="K34">
        <v>93.94</v>
      </c>
      <c r="L34" t="s">
        <v>27</v>
      </c>
      <c r="M34">
        <v>1451</v>
      </c>
      <c r="N34">
        <v>1.53</v>
      </c>
      <c r="O34">
        <v>1.4518787054362787</v>
      </c>
      <c r="P34">
        <v>1.6081212945637213</v>
      </c>
      <c r="Q34">
        <f t="shared" ref="Q34:Q57" si="3">M34/J34*1000</f>
        <v>15.819196720596572</v>
      </c>
      <c r="R34">
        <f t="shared" ref="R34:R57" si="4">O34*10</f>
        <v>14.518787054362788</v>
      </c>
      <c r="S34">
        <f t="shared" ref="S34:S57" si="5">P34*10</f>
        <v>16.081212945637212</v>
      </c>
    </row>
    <row r="35" spans="1:19" x14ac:dyDescent="0.25">
      <c r="A35" t="s">
        <v>111</v>
      </c>
      <c r="B35" t="s">
        <v>107</v>
      </c>
      <c r="C35" t="s">
        <v>85</v>
      </c>
      <c r="D35">
        <v>2019</v>
      </c>
      <c r="E35" t="s">
        <v>157</v>
      </c>
      <c r="F35" t="s">
        <v>108</v>
      </c>
      <c r="G35" t="s">
        <v>41</v>
      </c>
      <c r="H35" t="s">
        <v>68</v>
      </c>
      <c r="I35">
        <v>5779</v>
      </c>
      <c r="J35">
        <v>5779</v>
      </c>
      <c r="K35">
        <v>100</v>
      </c>
      <c r="L35" t="s">
        <v>27</v>
      </c>
      <c r="M35">
        <v>366</v>
      </c>
      <c r="N35">
        <v>6.3</v>
      </c>
      <c r="O35">
        <v>5.6735739720945126</v>
      </c>
      <c r="P35">
        <v>6.926426027905487</v>
      </c>
      <c r="Q35">
        <f t="shared" si="3"/>
        <v>63.332756532272022</v>
      </c>
      <c r="R35">
        <f t="shared" si="4"/>
        <v>56.735739720945126</v>
      </c>
      <c r="S35">
        <f t="shared" si="5"/>
        <v>69.264260279054866</v>
      </c>
    </row>
    <row r="36" spans="1:19" x14ac:dyDescent="0.25">
      <c r="A36" t="s">
        <v>114</v>
      </c>
      <c r="B36" t="s">
        <v>107</v>
      </c>
      <c r="C36" t="s">
        <v>85</v>
      </c>
      <c r="D36">
        <v>2019</v>
      </c>
      <c r="E36" t="s">
        <v>157</v>
      </c>
      <c r="F36" t="s">
        <v>108</v>
      </c>
      <c r="G36" t="s">
        <v>41</v>
      </c>
      <c r="H36" t="s">
        <v>68</v>
      </c>
      <c r="I36" s="5">
        <v>6753</v>
      </c>
      <c r="J36" s="5">
        <v>6753</v>
      </c>
      <c r="K36">
        <v>100</v>
      </c>
      <c r="L36" t="s">
        <v>27</v>
      </c>
      <c r="M36">
        <v>1451</v>
      </c>
      <c r="N36">
        <v>21.5</v>
      </c>
      <c r="O36">
        <v>19.87</v>
      </c>
      <c r="P36">
        <v>23.13</v>
      </c>
      <c r="Q36">
        <f t="shared" si="3"/>
        <v>214.86746631126908</v>
      </c>
      <c r="R36">
        <f t="shared" si="4"/>
        <v>198.70000000000002</v>
      </c>
      <c r="S36">
        <f t="shared" si="5"/>
        <v>231.29999999999998</v>
      </c>
    </row>
    <row r="37" spans="1:19" x14ac:dyDescent="0.25">
      <c r="A37" t="s">
        <v>115</v>
      </c>
      <c r="B37" t="s">
        <v>107</v>
      </c>
      <c r="C37" t="s">
        <v>85</v>
      </c>
      <c r="D37">
        <v>2019</v>
      </c>
      <c r="E37" t="s">
        <v>157</v>
      </c>
      <c r="F37" t="s">
        <v>108</v>
      </c>
      <c r="G37" t="s">
        <v>41</v>
      </c>
      <c r="H37" t="s">
        <v>68</v>
      </c>
      <c r="I37">
        <v>100107</v>
      </c>
      <c r="J37" s="5">
        <v>91724</v>
      </c>
      <c r="K37">
        <v>91.6</v>
      </c>
      <c r="L37" t="s">
        <v>27</v>
      </c>
      <c r="M37">
        <v>2287</v>
      </c>
      <c r="N37">
        <v>2.4900000000000002</v>
      </c>
      <c r="O37">
        <v>2.3891586083922238</v>
      </c>
      <c r="P37">
        <v>2.5908413916077766</v>
      </c>
      <c r="Q37">
        <f t="shared" si="3"/>
        <v>24.9334961405957</v>
      </c>
      <c r="R37">
        <f t="shared" si="4"/>
        <v>23.891586083922238</v>
      </c>
      <c r="S37">
        <f t="shared" si="5"/>
        <v>25.908413916077766</v>
      </c>
    </row>
    <row r="38" spans="1:19" x14ac:dyDescent="0.25">
      <c r="A38" t="s">
        <v>113</v>
      </c>
      <c r="B38" t="s">
        <v>107</v>
      </c>
      <c r="C38" t="s">
        <v>85</v>
      </c>
      <c r="D38">
        <v>2017</v>
      </c>
      <c r="E38" t="s">
        <v>158</v>
      </c>
      <c r="F38" t="s">
        <v>108</v>
      </c>
      <c r="G38" t="s">
        <v>78</v>
      </c>
      <c r="H38" t="s">
        <v>68</v>
      </c>
      <c r="I38" s="5">
        <v>262</v>
      </c>
      <c r="J38" s="5">
        <v>262</v>
      </c>
      <c r="K38">
        <v>100</v>
      </c>
      <c r="L38" t="s">
        <v>27</v>
      </c>
      <c r="M38">
        <v>52</v>
      </c>
      <c r="N38">
        <v>19.8</v>
      </c>
      <c r="O38">
        <v>14.974690163015357</v>
      </c>
      <c r="P38">
        <v>24.625309836984645</v>
      </c>
      <c r="Q38">
        <f t="shared" si="3"/>
        <v>198.47328244274809</v>
      </c>
      <c r="R38">
        <f t="shared" si="4"/>
        <v>149.74690163015356</v>
      </c>
      <c r="S38">
        <f t="shared" si="5"/>
        <v>246.25309836984644</v>
      </c>
    </row>
    <row r="39" spans="1:19" x14ac:dyDescent="0.25">
      <c r="A39" t="s">
        <v>109</v>
      </c>
      <c r="B39" t="s">
        <v>107</v>
      </c>
      <c r="C39" t="s">
        <v>85</v>
      </c>
      <c r="D39">
        <v>2018</v>
      </c>
      <c r="E39" t="s">
        <v>158</v>
      </c>
      <c r="F39" t="s">
        <v>108</v>
      </c>
      <c r="G39" t="s">
        <v>41</v>
      </c>
      <c r="H39" t="s">
        <v>70</v>
      </c>
      <c r="I39" s="5">
        <v>1897</v>
      </c>
      <c r="J39" s="5">
        <v>1897</v>
      </c>
      <c r="K39">
        <v>100</v>
      </c>
      <c r="L39" t="s">
        <v>27</v>
      </c>
      <c r="M39">
        <v>33</v>
      </c>
      <c r="N39">
        <v>1.74</v>
      </c>
      <c r="O39">
        <v>1.1515827310814002</v>
      </c>
      <c r="P39">
        <v>2.3284172689185998</v>
      </c>
      <c r="Q39">
        <f t="shared" si="3"/>
        <v>17.39588824459673</v>
      </c>
      <c r="R39">
        <f t="shared" si="4"/>
        <v>11.515827310814002</v>
      </c>
      <c r="S39">
        <f t="shared" si="5"/>
        <v>23.284172689185997</v>
      </c>
    </row>
    <row r="40" spans="1:19" x14ac:dyDescent="0.25">
      <c r="A40" t="s">
        <v>112</v>
      </c>
      <c r="B40" t="s">
        <v>107</v>
      </c>
      <c r="C40" t="s">
        <v>85</v>
      </c>
      <c r="D40">
        <v>2020</v>
      </c>
      <c r="E40" t="s">
        <v>158</v>
      </c>
      <c r="F40" t="s">
        <v>108</v>
      </c>
      <c r="G40" t="s">
        <v>41</v>
      </c>
      <c r="H40" t="s">
        <v>68</v>
      </c>
      <c r="I40" s="5">
        <v>10111</v>
      </c>
      <c r="J40" s="5">
        <v>10111</v>
      </c>
      <c r="K40">
        <v>100</v>
      </c>
      <c r="L40" t="s">
        <v>27</v>
      </c>
      <c r="M40">
        <v>691</v>
      </c>
      <c r="N40">
        <v>6.83</v>
      </c>
      <c r="O40">
        <v>6.3382918397855477</v>
      </c>
      <c r="P40">
        <v>7.3217081602144498</v>
      </c>
      <c r="Q40">
        <f t="shared" si="3"/>
        <v>68.34141034516864</v>
      </c>
      <c r="R40">
        <f t="shared" si="4"/>
        <v>63.382918397855477</v>
      </c>
      <c r="S40">
        <f t="shared" si="5"/>
        <v>73.217081602144503</v>
      </c>
    </row>
    <row r="41" spans="1:19" x14ac:dyDescent="0.25">
      <c r="A41" s="3" t="s">
        <v>119</v>
      </c>
      <c r="B41" t="s">
        <v>117</v>
      </c>
      <c r="C41" s="3" t="s">
        <v>40</v>
      </c>
      <c r="D41" s="3">
        <v>2015</v>
      </c>
      <c r="E41" t="s">
        <v>157</v>
      </c>
      <c r="F41" s="3" t="s">
        <v>120</v>
      </c>
      <c r="G41" s="3" t="s">
        <v>78</v>
      </c>
      <c r="H41" s="3" t="s">
        <v>68</v>
      </c>
      <c r="I41" s="7">
        <v>1739</v>
      </c>
      <c r="J41" s="7">
        <v>1739</v>
      </c>
      <c r="K41" s="3">
        <v>100</v>
      </c>
      <c r="L41" s="3" t="s">
        <v>27</v>
      </c>
      <c r="M41" s="3">
        <v>192</v>
      </c>
      <c r="N41" s="3">
        <v>11.04</v>
      </c>
      <c r="O41" s="4">
        <v>9.5670493236686021</v>
      </c>
      <c r="P41" s="3">
        <v>12.512950676331396</v>
      </c>
      <c r="Q41">
        <f t="shared" si="3"/>
        <v>110.40828062104657</v>
      </c>
      <c r="R41">
        <f t="shared" si="4"/>
        <v>95.670493236686013</v>
      </c>
      <c r="S41">
        <f t="shared" si="5"/>
        <v>125.12950676331397</v>
      </c>
    </row>
    <row r="42" spans="1:19" x14ac:dyDescent="0.25">
      <c r="A42" t="s">
        <v>116</v>
      </c>
      <c r="B42" t="s">
        <v>117</v>
      </c>
      <c r="C42" t="s">
        <v>40</v>
      </c>
      <c r="D42">
        <v>2016</v>
      </c>
      <c r="E42" t="s">
        <v>157</v>
      </c>
      <c r="F42" t="s">
        <v>118</v>
      </c>
      <c r="G42" t="s">
        <v>78</v>
      </c>
      <c r="H42" t="s">
        <v>68</v>
      </c>
      <c r="I42" s="5">
        <v>3979</v>
      </c>
      <c r="J42" s="5">
        <v>3979</v>
      </c>
      <c r="K42">
        <v>100</v>
      </c>
      <c r="L42" t="s">
        <v>27</v>
      </c>
      <c r="M42">
        <v>86</v>
      </c>
      <c r="N42">
        <v>2.16</v>
      </c>
      <c r="O42">
        <v>1.708295726496659</v>
      </c>
      <c r="P42">
        <v>2.6117042735033413</v>
      </c>
      <c r="Q42">
        <f t="shared" si="3"/>
        <v>21.613470721286756</v>
      </c>
      <c r="R42">
        <f t="shared" si="4"/>
        <v>17.082957264966588</v>
      </c>
      <c r="S42">
        <f t="shared" si="5"/>
        <v>26.117042735033415</v>
      </c>
    </row>
    <row r="43" spans="1:19" x14ac:dyDescent="0.25">
      <c r="A43" t="s">
        <v>121</v>
      </c>
      <c r="B43" t="s">
        <v>122</v>
      </c>
      <c r="C43" t="s">
        <v>40</v>
      </c>
      <c r="D43">
        <v>2022</v>
      </c>
      <c r="E43" t="s">
        <v>158</v>
      </c>
      <c r="F43" t="s">
        <v>118</v>
      </c>
      <c r="G43" t="s">
        <v>123</v>
      </c>
      <c r="H43" t="s">
        <v>68</v>
      </c>
      <c r="I43" s="5">
        <v>6055</v>
      </c>
      <c r="J43" s="5">
        <v>6055</v>
      </c>
      <c r="K43" s="3">
        <v>100</v>
      </c>
      <c r="L43" t="s">
        <v>27</v>
      </c>
      <c r="M43">
        <v>342</v>
      </c>
      <c r="N43">
        <v>5.13</v>
      </c>
      <c r="O43" s="2">
        <v>4.6000836629565516</v>
      </c>
      <c r="P43">
        <v>5.6599163370434482</v>
      </c>
      <c r="Q43">
        <f t="shared" si="3"/>
        <v>56.482246077621795</v>
      </c>
      <c r="R43">
        <f t="shared" si="4"/>
        <v>46.000836629565512</v>
      </c>
      <c r="S43">
        <f t="shared" si="5"/>
        <v>56.599163370434482</v>
      </c>
    </row>
    <row r="44" spans="1:19" x14ac:dyDescent="0.25">
      <c r="A44" s="1" t="s">
        <v>151</v>
      </c>
      <c r="B44" s="2" t="s">
        <v>152</v>
      </c>
      <c r="C44" s="2" t="s">
        <v>103</v>
      </c>
      <c r="D44" s="2">
        <v>202</v>
      </c>
      <c r="E44" t="s">
        <v>158</v>
      </c>
      <c r="F44" s="2" t="s">
        <v>153</v>
      </c>
      <c r="G44" s="2" t="s">
        <v>41</v>
      </c>
      <c r="H44" s="2" t="s">
        <v>68</v>
      </c>
      <c r="I44" s="5">
        <v>32161</v>
      </c>
      <c r="J44" s="5">
        <v>32161</v>
      </c>
      <c r="K44" s="2">
        <v>100</v>
      </c>
      <c r="L44" s="2" t="s">
        <v>27</v>
      </c>
      <c r="M44" s="2">
        <v>379</v>
      </c>
      <c r="N44" s="2">
        <v>1.17</v>
      </c>
      <c r="O44" s="2">
        <v>1.0524754416293469</v>
      </c>
      <c r="P44" s="2">
        <v>1.2875245583706529</v>
      </c>
      <c r="Q44">
        <f t="shared" si="3"/>
        <v>11.784459438450298</v>
      </c>
      <c r="R44">
        <f t="shared" si="4"/>
        <v>10.524754416293469</v>
      </c>
      <c r="S44">
        <f t="shared" si="5"/>
        <v>12.87524558370653</v>
      </c>
    </row>
    <row r="45" spans="1:19" x14ac:dyDescent="0.25">
      <c r="A45" t="s">
        <v>125</v>
      </c>
      <c r="B45" t="s">
        <v>126</v>
      </c>
      <c r="C45" t="s">
        <v>103</v>
      </c>
      <c r="D45">
        <v>2015</v>
      </c>
      <c r="E45" t="s">
        <v>157</v>
      </c>
      <c r="F45" t="s">
        <v>24</v>
      </c>
      <c r="G45" t="s">
        <v>41</v>
      </c>
      <c r="H45" t="s">
        <v>68</v>
      </c>
      <c r="I45" s="5">
        <v>26614</v>
      </c>
      <c r="J45" s="5">
        <v>26614</v>
      </c>
      <c r="K45">
        <v>100</v>
      </c>
      <c r="L45" t="s">
        <v>27</v>
      </c>
      <c r="M45">
        <v>117</v>
      </c>
      <c r="N45">
        <v>0.44</v>
      </c>
      <c r="O45">
        <v>0.36048120737963818</v>
      </c>
      <c r="P45">
        <v>0.51951879262036182</v>
      </c>
      <c r="Q45">
        <f t="shared" si="3"/>
        <v>4.396182460359209</v>
      </c>
      <c r="R45">
        <f t="shared" si="4"/>
        <v>3.6048120737963818</v>
      </c>
      <c r="S45">
        <f t="shared" si="5"/>
        <v>5.1951879262036185</v>
      </c>
    </row>
    <row r="46" spans="1:19" x14ac:dyDescent="0.25">
      <c r="A46" t="s">
        <v>127</v>
      </c>
      <c r="B46" t="s">
        <v>126</v>
      </c>
      <c r="C46" t="s">
        <v>103</v>
      </c>
      <c r="D46">
        <v>2019</v>
      </c>
      <c r="E46" t="s">
        <v>158</v>
      </c>
      <c r="F46" t="s">
        <v>24</v>
      </c>
      <c r="G46" t="s">
        <v>41</v>
      </c>
      <c r="H46" t="s">
        <v>68</v>
      </c>
      <c r="I46" s="5">
        <v>62185</v>
      </c>
      <c r="J46" s="5">
        <v>62185</v>
      </c>
      <c r="K46">
        <v>100</v>
      </c>
      <c r="L46" t="s">
        <v>27</v>
      </c>
      <c r="M46">
        <v>250</v>
      </c>
      <c r="N46">
        <v>0.4</v>
      </c>
      <c r="O46">
        <v>0.35038957850044339</v>
      </c>
      <c r="P46">
        <v>0.44961042149955666</v>
      </c>
      <c r="Q46">
        <f t="shared" si="3"/>
        <v>4.0202621210902949</v>
      </c>
      <c r="R46">
        <f t="shared" si="4"/>
        <v>3.5038957850044339</v>
      </c>
      <c r="S46">
        <f t="shared" si="5"/>
        <v>4.496104214995567</v>
      </c>
    </row>
    <row r="47" spans="1:19" x14ac:dyDescent="0.25">
      <c r="A47" t="s">
        <v>128</v>
      </c>
      <c r="B47" t="s">
        <v>129</v>
      </c>
      <c r="C47" t="s">
        <v>40</v>
      </c>
      <c r="D47">
        <v>2019</v>
      </c>
      <c r="E47" t="s">
        <v>158</v>
      </c>
      <c r="F47" t="s">
        <v>24</v>
      </c>
      <c r="I47" s="5">
        <v>1041</v>
      </c>
      <c r="J47" s="5">
        <v>1010</v>
      </c>
      <c r="K47">
        <v>97.5</v>
      </c>
      <c r="L47" t="s">
        <v>27</v>
      </c>
      <c r="M47">
        <v>104</v>
      </c>
      <c r="N47">
        <v>10.3</v>
      </c>
      <c r="O47" s="2">
        <v>8.4253930693197425</v>
      </c>
      <c r="P47">
        <v>12.174606930680259</v>
      </c>
      <c r="Q47">
        <f t="shared" si="3"/>
        <v>102.97029702970296</v>
      </c>
      <c r="R47">
        <f t="shared" si="4"/>
        <v>84.253930693197418</v>
      </c>
      <c r="S47">
        <f t="shared" si="5"/>
        <v>121.74606930680258</v>
      </c>
    </row>
    <row r="48" spans="1:19" x14ac:dyDescent="0.25">
      <c r="A48" t="s">
        <v>130</v>
      </c>
      <c r="B48" t="s">
        <v>131</v>
      </c>
      <c r="C48" t="s">
        <v>40</v>
      </c>
      <c r="D48">
        <v>2011</v>
      </c>
      <c r="E48" t="s">
        <v>157</v>
      </c>
      <c r="F48" t="s">
        <v>132</v>
      </c>
      <c r="G48" t="s">
        <v>41</v>
      </c>
      <c r="H48" t="s">
        <v>68</v>
      </c>
      <c r="I48" s="5">
        <v>9578</v>
      </c>
      <c r="J48" s="5">
        <v>9578</v>
      </c>
      <c r="K48">
        <v>100</v>
      </c>
      <c r="L48" t="s">
        <v>27</v>
      </c>
      <c r="M48">
        <v>228</v>
      </c>
      <c r="N48">
        <v>2.38</v>
      </c>
      <c r="O48" s="2">
        <v>2.0747353360929606</v>
      </c>
      <c r="P48">
        <v>2.6852646639070392</v>
      </c>
      <c r="Q48">
        <f t="shared" si="3"/>
        <v>23.804552098559199</v>
      </c>
      <c r="R48">
        <f t="shared" si="4"/>
        <v>20.747353360929605</v>
      </c>
      <c r="S48">
        <f t="shared" si="5"/>
        <v>26.852646639070393</v>
      </c>
    </row>
    <row r="49" spans="1:19" x14ac:dyDescent="0.25">
      <c r="A49" t="s">
        <v>133</v>
      </c>
      <c r="B49" t="s">
        <v>134</v>
      </c>
      <c r="C49" t="s">
        <v>40</v>
      </c>
      <c r="D49">
        <v>2013</v>
      </c>
      <c r="E49" t="s">
        <v>157</v>
      </c>
      <c r="F49" t="s">
        <v>132</v>
      </c>
      <c r="G49" t="s">
        <v>41</v>
      </c>
      <c r="H49" t="s">
        <v>68</v>
      </c>
      <c r="I49" s="5">
        <v>9471</v>
      </c>
      <c r="J49" s="5">
        <v>9136</v>
      </c>
      <c r="K49">
        <v>96.5</v>
      </c>
      <c r="L49" t="s">
        <v>27</v>
      </c>
      <c r="M49">
        <v>216</v>
      </c>
      <c r="N49">
        <v>2.36</v>
      </c>
      <c r="O49" s="2">
        <v>2.0487223688686704</v>
      </c>
      <c r="P49">
        <v>2.6712776311313293</v>
      </c>
      <c r="Q49">
        <f t="shared" si="3"/>
        <v>23.642732049036777</v>
      </c>
      <c r="R49">
        <f t="shared" si="4"/>
        <v>20.487223688686704</v>
      </c>
      <c r="S49">
        <f t="shared" si="5"/>
        <v>26.712776311313291</v>
      </c>
    </row>
    <row r="50" spans="1:19" x14ac:dyDescent="0.25">
      <c r="A50" s="1" t="s">
        <v>135</v>
      </c>
      <c r="B50" s="2" t="s">
        <v>134</v>
      </c>
      <c r="C50" s="2" t="s">
        <v>40</v>
      </c>
      <c r="D50" s="2">
        <v>2014</v>
      </c>
      <c r="E50" t="s">
        <v>157</v>
      </c>
      <c r="F50" s="2" t="s">
        <v>132</v>
      </c>
      <c r="G50" s="2" t="s">
        <v>41</v>
      </c>
      <c r="H50" s="2" t="s">
        <v>68</v>
      </c>
      <c r="I50" s="8">
        <v>13584</v>
      </c>
      <c r="J50" s="5">
        <v>13121</v>
      </c>
      <c r="K50" s="2">
        <v>96.6</v>
      </c>
      <c r="L50" s="2" t="s">
        <v>27</v>
      </c>
      <c r="M50">
        <v>467</v>
      </c>
      <c r="N50" s="2">
        <v>3.56</v>
      </c>
      <c r="O50" s="2">
        <v>3.2429511345252138</v>
      </c>
      <c r="P50">
        <v>3.8770488654747863</v>
      </c>
      <c r="Q50">
        <f t="shared" si="3"/>
        <v>35.591799405533116</v>
      </c>
      <c r="R50">
        <f t="shared" si="4"/>
        <v>32.429511345252138</v>
      </c>
      <c r="S50">
        <f t="shared" si="5"/>
        <v>38.770488654747865</v>
      </c>
    </row>
    <row r="51" spans="1:19" x14ac:dyDescent="0.25">
      <c r="A51" s="1" t="s">
        <v>136</v>
      </c>
      <c r="B51" s="2" t="s">
        <v>134</v>
      </c>
      <c r="C51" s="2" t="s">
        <v>40</v>
      </c>
      <c r="D51" s="2">
        <v>2020</v>
      </c>
      <c r="E51" t="s">
        <v>158</v>
      </c>
      <c r="F51" s="2" t="s">
        <v>137</v>
      </c>
      <c r="G51" s="2" t="s">
        <v>41</v>
      </c>
      <c r="H51" s="2" t="s">
        <v>68</v>
      </c>
      <c r="I51" s="5">
        <v>3600</v>
      </c>
      <c r="J51" s="5">
        <v>3480</v>
      </c>
      <c r="K51" s="2">
        <v>96.67</v>
      </c>
      <c r="L51" s="2" t="s">
        <v>27</v>
      </c>
      <c r="M51" s="2">
        <v>124</v>
      </c>
      <c r="N51" s="2">
        <v>3.56</v>
      </c>
      <c r="O51" s="2">
        <v>2.9443696114093116</v>
      </c>
      <c r="P51" s="2">
        <v>4.1756303885906885</v>
      </c>
      <c r="Q51">
        <f t="shared" si="3"/>
        <v>35.632183908045974</v>
      </c>
      <c r="R51">
        <f t="shared" si="4"/>
        <v>29.443696114093115</v>
      </c>
      <c r="S51">
        <f t="shared" si="5"/>
        <v>41.756303885906888</v>
      </c>
    </row>
    <row r="52" spans="1:19" x14ac:dyDescent="0.25">
      <c r="A52" t="s">
        <v>138</v>
      </c>
      <c r="B52" t="s">
        <v>139</v>
      </c>
      <c r="C52" t="s">
        <v>33</v>
      </c>
      <c r="D52">
        <v>2016</v>
      </c>
      <c r="E52" t="s">
        <v>157</v>
      </c>
      <c r="F52" s="2" t="s">
        <v>132</v>
      </c>
      <c r="G52" s="2" t="s">
        <v>41</v>
      </c>
      <c r="H52" s="2" t="s">
        <v>68</v>
      </c>
      <c r="I52" s="5">
        <v>9957</v>
      </c>
      <c r="J52" s="5">
        <v>9890</v>
      </c>
      <c r="K52" s="2">
        <v>99.3</v>
      </c>
      <c r="L52" s="2" t="s">
        <v>27</v>
      </c>
      <c r="M52" s="2">
        <v>58</v>
      </c>
      <c r="N52" s="2">
        <v>0.57999999999999996</v>
      </c>
      <c r="O52" s="2">
        <v>0.43033894521110111</v>
      </c>
      <c r="P52">
        <v>0.72966105478889887</v>
      </c>
      <c r="Q52">
        <f t="shared" si="3"/>
        <v>5.8645096056622856</v>
      </c>
      <c r="R52">
        <f t="shared" si="4"/>
        <v>4.303389452111011</v>
      </c>
      <c r="S52">
        <f t="shared" si="5"/>
        <v>7.2966105478889887</v>
      </c>
    </row>
    <row r="53" spans="1:19" x14ac:dyDescent="0.25">
      <c r="A53" t="s">
        <v>140</v>
      </c>
      <c r="B53" t="s">
        <v>141</v>
      </c>
      <c r="C53" t="s">
        <v>40</v>
      </c>
      <c r="D53">
        <v>2016</v>
      </c>
      <c r="E53" t="s">
        <v>157</v>
      </c>
      <c r="F53" s="2" t="s">
        <v>132</v>
      </c>
      <c r="G53" s="2" t="s">
        <v>57</v>
      </c>
      <c r="H53" s="2" t="s">
        <v>70</v>
      </c>
      <c r="I53" s="5">
        <v>1557</v>
      </c>
      <c r="J53" s="5">
        <v>1557</v>
      </c>
      <c r="K53" s="2">
        <v>100</v>
      </c>
      <c r="L53" s="2" t="s">
        <v>27</v>
      </c>
      <c r="M53">
        <v>434</v>
      </c>
      <c r="N53" s="2">
        <v>27.87</v>
      </c>
      <c r="O53" s="2">
        <v>25.642907704404212</v>
      </c>
      <c r="P53">
        <v>30.09709229559579</v>
      </c>
      <c r="Q53">
        <f t="shared" si="3"/>
        <v>278.74116891457936</v>
      </c>
      <c r="R53">
        <f t="shared" si="4"/>
        <v>256.42907704404212</v>
      </c>
      <c r="S53">
        <f t="shared" si="5"/>
        <v>300.97092295595792</v>
      </c>
    </row>
    <row r="54" spans="1:19" x14ac:dyDescent="0.25">
      <c r="A54" s="1" t="s">
        <v>144</v>
      </c>
      <c r="B54" s="2" t="s">
        <v>141</v>
      </c>
      <c r="C54" s="2" t="s">
        <v>40</v>
      </c>
      <c r="D54" s="2">
        <v>2016</v>
      </c>
      <c r="E54" t="s">
        <v>157</v>
      </c>
      <c r="F54" s="2" t="s">
        <v>143</v>
      </c>
      <c r="G54" s="2" t="s">
        <v>78</v>
      </c>
      <c r="H54" s="2" t="s">
        <v>68</v>
      </c>
      <c r="I54" s="5">
        <v>3100</v>
      </c>
      <c r="J54" s="5">
        <v>3100</v>
      </c>
      <c r="K54" s="2">
        <v>100</v>
      </c>
      <c r="L54" s="2" t="s">
        <v>27</v>
      </c>
      <c r="M54">
        <v>695</v>
      </c>
      <c r="N54" s="2">
        <v>22.4</v>
      </c>
      <c r="O54" s="2">
        <v>20.932324332215575</v>
      </c>
      <c r="P54">
        <v>23.867675667784422</v>
      </c>
      <c r="Q54">
        <f t="shared" si="3"/>
        <v>224.19354838709677</v>
      </c>
      <c r="R54">
        <f t="shared" si="4"/>
        <v>209.32324332215575</v>
      </c>
      <c r="S54">
        <f t="shared" si="5"/>
        <v>238.67675667784422</v>
      </c>
    </row>
    <row r="55" spans="1:19" x14ac:dyDescent="0.25">
      <c r="A55" t="s">
        <v>142</v>
      </c>
      <c r="B55" t="s">
        <v>141</v>
      </c>
      <c r="C55" t="s">
        <v>40</v>
      </c>
      <c r="D55">
        <v>2023</v>
      </c>
      <c r="E55" t="s">
        <v>158</v>
      </c>
      <c r="F55" s="2" t="s">
        <v>143</v>
      </c>
      <c r="G55" s="2" t="s">
        <v>41</v>
      </c>
      <c r="H55" s="2" t="s">
        <v>51</v>
      </c>
      <c r="I55" s="5">
        <v>375</v>
      </c>
      <c r="J55" s="5">
        <v>375</v>
      </c>
      <c r="K55" s="2">
        <v>100</v>
      </c>
      <c r="L55" s="2" t="s">
        <v>27</v>
      </c>
      <c r="M55">
        <v>230</v>
      </c>
      <c r="N55" s="2">
        <v>61.33</v>
      </c>
      <c r="O55" s="2">
        <v>56.400941121942239</v>
      </c>
      <c r="P55">
        <v>66.259058878057758</v>
      </c>
      <c r="Q55">
        <f t="shared" si="3"/>
        <v>613.33333333333326</v>
      </c>
      <c r="R55">
        <f t="shared" si="4"/>
        <v>564.00941121942242</v>
      </c>
      <c r="S55">
        <f t="shared" si="5"/>
        <v>662.5905887805776</v>
      </c>
    </row>
    <row r="56" spans="1:19" x14ac:dyDescent="0.25">
      <c r="A56" t="s">
        <v>145</v>
      </c>
      <c r="B56" t="s">
        <v>146</v>
      </c>
      <c r="C56" t="s">
        <v>40</v>
      </c>
      <c r="D56">
        <v>2017</v>
      </c>
      <c r="E56" t="s">
        <v>157</v>
      </c>
      <c r="F56" t="s">
        <v>137</v>
      </c>
      <c r="G56" t="s">
        <v>41</v>
      </c>
      <c r="H56" t="s">
        <v>68</v>
      </c>
      <c r="I56" s="5">
        <v>2406</v>
      </c>
      <c r="J56" s="5">
        <v>2406</v>
      </c>
      <c r="K56">
        <v>100</v>
      </c>
      <c r="L56" t="s">
        <v>27</v>
      </c>
      <c r="M56">
        <v>392</v>
      </c>
      <c r="N56">
        <v>16.29</v>
      </c>
      <c r="O56" s="2">
        <v>12.63436984638763</v>
      </c>
      <c r="P56">
        <v>19.94563015361237</v>
      </c>
      <c r="Q56">
        <f t="shared" si="3"/>
        <v>162.92601828761431</v>
      </c>
      <c r="R56">
        <f t="shared" si="4"/>
        <v>126.34369846387629</v>
      </c>
      <c r="S56">
        <f t="shared" si="5"/>
        <v>199.4563015361237</v>
      </c>
    </row>
    <row r="57" spans="1:19" x14ac:dyDescent="0.25">
      <c r="A57" t="s">
        <v>147</v>
      </c>
      <c r="B57" t="s">
        <v>148</v>
      </c>
      <c r="C57" t="s">
        <v>40</v>
      </c>
      <c r="D57">
        <v>2018</v>
      </c>
      <c r="E57" t="s">
        <v>158</v>
      </c>
      <c r="F57" t="s">
        <v>149</v>
      </c>
      <c r="G57" t="s">
        <v>150</v>
      </c>
      <c r="H57" t="s">
        <v>68</v>
      </c>
      <c r="I57" s="8">
        <v>11871</v>
      </c>
      <c r="J57" s="5">
        <v>11871</v>
      </c>
      <c r="K57">
        <v>100</v>
      </c>
      <c r="L57" t="s">
        <v>27</v>
      </c>
      <c r="M57">
        <v>110</v>
      </c>
      <c r="N57">
        <v>9.26</v>
      </c>
      <c r="O57" s="2">
        <v>3.8429279798702387</v>
      </c>
      <c r="P57">
        <v>14.67707202012976</v>
      </c>
      <c r="Q57">
        <f t="shared" si="3"/>
        <v>9.2662791677196523</v>
      </c>
      <c r="R57">
        <f t="shared" si="4"/>
        <v>38.429279798702389</v>
      </c>
      <c r="S57">
        <f t="shared" si="5"/>
        <v>146.77072020129759</v>
      </c>
    </row>
    <row r="58" spans="1:19" x14ac:dyDescent="0.25">
      <c r="I58" s="5">
        <f>SUM(I2:I57)</f>
        <v>980346</v>
      </c>
      <c r="J58" s="5">
        <f>SUM(J2:J57)</f>
        <v>964867</v>
      </c>
      <c r="K58">
        <f>J58/I58</f>
        <v>0.98421067663865613</v>
      </c>
      <c r="M58">
        <f>SUM(M2:M57)</f>
        <v>94461</v>
      </c>
    </row>
  </sheetData>
  <sortState ref="A2:S58">
    <sortCondition ref="B1"/>
  </sortState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activeCell="H19" sqref="H19"/>
    </sheetView>
  </sheetViews>
  <sheetFormatPr defaultRowHeight="15" x14ac:dyDescent="0.25"/>
  <sheetData>
    <row r="1" spans="1:4" x14ac:dyDescent="0.25">
      <c r="A1" t="s">
        <v>0</v>
      </c>
      <c r="B1" t="s">
        <v>160</v>
      </c>
      <c r="C1" t="s">
        <v>14</v>
      </c>
      <c r="D1" t="s">
        <v>15</v>
      </c>
    </row>
    <row r="2" spans="1:4" x14ac:dyDescent="0.25">
      <c r="A2" t="s">
        <v>56</v>
      </c>
      <c r="B2">
        <v>2.85</v>
      </c>
      <c r="C2">
        <v>1.43</v>
      </c>
      <c r="D2">
        <v>5.55</v>
      </c>
    </row>
    <row r="3" spans="1:4" x14ac:dyDescent="0.25">
      <c r="A3" t="s">
        <v>58</v>
      </c>
      <c r="B3">
        <v>3.99</v>
      </c>
      <c r="C3">
        <v>1.65</v>
      </c>
      <c r="D3">
        <v>9.65</v>
      </c>
    </row>
    <row r="4" spans="1:4" x14ac:dyDescent="0.25">
      <c r="A4" t="s">
        <v>124</v>
      </c>
      <c r="B4">
        <v>3.33</v>
      </c>
      <c r="C4">
        <v>1.155</v>
      </c>
      <c r="D4">
        <v>10.53</v>
      </c>
    </row>
    <row r="5" spans="1:4" x14ac:dyDescent="0.25">
      <c r="A5" t="s">
        <v>128</v>
      </c>
      <c r="B5">
        <v>3.01</v>
      </c>
      <c r="C5">
        <v>1.1599999999999999</v>
      </c>
      <c r="D5">
        <v>7.84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sqref="A1:D8"/>
    </sheetView>
  </sheetViews>
  <sheetFormatPr defaultRowHeight="15" x14ac:dyDescent="0.25"/>
  <sheetData>
    <row r="1" spans="1:4" x14ac:dyDescent="0.25">
      <c r="A1" t="s">
        <v>0</v>
      </c>
      <c r="B1" t="s">
        <v>160</v>
      </c>
      <c r="C1" t="s">
        <v>14</v>
      </c>
      <c r="D1" t="s">
        <v>15</v>
      </c>
    </row>
    <row r="2" spans="1:4" x14ac:dyDescent="0.25">
      <c r="A2" t="s">
        <v>43</v>
      </c>
      <c r="B2">
        <v>1.68</v>
      </c>
      <c r="C2">
        <v>1.01</v>
      </c>
      <c r="D2">
        <v>2.78</v>
      </c>
    </row>
    <row r="3" spans="1:4" x14ac:dyDescent="0.25">
      <c r="A3" t="s">
        <v>54</v>
      </c>
      <c r="B3">
        <v>2.16</v>
      </c>
      <c r="C3">
        <v>1.34</v>
      </c>
      <c r="D3">
        <v>3.5</v>
      </c>
    </row>
    <row r="4" spans="1:4" x14ac:dyDescent="0.25">
      <c r="A4" t="s">
        <v>63</v>
      </c>
      <c r="B4">
        <v>10.6</v>
      </c>
      <c r="C4">
        <v>4.59</v>
      </c>
      <c r="D4">
        <v>24.46</v>
      </c>
    </row>
    <row r="5" spans="1:4" x14ac:dyDescent="0.25">
      <c r="A5" t="s">
        <v>71</v>
      </c>
      <c r="B5">
        <v>3.71</v>
      </c>
      <c r="C5">
        <v>2.23</v>
      </c>
      <c r="D5">
        <v>6.17</v>
      </c>
    </row>
    <row r="6" spans="1:4" x14ac:dyDescent="0.25">
      <c r="A6" t="s">
        <v>73</v>
      </c>
      <c r="B6">
        <v>2.1</v>
      </c>
      <c r="C6">
        <v>1.4</v>
      </c>
      <c r="D6">
        <v>3.1</v>
      </c>
    </row>
    <row r="7" spans="1:4" x14ac:dyDescent="0.25">
      <c r="A7" t="s">
        <v>109</v>
      </c>
      <c r="B7">
        <v>1.48</v>
      </c>
      <c r="C7">
        <v>1.08</v>
      </c>
      <c r="D7">
        <v>1.98</v>
      </c>
    </row>
    <row r="8" spans="1:4" x14ac:dyDescent="0.25">
      <c r="A8" t="s">
        <v>124</v>
      </c>
      <c r="B8">
        <v>2.68</v>
      </c>
      <c r="C8">
        <v>1.702</v>
      </c>
      <c r="D8">
        <v>4.2350000000000003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sqref="A1:D8"/>
    </sheetView>
  </sheetViews>
  <sheetFormatPr defaultRowHeight="15" x14ac:dyDescent="0.25"/>
  <sheetData>
    <row r="1" spans="1:4" x14ac:dyDescent="0.25">
      <c r="A1" t="s">
        <v>0</v>
      </c>
      <c r="B1" t="s">
        <v>160</v>
      </c>
      <c r="C1" t="s">
        <v>14</v>
      </c>
      <c r="D1" t="s">
        <v>15</v>
      </c>
    </row>
    <row r="2" spans="1:4" x14ac:dyDescent="0.25">
      <c r="A2" t="s">
        <v>59</v>
      </c>
      <c r="B2">
        <v>2</v>
      </c>
      <c r="C2">
        <v>1.0900000000000001</v>
      </c>
      <c r="D2">
        <v>3.69</v>
      </c>
    </row>
    <row r="3" spans="1:4" x14ac:dyDescent="0.25">
      <c r="A3" t="s">
        <v>61</v>
      </c>
      <c r="B3">
        <v>4.8</v>
      </c>
      <c r="C3">
        <v>1.78</v>
      </c>
      <c r="D3">
        <v>12.9</v>
      </c>
    </row>
    <row r="4" spans="1:4" x14ac:dyDescent="0.25">
      <c r="A4" t="s">
        <v>62</v>
      </c>
      <c r="B4">
        <v>3.06</v>
      </c>
      <c r="C4">
        <v>1.3140000000000001</v>
      </c>
      <c r="D4">
        <v>7.1349999999999998</v>
      </c>
    </row>
    <row r="5" spans="1:4" x14ac:dyDescent="0.25">
      <c r="A5" t="s">
        <v>64</v>
      </c>
      <c r="B5">
        <v>2.2400000000000002</v>
      </c>
      <c r="C5">
        <v>1.17</v>
      </c>
      <c r="D5">
        <v>4.3099999999999996</v>
      </c>
    </row>
    <row r="6" spans="1:4" x14ac:dyDescent="0.25">
      <c r="A6" t="s">
        <v>69</v>
      </c>
      <c r="B6">
        <v>3.2</v>
      </c>
      <c r="C6">
        <v>1.24</v>
      </c>
      <c r="D6">
        <v>8.1199999999999992</v>
      </c>
    </row>
    <row r="7" spans="1:4" x14ac:dyDescent="0.25">
      <c r="A7" t="s">
        <v>109</v>
      </c>
      <c r="B7">
        <v>1.58</v>
      </c>
      <c r="C7">
        <v>1.2</v>
      </c>
      <c r="D7">
        <v>2.2999999999999998</v>
      </c>
    </row>
    <row r="8" spans="1:4" x14ac:dyDescent="0.25">
      <c r="A8" t="s">
        <v>124</v>
      </c>
      <c r="B8">
        <v>2.8290000000000002</v>
      </c>
      <c r="C8">
        <v>1.262</v>
      </c>
      <c r="D8">
        <v>6.3410000000000002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sqref="A1:D14"/>
    </sheetView>
  </sheetViews>
  <sheetFormatPr defaultRowHeight="15" x14ac:dyDescent="0.25"/>
  <sheetData>
    <row r="1" spans="1:4" x14ac:dyDescent="0.25">
      <c r="A1" t="s">
        <v>0</v>
      </c>
      <c r="B1" t="s">
        <v>160</v>
      </c>
      <c r="C1" t="s">
        <v>14</v>
      </c>
      <c r="D1" t="s">
        <v>15</v>
      </c>
    </row>
    <row r="2" spans="1:4" x14ac:dyDescent="0.25">
      <c r="A2" t="s">
        <v>49</v>
      </c>
      <c r="B2">
        <v>3.04</v>
      </c>
      <c r="C2">
        <v>1.58</v>
      </c>
      <c r="D2">
        <v>5.83</v>
      </c>
    </row>
    <row r="3" spans="1:4" x14ac:dyDescent="0.25">
      <c r="A3" t="s">
        <v>54</v>
      </c>
      <c r="B3">
        <v>1.65</v>
      </c>
      <c r="C3">
        <v>1.127</v>
      </c>
      <c r="D3">
        <v>2.5489999999999999</v>
      </c>
    </row>
    <row r="4" spans="1:4" x14ac:dyDescent="0.25">
      <c r="A4" t="s">
        <v>56</v>
      </c>
      <c r="B4">
        <v>3.16</v>
      </c>
      <c r="C4">
        <v>1.96</v>
      </c>
      <c r="D4">
        <v>5.0999999999999996</v>
      </c>
    </row>
    <row r="5" spans="1:4" x14ac:dyDescent="0.25">
      <c r="A5" t="s">
        <v>59</v>
      </c>
      <c r="B5">
        <v>2.5099999999999998</v>
      </c>
      <c r="C5">
        <v>1.5</v>
      </c>
      <c r="D5">
        <v>4.2</v>
      </c>
    </row>
    <row r="6" spans="1:4" x14ac:dyDescent="0.25">
      <c r="A6" t="s">
        <v>61</v>
      </c>
      <c r="B6">
        <v>2.75</v>
      </c>
      <c r="C6">
        <v>1.1299999999999999</v>
      </c>
      <c r="D6">
        <v>6.72</v>
      </c>
    </row>
    <row r="7" spans="1:4" x14ac:dyDescent="0.25">
      <c r="A7" t="s">
        <v>62</v>
      </c>
      <c r="B7">
        <v>2.25</v>
      </c>
      <c r="C7">
        <v>1.1000000000000001</v>
      </c>
      <c r="D7">
        <v>4.6070000000000002</v>
      </c>
    </row>
    <row r="8" spans="1:4" x14ac:dyDescent="0.25">
      <c r="A8" t="s">
        <v>63</v>
      </c>
      <c r="B8">
        <v>5.58</v>
      </c>
      <c r="C8">
        <v>1.94</v>
      </c>
      <c r="D8">
        <v>16.07</v>
      </c>
    </row>
    <row r="9" spans="1:4" x14ac:dyDescent="0.25">
      <c r="A9" t="s">
        <v>64</v>
      </c>
      <c r="B9">
        <v>3.71</v>
      </c>
      <c r="C9">
        <v>1.1000000000000001</v>
      </c>
      <c r="D9">
        <v>12.76</v>
      </c>
    </row>
    <row r="10" spans="1:4" x14ac:dyDescent="0.25">
      <c r="A10" t="s">
        <v>65</v>
      </c>
      <c r="B10">
        <v>1.92</v>
      </c>
      <c r="C10">
        <v>1.099</v>
      </c>
      <c r="D10">
        <v>3.45</v>
      </c>
    </row>
    <row r="11" spans="1:4" x14ac:dyDescent="0.25">
      <c r="A11" t="s">
        <v>72</v>
      </c>
      <c r="B11">
        <v>3.25</v>
      </c>
      <c r="C11">
        <v>2.21</v>
      </c>
      <c r="D11">
        <v>7.69</v>
      </c>
    </row>
    <row r="12" spans="1:4" x14ac:dyDescent="0.25">
      <c r="A12" t="s">
        <v>109</v>
      </c>
      <c r="B12">
        <v>1.73</v>
      </c>
      <c r="C12">
        <v>1.53</v>
      </c>
      <c r="D12">
        <v>1.88</v>
      </c>
    </row>
    <row r="13" spans="1:4" x14ac:dyDescent="0.25">
      <c r="A13" t="s">
        <v>110</v>
      </c>
      <c r="B13">
        <v>5.26</v>
      </c>
      <c r="C13">
        <v>2.7</v>
      </c>
      <c r="D13">
        <v>11.11</v>
      </c>
    </row>
    <row r="14" spans="1:4" x14ac:dyDescent="0.25">
      <c r="A14" t="s">
        <v>124</v>
      </c>
      <c r="B14">
        <v>2.68</v>
      </c>
      <c r="C14">
        <v>1.82</v>
      </c>
      <c r="D14">
        <v>4.0060000000000002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sqref="A1:D7"/>
    </sheetView>
  </sheetViews>
  <sheetFormatPr defaultRowHeight="15" x14ac:dyDescent="0.25"/>
  <sheetData>
    <row r="1" spans="1:4" x14ac:dyDescent="0.25">
      <c r="A1" t="s">
        <v>0</v>
      </c>
      <c r="B1" t="s">
        <v>160</v>
      </c>
      <c r="C1" t="s">
        <v>14</v>
      </c>
      <c r="D1" t="s">
        <v>15</v>
      </c>
    </row>
    <row r="2" spans="1:4" x14ac:dyDescent="0.25">
      <c r="A2" t="s">
        <v>54</v>
      </c>
      <c r="B2">
        <v>2.2690000000000001</v>
      </c>
      <c r="C2">
        <v>1.335</v>
      </c>
      <c r="D2">
        <v>3.8570000000000002</v>
      </c>
    </row>
    <row r="3" spans="1:4" x14ac:dyDescent="0.25">
      <c r="A3" t="s">
        <v>62</v>
      </c>
      <c r="B3">
        <v>4.0199999999999996</v>
      </c>
      <c r="C3">
        <v>1.8169999999999999</v>
      </c>
      <c r="D3">
        <v>8.8960000000000008</v>
      </c>
    </row>
    <row r="4" spans="1:4" x14ac:dyDescent="0.25">
      <c r="A4" t="s">
        <v>69</v>
      </c>
      <c r="B4">
        <v>2.8</v>
      </c>
      <c r="C4">
        <v>1.19</v>
      </c>
      <c r="D4">
        <v>6.35</v>
      </c>
    </row>
    <row r="5" spans="1:4" x14ac:dyDescent="0.25">
      <c r="A5" t="s">
        <v>71</v>
      </c>
      <c r="B5">
        <v>11.93</v>
      </c>
      <c r="C5">
        <v>5.2</v>
      </c>
      <c r="D5">
        <v>27.39</v>
      </c>
    </row>
    <row r="6" spans="1:4" x14ac:dyDescent="0.25">
      <c r="A6" t="s">
        <v>72</v>
      </c>
      <c r="B6">
        <v>3.21</v>
      </c>
      <c r="C6">
        <v>1.61</v>
      </c>
      <c r="D6">
        <v>6.39</v>
      </c>
    </row>
    <row r="7" spans="1:4" x14ac:dyDescent="0.25">
      <c r="A7" t="s">
        <v>73</v>
      </c>
      <c r="B7">
        <v>1.9</v>
      </c>
      <c r="C7">
        <v>1.17</v>
      </c>
      <c r="D7">
        <v>2.94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G13" sqref="G13"/>
    </sheetView>
  </sheetViews>
  <sheetFormatPr defaultRowHeight="15" x14ac:dyDescent="0.25"/>
  <sheetData>
    <row r="1" spans="1:4" x14ac:dyDescent="0.25">
      <c r="A1" t="s">
        <v>0</v>
      </c>
      <c r="B1" t="s">
        <v>161</v>
      </c>
      <c r="C1" t="s">
        <v>14</v>
      </c>
      <c r="D1" t="s">
        <v>15</v>
      </c>
    </row>
    <row r="2" spans="1:4" x14ac:dyDescent="0.25">
      <c r="A2" t="s">
        <v>34</v>
      </c>
      <c r="B2">
        <v>3.43</v>
      </c>
      <c r="C2">
        <v>1.54</v>
      </c>
      <c r="D2">
        <v>7.52</v>
      </c>
    </row>
    <row r="3" spans="1:4" x14ac:dyDescent="0.25">
      <c r="A3" t="s">
        <v>56</v>
      </c>
      <c r="B3">
        <v>1.99</v>
      </c>
      <c r="C3">
        <v>1.1000000000000001</v>
      </c>
      <c r="D3">
        <v>3.61</v>
      </c>
    </row>
    <row r="4" spans="1:4" x14ac:dyDescent="0.25">
      <c r="A4" t="s">
        <v>59</v>
      </c>
      <c r="B4">
        <v>4.0199999999999996</v>
      </c>
      <c r="C4">
        <v>2.34</v>
      </c>
      <c r="D4">
        <v>6.9</v>
      </c>
    </row>
    <row r="5" spans="1:4" x14ac:dyDescent="0.25">
      <c r="A5" t="s">
        <v>64</v>
      </c>
      <c r="B5">
        <v>5.74</v>
      </c>
      <c r="C5">
        <v>2.93</v>
      </c>
      <c r="D5">
        <v>11.2</v>
      </c>
    </row>
    <row r="6" spans="1:4" x14ac:dyDescent="0.25">
      <c r="A6" t="s">
        <v>65</v>
      </c>
      <c r="B6">
        <v>2.37</v>
      </c>
      <c r="C6">
        <v>1.36</v>
      </c>
      <c r="D6">
        <v>4.12</v>
      </c>
    </row>
    <row r="7" spans="1:4" x14ac:dyDescent="0.25">
      <c r="A7" t="s">
        <v>110</v>
      </c>
      <c r="B7">
        <v>2.0699999999999998</v>
      </c>
      <c r="C7">
        <v>1.03</v>
      </c>
      <c r="D7">
        <v>4.17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sqref="A1:D5"/>
    </sheetView>
  </sheetViews>
  <sheetFormatPr defaultRowHeight="15" x14ac:dyDescent="0.25"/>
  <sheetData>
    <row r="1" spans="1:4" x14ac:dyDescent="0.25">
      <c r="A1" t="s">
        <v>0</v>
      </c>
      <c r="B1" t="s">
        <v>161</v>
      </c>
      <c r="C1" t="s">
        <v>14</v>
      </c>
      <c r="D1" t="s">
        <v>15</v>
      </c>
    </row>
    <row r="2" spans="1:4" x14ac:dyDescent="0.25">
      <c r="A2" t="s">
        <v>34</v>
      </c>
      <c r="B2">
        <v>2.5099999999999998</v>
      </c>
      <c r="C2">
        <v>1.1100000000000001</v>
      </c>
      <c r="D2">
        <v>5.68</v>
      </c>
    </row>
    <row r="3" spans="1:4" x14ac:dyDescent="0.25">
      <c r="A3" t="s">
        <v>59</v>
      </c>
      <c r="B3">
        <v>3.85</v>
      </c>
      <c r="C3">
        <v>2.11</v>
      </c>
      <c r="D3">
        <v>7.03</v>
      </c>
    </row>
    <row r="4" spans="1:4" x14ac:dyDescent="0.25">
      <c r="A4" t="s">
        <v>65</v>
      </c>
      <c r="B4">
        <v>2.66</v>
      </c>
      <c r="C4">
        <v>1.39</v>
      </c>
      <c r="D4">
        <v>5.07</v>
      </c>
    </row>
    <row r="5" spans="1:4" x14ac:dyDescent="0.25">
      <c r="A5" t="s">
        <v>124</v>
      </c>
      <c r="B5">
        <v>1.7729999999999999</v>
      </c>
      <c r="C5">
        <v>1.212</v>
      </c>
      <c r="D5">
        <v>2.5950000000000002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sqref="A1:D5"/>
    </sheetView>
  </sheetViews>
  <sheetFormatPr defaultRowHeight="15" x14ac:dyDescent="0.25"/>
  <sheetData>
    <row r="1" spans="1:4" x14ac:dyDescent="0.25">
      <c r="A1" t="s">
        <v>0</v>
      </c>
      <c r="B1" t="s">
        <v>161</v>
      </c>
      <c r="C1" t="s">
        <v>14</v>
      </c>
      <c r="D1" t="s">
        <v>15</v>
      </c>
    </row>
    <row r="2" spans="1:4" x14ac:dyDescent="0.25">
      <c r="A2" t="s">
        <v>34</v>
      </c>
      <c r="B2">
        <v>3.2000000000000001E-2</v>
      </c>
      <c r="C2">
        <v>0.13</v>
      </c>
      <c r="D2">
        <v>0.78</v>
      </c>
    </row>
    <row r="3" spans="1:4" x14ac:dyDescent="0.25">
      <c r="A3" t="s">
        <v>54</v>
      </c>
      <c r="B3">
        <v>1.5609999999999999</v>
      </c>
      <c r="C3">
        <v>1.0309999999999999</v>
      </c>
      <c r="D3">
        <v>2.3450000000000002</v>
      </c>
    </row>
    <row r="4" spans="1:4" x14ac:dyDescent="0.25">
      <c r="A4" t="s">
        <v>59</v>
      </c>
      <c r="B4">
        <v>7.02</v>
      </c>
      <c r="C4">
        <v>3.89</v>
      </c>
      <c r="D4">
        <v>12.65</v>
      </c>
    </row>
    <row r="5" spans="1:4" x14ac:dyDescent="0.25">
      <c r="A5" t="s">
        <v>65</v>
      </c>
      <c r="B5">
        <v>4.12</v>
      </c>
      <c r="C5">
        <v>2.34</v>
      </c>
      <c r="D5">
        <v>7.26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sqref="A1:D5"/>
    </sheetView>
  </sheetViews>
  <sheetFormatPr defaultRowHeight="15" x14ac:dyDescent="0.25"/>
  <sheetData>
    <row r="1" spans="1:4" x14ac:dyDescent="0.25">
      <c r="A1" t="s">
        <v>0</v>
      </c>
      <c r="B1" t="s">
        <v>160</v>
      </c>
      <c r="C1" t="s">
        <v>14</v>
      </c>
      <c r="D1" t="s">
        <v>15</v>
      </c>
    </row>
    <row r="2" spans="1:4" x14ac:dyDescent="0.25">
      <c r="A2" t="s">
        <v>49</v>
      </c>
      <c r="B2">
        <v>2.29</v>
      </c>
      <c r="C2">
        <v>1.22</v>
      </c>
      <c r="D2">
        <v>4.29</v>
      </c>
    </row>
    <row r="3" spans="1:4" x14ac:dyDescent="0.25">
      <c r="A3" t="s">
        <v>96</v>
      </c>
      <c r="B3">
        <v>3.14</v>
      </c>
      <c r="C3">
        <v>1.0900000000000001</v>
      </c>
      <c r="D3">
        <v>9.02</v>
      </c>
    </row>
    <row r="4" spans="1:4" x14ac:dyDescent="0.25">
      <c r="A4" t="s">
        <v>109</v>
      </c>
      <c r="B4">
        <v>1.95</v>
      </c>
      <c r="C4">
        <v>1.5</v>
      </c>
      <c r="D4">
        <v>2.2999999999999998</v>
      </c>
    </row>
    <row r="5" spans="1:4" x14ac:dyDescent="0.25">
      <c r="A5" t="s">
        <v>124</v>
      </c>
      <c r="B5">
        <v>2.7280000000000002</v>
      </c>
      <c r="C5">
        <v>1.6040000000000001</v>
      </c>
      <c r="D5">
        <v>4.5640000000000001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sqref="A1:D11"/>
    </sheetView>
  </sheetViews>
  <sheetFormatPr defaultRowHeight="15" x14ac:dyDescent="0.25"/>
  <sheetData>
    <row r="1" spans="1:4" x14ac:dyDescent="0.25">
      <c r="A1" t="s">
        <v>0</v>
      </c>
      <c r="B1" t="s">
        <v>160</v>
      </c>
      <c r="C1" t="s">
        <v>14</v>
      </c>
      <c r="D1" t="s">
        <v>15</v>
      </c>
    </row>
    <row r="2" spans="1:4" x14ac:dyDescent="0.25">
      <c r="A2" t="s">
        <v>48</v>
      </c>
      <c r="B2">
        <v>7.68</v>
      </c>
      <c r="C2">
        <v>3.11</v>
      </c>
      <c r="D2">
        <v>18.96</v>
      </c>
    </row>
    <row r="3" spans="1:4" x14ac:dyDescent="0.25">
      <c r="A3" t="s">
        <v>49</v>
      </c>
      <c r="B3">
        <v>4.4800000000000004</v>
      </c>
      <c r="C3">
        <v>2.67</v>
      </c>
      <c r="D3">
        <v>7.53</v>
      </c>
    </row>
    <row r="4" spans="1:4" x14ac:dyDescent="0.25">
      <c r="A4" t="s">
        <v>61</v>
      </c>
      <c r="B4">
        <v>3.7</v>
      </c>
      <c r="C4">
        <v>1.42</v>
      </c>
      <c r="D4">
        <v>9.6</v>
      </c>
    </row>
    <row r="5" spans="1:4" x14ac:dyDescent="0.25">
      <c r="A5" t="s">
        <v>64</v>
      </c>
      <c r="B5">
        <v>3.53</v>
      </c>
      <c r="C5">
        <v>1.49</v>
      </c>
      <c r="D5">
        <v>8.36</v>
      </c>
    </row>
    <row r="6" spans="1:4" x14ac:dyDescent="0.25">
      <c r="A6" t="s">
        <v>69</v>
      </c>
      <c r="B6">
        <v>4.5999999999999996</v>
      </c>
      <c r="C6">
        <v>1.98</v>
      </c>
      <c r="D6">
        <v>7.61</v>
      </c>
    </row>
    <row r="7" spans="1:4" x14ac:dyDescent="0.25">
      <c r="A7" t="s">
        <v>72</v>
      </c>
      <c r="B7">
        <v>3.53</v>
      </c>
      <c r="C7">
        <v>1.79</v>
      </c>
      <c r="D7">
        <v>6.98</v>
      </c>
    </row>
    <row r="8" spans="1:4" x14ac:dyDescent="0.25">
      <c r="A8" t="s">
        <v>96</v>
      </c>
      <c r="B8">
        <v>4.08</v>
      </c>
      <c r="C8">
        <v>2.34</v>
      </c>
      <c r="D8">
        <v>7.09</v>
      </c>
    </row>
    <row r="9" spans="1:4" x14ac:dyDescent="0.25">
      <c r="A9" t="s">
        <v>110</v>
      </c>
      <c r="B9">
        <v>3.72</v>
      </c>
      <c r="C9">
        <v>1.93</v>
      </c>
      <c r="D9">
        <v>14.9</v>
      </c>
    </row>
    <row r="10" spans="1:4" x14ac:dyDescent="0.25">
      <c r="A10" t="s">
        <v>142</v>
      </c>
      <c r="B10">
        <v>3.74</v>
      </c>
      <c r="C10">
        <v>2.35</v>
      </c>
      <c r="D10">
        <v>5.91</v>
      </c>
    </row>
    <row r="11" spans="1:4" x14ac:dyDescent="0.25">
      <c r="A11" s="1" t="s">
        <v>151</v>
      </c>
      <c r="B11">
        <v>8.4</v>
      </c>
      <c r="C11">
        <v>5.8</v>
      </c>
      <c r="D11">
        <v>12.3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workbookViewId="0">
      <selection activeCell="H10" sqref="H10"/>
    </sheetView>
  </sheetViews>
  <sheetFormatPr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159</v>
      </c>
      <c r="G1" t="s">
        <v>14</v>
      </c>
      <c r="H1" t="s">
        <v>15</v>
      </c>
    </row>
    <row r="2" spans="1:8" x14ac:dyDescent="0.25">
      <c r="A2" t="s">
        <v>21</v>
      </c>
      <c r="B2" t="s">
        <v>22</v>
      </c>
      <c r="C2" t="s">
        <v>23</v>
      </c>
      <c r="D2">
        <v>2017</v>
      </c>
      <c r="E2" t="s">
        <v>158</v>
      </c>
      <c r="F2">
        <v>20.588840848260244</v>
      </c>
      <c r="G2">
        <v>16.599999999999998</v>
      </c>
      <c r="H2">
        <v>24.6</v>
      </c>
    </row>
    <row r="3" spans="1:8" x14ac:dyDescent="0.25">
      <c r="A3" t="s">
        <v>28</v>
      </c>
      <c r="B3" t="s">
        <v>22</v>
      </c>
      <c r="C3" t="s">
        <v>23</v>
      </c>
      <c r="D3">
        <v>2020</v>
      </c>
      <c r="E3" t="s">
        <v>158</v>
      </c>
      <c r="F3">
        <v>30.526834071885769</v>
      </c>
      <c r="G3">
        <v>26.7</v>
      </c>
      <c r="H3">
        <v>34.200000000000003</v>
      </c>
    </row>
    <row r="4" spans="1:8" x14ac:dyDescent="0.25">
      <c r="A4" t="s">
        <v>29</v>
      </c>
      <c r="B4" t="s">
        <v>30</v>
      </c>
      <c r="C4" t="s">
        <v>23</v>
      </c>
      <c r="D4">
        <v>2022</v>
      </c>
      <c r="E4" t="s">
        <v>158</v>
      </c>
      <c r="F4">
        <v>100</v>
      </c>
      <c r="G4">
        <v>84.2</v>
      </c>
      <c r="H4">
        <v>115.7</v>
      </c>
    </row>
    <row r="5" spans="1:8" x14ac:dyDescent="0.25">
      <c r="A5" t="s">
        <v>31</v>
      </c>
      <c r="B5" t="s">
        <v>32</v>
      </c>
      <c r="C5" t="s">
        <v>33</v>
      </c>
      <c r="D5">
        <v>2019</v>
      </c>
      <c r="E5" t="s">
        <v>158</v>
      </c>
      <c r="F5">
        <v>5.9216677632718078</v>
      </c>
      <c r="G5">
        <v>5</v>
      </c>
      <c r="H5">
        <v>6.8999999999999995</v>
      </c>
    </row>
    <row r="6" spans="1:8" x14ac:dyDescent="0.25">
      <c r="A6" t="s">
        <v>34</v>
      </c>
      <c r="B6" t="s">
        <v>32</v>
      </c>
      <c r="C6" t="s">
        <v>33</v>
      </c>
      <c r="D6">
        <v>2017</v>
      </c>
      <c r="E6" t="s">
        <v>158</v>
      </c>
      <c r="F6">
        <v>19.539507512997769</v>
      </c>
      <c r="G6">
        <v>18</v>
      </c>
      <c r="H6">
        <v>22</v>
      </c>
    </row>
    <row r="7" spans="1:8" x14ac:dyDescent="0.25">
      <c r="A7" t="s">
        <v>47</v>
      </c>
      <c r="B7" t="s">
        <v>39</v>
      </c>
      <c r="C7" t="s">
        <v>40</v>
      </c>
      <c r="D7">
        <v>2014</v>
      </c>
      <c r="E7" t="s">
        <v>157</v>
      </c>
      <c r="F7">
        <v>22.916898431416175</v>
      </c>
      <c r="G7">
        <v>19.901071322242544</v>
      </c>
      <c r="H7">
        <v>26.098928677757453</v>
      </c>
    </row>
    <row r="8" spans="1:8" x14ac:dyDescent="0.25">
      <c r="A8" t="s">
        <v>59</v>
      </c>
      <c r="B8" t="s">
        <v>39</v>
      </c>
      <c r="C8" t="s">
        <v>40</v>
      </c>
      <c r="D8">
        <v>2015</v>
      </c>
      <c r="E8" t="s">
        <v>157</v>
      </c>
      <c r="F8">
        <v>233.25062034739454</v>
      </c>
      <c r="G8">
        <v>203.81469791034337</v>
      </c>
      <c r="H8">
        <v>262.18530208965666</v>
      </c>
    </row>
    <row r="9" spans="1:8" x14ac:dyDescent="0.25">
      <c r="A9" t="s">
        <v>73</v>
      </c>
      <c r="B9" t="s">
        <v>39</v>
      </c>
      <c r="C9" t="s">
        <v>40</v>
      </c>
      <c r="D9">
        <v>2014</v>
      </c>
      <c r="E9" t="s">
        <v>157</v>
      </c>
      <c r="F9">
        <v>297.41697416974171</v>
      </c>
      <c r="G9">
        <v>272.66998868419279</v>
      </c>
      <c r="H9">
        <v>321.33001131580721</v>
      </c>
    </row>
    <row r="10" spans="1:8" x14ac:dyDescent="0.25">
      <c r="A10" t="s">
        <v>43</v>
      </c>
      <c r="B10" t="s">
        <v>39</v>
      </c>
      <c r="C10" t="s">
        <v>40</v>
      </c>
      <c r="D10">
        <v>2021</v>
      </c>
      <c r="E10" t="s">
        <v>157</v>
      </c>
      <c r="F10">
        <v>66.666666666666671</v>
      </c>
      <c r="G10">
        <v>54.086229959199883</v>
      </c>
      <c r="H10">
        <v>80</v>
      </c>
    </row>
    <row r="11" spans="1:8" x14ac:dyDescent="0.25">
      <c r="A11" t="s">
        <v>46</v>
      </c>
      <c r="B11" t="s">
        <v>39</v>
      </c>
      <c r="C11" t="s">
        <v>40</v>
      </c>
      <c r="D11">
        <v>2020</v>
      </c>
      <c r="E11" t="s">
        <v>158</v>
      </c>
      <c r="F11">
        <v>239.98838875438511</v>
      </c>
      <c r="G11">
        <v>231</v>
      </c>
      <c r="H11">
        <v>252</v>
      </c>
    </row>
    <row r="12" spans="1:8" x14ac:dyDescent="0.25">
      <c r="A12" t="s">
        <v>65</v>
      </c>
      <c r="B12" t="s">
        <v>39</v>
      </c>
      <c r="C12" t="s">
        <v>40</v>
      </c>
      <c r="D12">
        <v>2018</v>
      </c>
      <c r="E12" t="s">
        <v>158</v>
      </c>
      <c r="F12">
        <v>50.420168067226889</v>
      </c>
      <c r="G12">
        <v>49.446829415994756</v>
      </c>
      <c r="H12">
        <v>68.553170584005244</v>
      </c>
    </row>
    <row r="13" spans="1:8" x14ac:dyDescent="0.25">
      <c r="A13" t="s">
        <v>81</v>
      </c>
      <c r="B13" t="s">
        <v>39</v>
      </c>
      <c r="C13" t="s">
        <v>40</v>
      </c>
      <c r="D13">
        <v>2019</v>
      </c>
      <c r="E13" t="s">
        <v>158</v>
      </c>
      <c r="F13">
        <v>33.269141377249483</v>
      </c>
      <c r="G13">
        <v>29.23001867444161</v>
      </c>
      <c r="H13">
        <v>34.76998132555839</v>
      </c>
    </row>
    <row r="14" spans="1:8" x14ac:dyDescent="0.25">
      <c r="A14" t="s">
        <v>54</v>
      </c>
      <c r="B14" t="s">
        <v>39</v>
      </c>
      <c r="C14" t="s">
        <v>40</v>
      </c>
      <c r="D14">
        <v>2020</v>
      </c>
      <c r="E14" t="s">
        <v>158</v>
      </c>
      <c r="F14">
        <v>248.52071005917159</v>
      </c>
      <c r="G14">
        <v>219.362290717208</v>
      </c>
      <c r="H14">
        <v>277.63770928279234</v>
      </c>
    </row>
    <row r="15" spans="1:8" x14ac:dyDescent="0.25">
      <c r="A15" s="1" t="s">
        <v>79</v>
      </c>
      <c r="B15" t="s">
        <v>39</v>
      </c>
      <c r="C15" s="2" t="s">
        <v>40</v>
      </c>
      <c r="D15" s="2">
        <v>2018</v>
      </c>
      <c r="E15" t="s">
        <v>158</v>
      </c>
      <c r="F15">
        <v>17.287952458130739</v>
      </c>
      <c r="G15">
        <v>14.33000036525895</v>
      </c>
      <c r="H15">
        <v>20.269999634741048</v>
      </c>
    </row>
    <row r="16" spans="1:8" x14ac:dyDescent="0.25">
      <c r="A16" t="s">
        <v>38</v>
      </c>
      <c r="B16" t="s">
        <v>39</v>
      </c>
      <c r="C16" t="s">
        <v>40</v>
      </c>
      <c r="D16">
        <v>2022</v>
      </c>
      <c r="E16" t="s">
        <v>158</v>
      </c>
      <c r="F16">
        <v>142.54143646408841</v>
      </c>
      <c r="G16">
        <v>120.19184207205022</v>
      </c>
      <c r="H16">
        <v>166</v>
      </c>
    </row>
    <row r="17" spans="1:8" x14ac:dyDescent="0.25">
      <c r="A17" t="s">
        <v>56</v>
      </c>
      <c r="B17" t="s">
        <v>39</v>
      </c>
      <c r="C17" t="s">
        <v>40</v>
      </c>
      <c r="D17">
        <v>2019</v>
      </c>
      <c r="E17" t="s">
        <v>158</v>
      </c>
      <c r="F17">
        <v>265.7342657342657</v>
      </c>
      <c r="G17">
        <v>229.78846747081963</v>
      </c>
      <c r="H17">
        <v>302.21153252918037</v>
      </c>
    </row>
    <row r="18" spans="1:8" x14ac:dyDescent="0.25">
      <c r="A18" s="1" t="s">
        <v>76</v>
      </c>
      <c r="B18" t="s">
        <v>39</v>
      </c>
      <c r="C18" s="2" t="s">
        <v>40</v>
      </c>
      <c r="D18" s="2">
        <v>2022</v>
      </c>
      <c r="E18" t="s">
        <v>158</v>
      </c>
      <c r="F18">
        <v>31.25</v>
      </c>
      <c r="G18">
        <v>24.850285633720731</v>
      </c>
      <c r="H18">
        <v>37.549714366279268</v>
      </c>
    </row>
    <row r="19" spans="1:8" x14ac:dyDescent="0.25">
      <c r="A19" t="s">
        <v>50</v>
      </c>
      <c r="B19" t="s">
        <v>39</v>
      </c>
      <c r="C19" t="s">
        <v>40</v>
      </c>
      <c r="D19">
        <v>2021</v>
      </c>
      <c r="E19" t="s">
        <v>158</v>
      </c>
      <c r="F19">
        <v>287.16216216216219</v>
      </c>
      <c r="G19">
        <v>235.46575365889254</v>
      </c>
      <c r="H19">
        <v>338.53424634110746</v>
      </c>
    </row>
    <row r="20" spans="1:8" x14ac:dyDescent="0.25">
      <c r="A20" t="s">
        <v>52</v>
      </c>
      <c r="B20" t="s">
        <v>39</v>
      </c>
      <c r="C20" t="s">
        <v>40</v>
      </c>
      <c r="D20">
        <v>2022</v>
      </c>
      <c r="E20" t="s">
        <v>158</v>
      </c>
      <c r="F20">
        <v>28.537920250195466</v>
      </c>
      <c r="G20">
        <v>23.479328479864606</v>
      </c>
      <c r="H20">
        <v>32.520671520135387</v>
      </c>
    </row>
    <row r="21" spans="1:8" x14ac:dyDescent="0.25">
      <c r="A21" t="s">
        <v>58</v>
      </c>
      <c r="B21" t="s">
        <v>39</v>
      </c>
      <c r="C21" t="s">
        <v>40</v>
      </c>
      <c r="D21">
        <v>2020</v>
      </c>
      <c r="E21" t="s">
        <v>158</v>
      </c>
      <c r="F21">
        <v>158.41584158415841</v>
      </c>
      <c r="G21">
        <v>116.93050654793464</v>
      </c>
      <c r="H21">
        <v>199.06949345206539</v>
      </c>
    </row>
    <row r="22" spans="1:8" x14ac:dyDescent="0.25">
      <c r="A22" t="s">
        <v>82</v>
      </c>
      <c r="B22" t="s">
        <v>39</v>
      </c>
      <c r="C22" t="s">
        <v>40</v>
      </c>
      <c r="D22">
        <v>2023</v>
      </c>
      <c r="E22" t="s">
        <v>158</v>
      </c>
      <c r="F22">
        <v>25.697503671071953</v>
      </c>
      <c r="G22">
        <v>19.668819511160578</v>
      </c>
      <c r="H22">
        <v>31.531180488839425</v>
      </c>
    </row>
    <row r="23" spans="1:8" x14ac:dyDescent="0.25">
      <c r="A23" t="s">
        <v>49</v>
      </c>
      <c r="B23" t="s">
        <v>39</v>
      </c>
      <c r="C23" t="s">
        <v>40</v>
      </c>
      <c r="D23">
        <v>2021</v>
      </c>
      <c r="E23" t="s">
        <v>158</v>
      </c>
      <c r="F23">
        <v>88.96210873146623</v>
      </c>
      <c r="G23">
        <v>72.982271806699174</v>
      </c>
      <c r="H23">
        <v>105.01772819330084</v>
      </c>
    </row>
    <row r="24" spans="1:8" x14ac:dyDescent="0.25">
      <c r="A24" t="s">
        <v>71</v>
      </c>
      <c r="B24" t="s">
        <v>39</v>
      </c>
      <c r="C24" t="s">
        <v>40</v>
      </c>
      <c r="D24">
        <v>2023</v>
      </c>
      <c r="E24" t="s">
        <v>158</v>
      </c>
      <c r="F24">
        <v>106.38297872340425</v>
      </c>
      <c r="G24">
        <v>86.092483154829154</v>
      </c>
      <c r="H24">
        <v>133.90751684517085</v>
      </c>
    </row>
    <row r="25" spans="1:8" x14ac:dyDescent="0.25">
      <c r="A25" t="s">
        <v>83</v>
      </c>
      <c r="B25" t="s">
        <v>84</v>
      </c>
      <c r="C25" t="s">
        <v>85</v>
      </c>
      <c r="D25">
        <v>2013</v>
      </c>
      <c r="E25" t="s">
        <v>157</v>
      </c>
      <c r="F25">
        <v>27.341477603257708</v>
      </c>
      <c r="G25">
        <v>21.852792531243288</v>
      </c>
      <c r="H25">
        <v>32.747207468756713</v>
      </c>
    </row>
    <row r="26" spans="1:8" x14ac:dyDescent="0.25">
      <c r="A26" t="s">
        <v>86</v>
      </c>
      <c r="B26" t="s">
        <v>84</v>
      </c>
      <c r="C26" t="s">
        <v>85</v>
      </c>
      <c r="D26">
        <v>2019</v>
      </c>
      <c r="E26" t="s">
        <v>158</v>
      </c>
      <c r="F26">
        <v>34.151547491995736</v>
      </c>
      <c r="G26">
        <v>30.226457782095835</v>
      </c>
      <c r="H26">
        <v>37.973542217904168</v>
      </c>
    </row>
    <row r="27" spans="1:8" x14ac:dyDescent="0.25">
      <c r="A27" t="s">
        <v>87</v>
      </c>
      <c r="B27" t="s">
        <v>84</v>
      </c>
      <c r="C27" t="s">
        <v>85</v>
      </c>
      <c r="D27">
        <v>2022</v>
      </c>
      <c r="E27" t="s">
        <v>158</v>
      </c>
      <c r="F27">
        <v>331.09619686800897</v>
      </c>
      <c r="G27">
        <v>287.37561017137932</v>
      </c>
      <c r="H27">
        <v>374.62438982862068</v>
      </c>
    </row>
    <row r="28" spans="1:8" x14ac:dyDescent="0.25">
      <c r="A28" t="s">
        <v>89</v>
      </c>
      <c r="B28" t="s">
        <v>90</v>
      </c>
      <c r="C28" t="s">
        <v>40</v>
      </c>
      <c r="D28">
        <v>2020</v>
      </c>
      <c r="E28" t="s">
        <v>158</v>
      </c>
      <c r="F28">
        <v>9.9552015928322533</v>
      </c>
      <c r="G28">
        <v>8.8795611656575666</v>
      </c>
      <c r="H28">
        <v>10.920438834342434</v>
      </c>
    </row>
    <row r="29" spans="1:8" x14ac:dyDescent="0.25">
      <c r="A29" t="s">
        <v>93</v>
      </c>
      <c r="B29" t="s">
        <v>94</v>
      </c>
      <c r="C29" t="s">
        <v>85</v>
      </c>
      <c r="D29">
        <v>2012</v>
      </c>
      <c r="E29" t="s">
        <v>157</v>
      </c>
      <c r="F29">
        <v>160</v>
      </c>
      <c r="G29">
        <v>133.76234156789138</v>
      </c>
      <c r="H29">
        <v>186.23765843210862</v>
      </c>
    </row>
    <row r="30" spans="1:8" x14ac:dyDescent="0.25">
      <c r="A30" t="s">
        <v>96</v>
      </c>
      <c r="B30" t="s">
        <v>97</v>
      </c>
      <c r="C30" t="s">
        <v>40</v>
      </c>
      <c r="D30">
        <v>2021</v>
      </c>
      <c r="E30" t="s">
        <v>158</v>
      </c>
      <c r="F30">
        <v>351.52838427947597</v>
      </c>
      <c r="G30">
        <v>308.36102699346031</v>
      </c>
      <c r="H30">
        <v>395.6389730065398</v>
      </c>
    </row>
    <row r="31" spans="1:8" x14ac:dyDescent="0.25">
      <c r="A31" t="s">
        <v>99</v>
      </c>
      <c r="B31" t="s">
        <v>100</v>
      </c>
      <c r="C31" t="s">
        <v>40</v>
      </c>
      <c r="D31">
        <v>2014</v>
      </c>
      <c r="E31" t="s">
        <v>157</v>
      </c>
      <c r="F31">
        <v>20.203467545493623</v>
      </c>
      <c r="G31">
        <v>18.549658279208163</v>
      </c>
      <c r="H31">
        <v>21.850341720791839</v>
      </c>
    </row>
    <row r="32" spans="1:8" x14ac:dyDescent="0.25">
      <c r="A32" t="s">
        <v>105</v>
      </c>
      <c r="B32" t="s">
        <v>102</v>
      </c>
      <c r="C32" t="s">
        <v>103</v>
      </c>
      <c r="D32">
        <v>2019</v>
      </c>
      <c r="E32" t="s">
        <v>158</v>
      </c>
      <c r="F32">
        <v>33.090783090783091</v>
      </c>
      <c r="G32">
        <v>28.484723898087839</v>
      </c>
      <c r="H32">
        <v>37.71527610191216</v>
      </c>
    </row>
    <row r="33" spans="1:8" x14ac:dyDescent="0.25">
      <c r="A33" t="s">
        <v>101</v>
      </c>
      <c r="B33" t="s">
        <v>102</v>
      </c>
      <c r="C33" t="s">
        <v>103</v>
      </c>
      <c r="D33">
        <v>2020</v>
      </c>
      <c r="E33" t="s">
        <v>158</v>
      </c>
      <c r="F33">
        <v>8.0310461919905141</v>
      </c>
      <c r="G33">
        <v>7.0935688313594936</v>
      </c>
      <c r="H33">
        <v>8.9064311686405073</v>
      </c>
    </row>
    <row r="34" spans="1:8" x14ac:dyDescent="0.25">
      <c r="A34" t="s">
        <v>106</v>
      </c>
      <c r="B34" t="s">
        <v>107</v>
      </c>
      <c r="C34" t="s">
        <v>85</v>
      </c>
      <c r="D34">
        <v>2019</v>
      </c>
      <c r="E34" t="s">
        <v>157</v>
      </c>
      <c r="F34">
        <v>15.819196720596572</v>
      </c>
      <c r="G34">
        <v>14.518787054362788</v>
      </c>
      <c r="H34">
        <v>16.081212945637212</v>
      </c>
    </row>
    <row r="35" spans="1:8" x14ac:dyDescent="0.25">
      <c r="A35" t="s">
        <v>111</v>
      </c>
      <c r="B35" t="s">
        <v>107</v>
      </c>
      <c r="C35" t="s">
        <v>85</v>
      </c>
      <c r="D35">
        <v>2019</v>
      </c>
      <c r="E35" t="s">
        <v>157</v>
      </c>
      <c r="F35">
        <v>63.332756532272022</v>
      </c>
      <c r="G35">
        <v>56.735739720945126</v>
      </c>
      <c r="H35">
        <v>69.264260279054866</v>
      </c>
    </row>
    <row r="36" spans="1:8" x14ac:dyDescent="0.25">
      <c r="A36" t="s">
        <v>114</v>
      </c>
      <c r="B36" t="s">
        <v>107</v>
      </c>
      <c r="C36" t="s">
        <v>85</v>
      </c>
      <c r="D36">
        <v>2019</v>
      </c>
      <c r="E36" t="s">
        <v>157</v>
      </c>
      <c r="F36">
        <v>214.86746631126908</v>
      </c>
      <c r="G36">
        <v>198.70000000000002</v>
      </c>
      <c r="H36">
        <v>231.29999999999998</v>
      </c>
    </row>
    <row r="37" spans="1:8" x14ac:dyDescent="0.25">
      <c r="A37" t="s">
        <v>115</v>
      </c>
      <c r="B37" t="s">
        <v>107</v>
      </c>
      <c r="C37" t="s">
        <v>85</v>
      </c>
      <c r="D37">
        <v>2019</v>
      </c>
      <c r="E37" t="s">
        <v>157</v>
      </c>
      <c r="F37">
        <v>24.9334961405957</v>
      </c>
      <c r="G37">
        <v>23.891586083922238</v>
      </c>
      <c r="H37">
        <v>25.908413916077766</v>
      </c>
    </row>
    <row r="38" spans="1:8" x14ac:dyDescent="0.25">
      <c r="A38" t="s">
        <v>113</v>
      </c>
      <c r="B38" t="s">
        <v>107</v>
      </c>
      <c r="C38" t="s">
        <v>85</v>
      </c>
      <c r="D38">
        <v>2017</v>
      </c>
      <c r="E38" t="s">
        <v>158</v>
      </c>
      <c r="F38">
        <v>198.47328244274809</v>
      </c>
      <c r="G38">
        <v>149.74690163015356</v>
      </c>
      <c r="H38">
        <v>246.25309836984644</v>
      </c>
    </row>
    <row r="39" spans="1:8" x14ac:dyDescent="0.25">
      <c r="A39" t="s">
        <v>109</v>
      </c>
      <c r="B39" t="s">
        <v>107</v>
      </c>
      <c r="C39" t="s">
        <v>85</v>
      </c>
      <c r="D39">
        <v>2018</v>
      </c>
      <c r="E39" t="s">
        <v>158</v>
      </c>
      <c r="F39">
        <v>17.39588824459673</v>
      </c>
      <c r="G39">
        <v>11.515827310814002</v>
      </c>
      <c r="H39">
        <v>23.284172689185997</v>
      </c>
    </row>
    <row r="40" spans="1:8" x14ac:dyDescent="0.25">
      <c r="A40" t="s">
        <v>112</v>
      </c>
      <c r="B40" t="s">
        <v>107</v>
      </c>
      <c r="C40" t="s">
        <v>85</v>
      </c>
      <c r="D40">
        <v>2020</v>
      </c>
      <c r="E40" t="s">
        <v>158</v>
      </c>
      <c r="F40">
        <v>68.34141034516864</v>
      </c>
      <c r="G40">
        <v>63.382918397855477</v>
      </c>
      <c r="H40">
        <v>73.217081602144503</v>
      </c>
    </row>
    <row r="41" spans="1:8" x14ac:dyDescent="0.25">
      <c r="A41" s="3" t="s">
        <v>119</v>
      </c>
      <c r="B41" t="s">
        <v>117</v>
      </c>
      <c r="C41" s="3" t="s">
        <v>40</v>
      </c>
      <c r="D41" s="3">
        <v>2015</v>
      </c>
      <c r="E41" t="s">
        <v>157</v>
      </c>
      <c r="F41">
        <v>110.40828062104657</v>
      </c>
      <c r="G41">
        <v>95.670493236686013</v>
      </c>
      <c r="H41">
        <v>125.12950676331397</v>
      </c>
    </row>
    <row r="42" spans="1:8" x14ac:dyDescent="0.25">
      <c r="A42" t="s">
        <v>116</v>
      </c>
      <c r="B42" t="s">
        <v>117</v>
      </c>
      <c r="C42" t="s">
        <v>40</v>
      </c>
      <c r="D42">
        <v>2016</v>
      </c>
      <c r="E42" t="s">
        <v>157</v>
      </c>
      <c r="F42">
        <v>21.613470721286756</v>
      </c>
      <c r="G42">
        <v>17.082957264966588</v>
      </c>
      <c r="H42">
        <v>26.117042735033415</v>
      </c>
    </row>
    <row r="43" spans="1:8" x14ac:dyDescent="0.25">
      <c r="A43" t="s">
        <v>121</v>
      </c>
      <c r="B43" t="s">
        <v>122</v>
      </c>
      <c r="C43" t="s">
        <v>40</v>
      </c>
      <c r="D43">
        <v>2022</v>
      </c>
      <c r="E43" t="s">
        <v>158</v>
      </c>
      <c r="F43">
        <v>56.482246077621795</v>
      </c>
      <c r="G43">
        <v>46.000836629565512</v>
      </c>
      <c r="H43">
        <v>56.599163370434482</v>
      </c>
    </row>
    <row r="44" spans="1:8" x14ac:dyDescent="0.25">
      <c r="A44" s="1" t="s">
        <v>151</v>
      </c>
      <c r="B44" s="2" t="s">
        <v>152</v>
      </c>
      <c r="C44" s="2" t="s">
        <v>103</v>
      </c>
      <c r="D44" s="2">
        <v>202</v>
      </c>
      <c r="E44" t="s">
        <v>158</v>
      </c>
      <c r="F44">
        <v>11.784459438450298</v>
      </c>
      <c r="G44">
        <v>10.524754416293469</v>
      </c>
      <c r="H44">
        <v>12.87524558370653</v>
      </c>
    </row>
    <row r="45" spans="1:8" x14ac:dyDescent="0.25">
      <c r="A45" t="s">
        <v>125</v>
      </c>
      <c r="B45" t="s">
        <v>126</v>
      </c>
      <c r="C45" t="s">
        <v>103</v>
      </c>
      <c r="D45">
        <v>2015</v>
      </c>
      <c r="E45" t="s">
        <v>157</v>
      </c>
      <c r="F45">
        <v>4.396182460359209</v>
      </c>
      <c r="G45">
        <v>3.6048120737963818</v>
      </c>
      <c r="H45">
        <v>5.1951879262036185</v>
      </c>
    </row>
    <row r="46" spans="1:8" x14ac:dyDescent="0.25">
      <c r="A46" t="s">
        <v>127</v>
      </c>
      <c r="B46" t="s">
        <v>126</v>
      </c>
      <c r="C46" t="s">
        <v>103</v>
      </c>
      <c r="D46">
        <v>2019</v>
      </c>
      <c r="E46" t="s">
        <v>158</v>
      </c>
      <c r="F46">
        <v>4.0202621210902949</v>
      </c>
      <c r="G46">
        <v>3.5038957850044339</v>
      </c>
      <c r="H46">
        <v>4.496104214995567</v>
      </c>
    </row>
    <row r="47" spans="1:8" x14ac:dyDescent="0.25">
      <c r="A47" t="s">
        <v>128</v>
      </c>
      <c r="B47" t="s">
        <v>129</v>
      </c>
      <c r="C47" t="s">
        <v>40</v>
      </c>
      <c r="D47">
        <v>2019</v>
      </c>
      <c r="E47" t="s">
        <v>158</v>
      </c>
      <c r="F47">
        <v>102.97029702970296</v>
      </c>
      <c r="G47">
        <v>84.253930693197418</v>
      </c>
      <c r="H47">
        <v>121.74606930680258</v>
      </c>
    </row>
    <row r="48" spans="1:8" x14ac:dyDescent="0.25">
      <c r="A48" t="s">
        <v>130</v>
      </c>
      <c r="B48" t="s">
        <v>131</v>
      </c>
      <c r="C48" t="s">
        <v>40</v>
      </c>
      <c r="D48">
        <v>2011</v>
      </c>
      <c r="E48" t="s">
        <v>157</v>
      </c>
      <c r="F48">
        <v>23.804552098559199</v>
      </c>
      <c r="G48">
        <v>20.747353360929605</v>
      </c>
      <c r="H48">
        <v>26.852646639070393</v>
      </c>
    </row>
    <row r="49" spans="1:8" x14ac:dyDescent="0.25">
      <c r="A49" t="s">
        <v>133</v>
      </c>
      <c r="B49" t="s">
        <v>134</v>
      </c>
      <c r="C49" t="s">
        <v>40</v>
      </c>
      <c r="D49">
        <v>2013</v>
      </c>
      <c r="E49" t="s">
        <v>157</v>
      </c>
      <c r="F49">
        <v>23.642732049036777</v>
      </c>
      <c r="G49">
        <v>20.487223688686704</v>
      </c>
      <c r="H49">
        <v>26.712776311313291</v>
      </c>
    </row>
    <row r="50" spans="1:8" x14ac:dyDescent="0.25">
      <c r="A50" s="1" t="s">
        <v>135</v>
      </c>
      <c r="B50" s="2" t="s">
        <v>134</v>
      </c>
      <c r="C50" s="2" t="s">
        <v>40</v>
      </c>
      <c r="D50" s="2">
        <v>2014</v>
      </c>
      <c r="E50" t="s">
        <v>157</v>
      </c>
      <c r="F50">
        <v>35.591799405533116</v>
      </c>
      <c r="G50">
        <v>32.429511345252138</v>
      </c>
      <c r="H50">
        <v>38.770488654747865</v>
      </c>
    </row>
    <row r="51" spans="1:8" x14ac:dyDescent="0.25">
      <c r="A51" s="1" t="s">
        <v>136</v>
      </c>
      <c r="B51" s="2" t="s">
        <v>134</v>
      </c>
      <c r="C51" s="2" t="s">
        <v>40</v>
      </c>
      <c r="D51" s="2">
        <v>2020</v>
      </c>
      <c r="E51" t="s">
        <v>158</v>
      </c>
      <c r="F51">
        <v>35.632183908045974</v>
      </c>
      <c r="G51">
        <v>29.443696114093115</v>
      </c>
      <c r="H51">
        <v>41.756303885906888</v>
      </c>
    </row>
    <row r="52" spans="1:8" x14ac:dyDescent="0.25">
      <c r="A52" t="s">
        <v>138</v>
      </c>
      <c r="B52" t="s">
        <v>139</v>
      </c>
      <c r="C52" t="s">
        <v>33</v>
      </c>
      <c r="D52">
        <v>2016</v>
      </c>
      <c r="E52" t="s">
        <v>157</v>
      </c>
      <c r="F52">
        <v>5.8645096056622856</v>
      </c>
      <c r="G52">
        <v>4.303389452111011</v>
      </c>
      <c r="H52">
        <v>7.2966105478889887</v>
      </c>
    </row>
    <row r="53" spans="1:8" x14ac:dyDescent="0.25">
      <c r="A53" t="s">
        <v>140</v>
      </c>
      <c r="B53" t="s">
        <v>141</v>
      </c>
      <c r="C53" t="s">
        <v>40</v>
      </c>
      <c r="D53">
        <v>2016</v>
      </c>
      <c r="E53" t="s">
        <v>157</v>
      </c>
      <c r="F53">
        <v>278.74116891457936</v>
      </c>
      <c r="G53">
        <v>256.42907704404212</v>
      </c>
      <c r="H53">
        <v>300.97092295595792</v>
      </c>
    </row>
    <row r="54" spans="1:8" x14ac:dyDescent="0.25">
      <c r="A54" s="1" t="s">
        <v>144</v>
      </c>
      <c r="B54" s="2" t="s">
        <v>141</v>
      </c>
      <c r="C54" s="2" t="s">
        <v>40</v>
      </c>
      <c r="D54" s="2">
        <v>2016</v>
      </c>
      <c r="E54" t="s">
        <v>157</v>
      </c>
      <c r="F54">
        <v>224.19354838709677</v>
      </c>
      <c r="G54">
        <v>209.32324332215575</v>
      </c>
      <c r="H54">
        <v>238.67675667784422</v>
      </c>
    </row>
    <row r="55" spans="1:8" x14ac:dyDescent="0.25">
      <c r="A55" t="s">
        <v>142</v>
      </c>
      <c r="B55" t="s">
        <v>141</v>
      </c>
      <c r="C55" t="s">
        <v>40</v>
      </c>
      <c r="D55">
        <v>2023</v>
      </c>
      <c r="E55" t="s">
        <v>158</v>
      </c>
      <c r="F55">
        <v>613.33333333333326</v>
      </c>
      <c r="G55">
        <v>564.00941121942242</v>
      </c>
      <c r="H55">
        <v>662.5905887805776</v>
      </c>
    </row>
    <row r="56" spans="1:8" x14ac:dyDescent="0.25">
      <c r="A56" t="s">
        <v>145</v>
      </c>
      <c r="B56" t="s">
        <v>146</v>
      </c>
      <c r="C56" t="s">
        <v>40</v>
      </c>
      <c r="D56">
        <v>2017</v>
      </c>
      <c r="E56" t="s">
        <v>157</v>
      </c>
      <c r="F56">
        <v>162.92601828761431</v>
      </c>
      <c r="G56">
        <v>126.34369846387629</v>
      </c>
      <c r="H56">
        <v>199.4563015361237</v>
      </c>
    </row>
    <row r="57" spans="1:8" x14ac:dyDescent="0.25">
      <c r="A57" t="s">
        <v>147</v>
      </c>
      <c r="B57" t="s">
        <v>148</v>
      </c>
      <c r="C57" t="s">
        <v>40</v>
      </c>
      <c r="D57">
        <v>2018</v>
      </c>
      <c r="E57" t="s">
        <v>158</v>
      </c>
      <c r="F57">
        <v>9.2662791677196523</v>
      </c>
      <c r="G57">
        <v>3.84</v>
      </c>
      <c r="H57">
        <v>14.6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sqref="A1:D10"/>
    </sheetView>
  </sheetViews>
  <sheetFormatPr defaultRowHeight="15" x14ac:dyDescent="0.25"/>
  <sheetData>
    <row r="1" spans="1:4" x14ac:dyDescent="0.25">
      <c r="A1" t="s">
        <v>0</v>
      </c>
      <c r="B1" t="s">
        <v>160</v>
      </c>
      <c r="C1" t="s">
        <v>14</v>
      </c>
      <c r="D1" t="s">
        <v>15</v>
      </c>
    </row>
    <row r="2" spans="1:4" x14ac:dyDescent="0.25">
      <c r="A2" t="s">
        <v>49</v>
      </c>
      <c r="B2">
        <v>3.13</v>
      </c>
      <c r="C2">
        <v>1.57</v>
      </c>
      <c r="D2">
        <v>6.26</v>
      </c>
    </row>
    <row r="3" spans="1:4" x14ac:dyDescent="0.25">
      <c r="A3" t="s">
        <v>58</v>
      </c>
      <c r="B3">
        <v>5.13</v>
      </c>
      <c r="C3">
        <v>2.08</v>
      </c>
      <c r="D3">
        <v>12.6</v>
      </c>
    </row>
    <row r="4" spans="1:4" x14ac:dyDescent="0.25">
      <c r="A4" t="s">
        <v>63</v>
      </c>
      <c r="B4">
        <v>10.8</v>
      </c>
      <c r="C4">
        <v>5.16</v>
      </c>
      <c r="D4">
        <v>22.6</v>
      </c>
    </row>
    <row r="5" spans="1:4" x14ac:dyDescent="0.25">
      <c r="A5" t="s">
        <v>64</v>
      </c>
      <c r="B5">
        <v>2.04</v>
      </c>
      <c r="C5">
        <v>1.1100000000000001</v>
      </c>
      <c r="D5">
        <v>3.78</v>
      </c>
    </row>
    <row r="6" spans="1:4" x14ac:dyDescent="0.25">
      <c r="A6" t="s">
        <v>69</v>
      </c>
      <c r="B6">
        <v>3.05</v>
      </c>
      <c r="C6">
        <v>1.78</v>
      </c>
      <c r="D6">
        <v>6.93</v>
      </c>
    </row>
    <row r="7" spans="1:4" x14ac:dyDescent="0.25">
      <c r="A7" t="s">
        <v>72</v>
      </c>
      <c r="B7">
        <v>2.79</v>
      </c>
      <c r="C7">
        <v>1.45</v>
      </c>
      <c r="D7">
        <v>5.37</v>
      </c>
    </row>
    <row r="8" spans="1:4" x14ac:dyDescent="0.25">
      <c r="A8" t="s">
        <v>110</v>
      </c>
      <c r="B8">
        <v>6.85</v>
      </c>
      <c r="C8">
        <v>1.96</v>
      </c>
      <c r="D8">
        <v>23.93</v>
      </c>
    </row>
    <row r="9" spans="1:4" x14ac:dyDescent="0.25">
      <c r="A9" s="1" t="s">
        <v>151</v>
      </c>
      <c r="B9">
        <v>2.4</v>
      </c>
      <c r="C9">
        <v>1.1000000000000001</v>
      </c>
      <c r="D9">
        <v>5.0999999999999996</v>
      </c>
    </row>
    <row r="10" spans="1:4" x14ac:dyDescent="0.25">
      <c r="A10" t="s">
        <v>86</v>
      </c>
      <c r="B10">
        <v>5.95</v>
      </c>
      <c r="C10">
        <v>3.754</v>
      </c>
      <c r="D10">
        <v>9.4239999999999995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workbookViewId="0">
      <selection activeCell="D1" sqref="D1"/>
    </sheetView>
  </sheetViews>
  <sheetFormatPr defaultRowHeight="15" x14ac:dyDescent="0.25"/>
  <cols>
    <col min="1" max="1" width="14.8554687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16</v>
      </c>
      <c r="G1" t="s">
        <v>14</v>
      </c>
      <c r="H1" t="s">
        <v>15</v>
      </c>
    </row>
    <row r="2" spans="1:8" x14ac:dyDescent="0.25">
      <c r="A2" t="s">
        <v>21</v>
      </c>
      <c r="B2" t="s">
        <v>22</v>
      </c>
      <c r="C2" t="s">
        <v>23</v>
      </c>
      <c r="D2">
        <v>2017</v>
      </c>
      <c r="E2">
        <v>2016</v>
      </c>
      <c r="F2">
        <v>62</v>
      </c>
      <c r="G2">
        <v>52.48</v>
      </c>
      <c r="H2">
        <v>71.510000000000005</v>
      </c>
    </row>
    <row r="3" spans="1:8" x14ac:dyDescent="0.25">
      <c r="A3" t="s">
        <v>28</v>
      </c>
      <c r="B3" t="s">
        <v>22</v>
      </c>
      <c r="C3" t="s">
        <v>23</v>
      </c>
      <c r="D3">
        <v>2020</v>
      </c>
      <c r="E3">
        <v>2019</v>
      </c>
      <c r="F3">
        <v>66.099999999999994</v>
      </c>
      <c r="G3">
        <v>60.21</v>
      </c>
      <c r="H3">
        <v>71.989999999999995</v>
      </c>
    </row>
    <row r="4" spans="1:8" x14ac:dyDescent="0.25">
      <c r="A4" t="s">
        <v>29</v>
      </c>
      <c r="B4" t="s">
        <v>30</v>
      </c>
      <c r="C4" t="s">
        <v>23</v>
      </c>
      <c r="D4">
        <v>2022</v>
      </c>
      <c r="E4">
        <v>2019</v>
      </c>
      <c r="F4">
        <v>44.6</v>
      </c>
      <c r="G4">
        <v>36.33</v>
      </c>
      <c r="H4">
        <v>52.8</v>
      </c>
    </row>
    <row r="5" spans="1:8" x14ac:dyDescent="0.25">
      <c r="A5" t="s">
        <v>31</v>
      </c>
      <c r="B5" t="s">
        <v>32</v>
      </c>
      <c r="C5" t="s">
        <v>33</v>
      </c>
      <c r="D5">
        <v>2019</v>
      </c>
      <c r="E5">
        <v>2015</v>
      </c>
      <c r="F5">
        <v>62.5</v>
      </c>
      <c r="G5">
        <v>55.243726247451121</v>
      </c>
      <c r="H5">
        <v>69.8</v>
      </c>
    </row>
    <row r="6" spans="1:8" x14ac:dyDescent="0.25">
      <c r="A6" t="s">
        <v>38</v>
      </c>
      <c r="B6" t="s">
        <v>39</v>
      </c>
      <c r="C6" t="s">
        <v>40</v>
      </c>
      <c r="D6">
        <v>2022</v>
      </c>
      <c r="E6">
        <v>2018</v>
      </c>
      <c r="F6">
        <v>26</v>
      </c>
      <c r="G6">
        <v>18.430560013750927</v>
      </c>
      <c r="H6">
        <v>33.6</v>
      </c>
    </row>
    <row r="7" spans="1:8" x14ac:dyDescent="0.25">
      <c r="A7" t="s">
        <v>43</v>
      </c>
      <c r="B7" t="s">
        <v>39</v>
      </c>
      <c r="C7" t="s">
        <v>40</v>
      </c>
      <c r="D7">
        <v>2021</v>
      </c>
      <c r="E7">
        <v>2014</v>
      </c>
      <c r="F7">
        <v>29.2</v>
      </c>
      <c r="G7">
        <v>20.10445955426507</v>
      </c>
      <c r="H7">
        <v>38.299999999999997</v>
      </c>
    </row>
    <row r="8" spans="1:8" x14ac:dyDescent="0.25">
      <c r="A8" t="s">
        <v>46</v>
      </c>
      <c r="B8" t="s">
        <v>39</v>
      </c>
      <c r="C8" t="s">
        <v>40</v>
      </c>
      <c r="D8">
        <v>2020</v>
      </c>
      <c r="E8">
        <v>2015</v>
      </c>
      <c r="F8">
        <v>9.3000000000000007</v>
      </c>
      <c r="G8">
        <v>8.6</v>
      </c>
      <c r="H8">
        <v>9.8000000000000007</v>
      </c>
    </row>
    <row r="9" spans="1:8" x14ac:dyDescent="0.25">
      <c r="A9" t="s">
        <v>47</v>
      </c>
      <c r="B9" t="s">
        <v>39</v>
      </c>
      <c r="C9" t="s">
        <v>40</v>
      </c>
      <c r="D9">
        <v>2014</v>
      </c>
      <c r="E9">
        <v>2012</v>
      </c>
      <c r="F9">
        <v>29.6</v>
      </c>
      <c r="G9">
        <v>23.366174426441386</v>
      </c>
      <c r="H9">
        <v>35.833825573558613</v>
      </c>
    </row>
    <row r="10" spans="1:8" x14ac:dyDescent="0.25">
      <c r="A10" t="s">
        <v>48</v>
      </c>
      <c r="B10" t="s">
        <v>39</v>
      </c>
      <c r="C10" t="s">
        <v>40</v>
      </c>
      <c r="D10">
        <v>2018</v>
      </c>
      <c r="E10">
        <v>2017</v>
      </c>
      <c r="F10">
        <v>26</v>
      </c>
      <c r="G10">
        <v>16.202545785209857</v>
      </c>
      <c r="H10">
        <v>35.799999999999997</v>
      </c>
    </row>
    <row r="11" spans="1:8" x14ac:dyDescent="0.25">
      <c r="A11" t="s">
        <v>49</v>
      </c>
      <c r="B11" t="s">
        <v>39</v>
      </c>
      <c r="C11" t="s">
        <v>40</v>
      </c>
      <c r="D11">
        <v>2021</v>
      </c>
      <c r="E11">
        <v>2020</v>
      </c>
      <c r="F11">
        <v>50</v>
      </c>
      <c r="G11">
        <v>40.569945603236114</v>
      </c>
      <c r="H11">
        <v>59.4</v>
      </c>
    </row>
    <row r="12" spans="1:8" x14ac:dyDescent="0.25">
      <c r="A12" t="s">
        <v>50</v>
      </c>
      <c r="B12" t="s">
        <v>39</v>
      </c>
      <c r="C12" t="s">
        <v>40</v>
      </c>
      <c r="D12">
        <v>2021</v>
      </c>
      <c r="E12">
        <v>2019</v>
      </c>
      <c r="F12">
        <v>25.8</v>
      </c>
      <c r="G12">
        <v>16.498383836823905</v>
      </c>
      <c r="H12">
        <v>35.101616163176097</v>
      </c>
    </row>
    <row r="13" spans="1:8" x14ac:dyDescent="0.25">
      <c r="A13" t="s">
        <v>52</v>
      </c>
      <c r="B13" t="s">
        <v>39</v>
      </c>
      <c r="C13" t="s">
        <v>40</v>
      </c>
      <c r="D13">
        <v>2022</v>
      </c>
      <c r="E13">
        <v>2019</v>
      </c>
      <c r="F13">
        <v>55.5</v>
      </c>
      <c r="G13">
        <v>47.438680382679102</v>
      </c>
      <c r="H13">
        <v>63.561319617320898</v>
      </c>
    </row>
    <row r="14" spans="1:8" x14ac:dyDescent="0.25">
      <c r="A14" t="s">
        <v>54</v>
      </c>
      <c r="B14" t="s">
        <v>39</v>
      </c>
      <c r="C14" t="s">
        <v>40</v>
      </c>
      <c r="D14">
        <v>2020</v>
      </c>
      <c r="E14">
        <v>2017</v>
      </c>
      <c r="F14">
        <v>32.86</v>
      </c>
      <c r="G14">
        <v>26.507116781806861</v>
      </c>
      <c r="H14">
        <v>39.212883218193134</v>
      </c>
    </row>
    <row r="15" spans="1:8" x14ac:dyDescent="0.25">
      <c r="A15" t="s">
        <v>59</v>
      </c>
      <c r="B15" t="s">
        <v>39</v>
      </c>
      <c r="C15" t="s">
        <v>40</v>
      </c>
      <c r="D15">
        <v>2015</v>
      </c>
      <c r="E15">
        <v>2013</v>
      </c>
      <c r="F15">
        <v>14.36</v>
      </c>
      <c r="G15">
        <v>9.3470578135084796</v>
      </c>
      <c r="H15">
        <v>19.372942186491521</v>
      </c>
    </row>
    <row r="16" spans="1:8" x14ac:dyDescent="0.25">
      <c r="A16" t="s">
        <v>61</v>
      </c>
      <c r="B16" t="s">
        <v>39</v>
      </c>
      <c r="C16" t="s">
        <v>40</v>
      </c>
      <c r="D16">
        <v>2022</v>
      </c>
      <c r="E16">
        <v>2020</v>
      </c>
      <c r="F16">
        <v>28.3</v>
      </c>
      <c r="G16">
        <v>18.888311802483429</v>
      </c>
      <c r="H16">
        <v>37.711688197516573</v>
      </c>
    </row>
    <row r="17" spans="1:8" x14ac:dyDescent="0.25">
      <c r="A17" t="s">
        <v>62</v>
      </c>
      <c r="B17" t="s">
        <v>39</v>
      </c>
      <c r="C17" t="s">
        <v>40</v>
      </c>
      <c r="D17">
        <v>2022</v>
      </c>
      <c r="E17">
        <v>2019</v>
      </c>
      <c r="F17">
        <v>30.1</v>
      </c>
      <c r="G17">
        <v>23.1221141117184</v>
      </c>
      <c r="H17">
        <v>37.0778858882816</v>
      </c>
    </row>
    <row r="18" spans="1:8" x14ac:dyDescent="0.25">
      <c r="A18" t="s">
        <v>64</v>
      </c>
      <c r="B18" t="s">
        <v>39</v>
      </c>
      <c r="C18" t="s">
        <v>40</v>
      </c>
      <c r="D18">
        <v>2020</v>
      </c>
      <c r="E18">
        <v>2019</v>
      </c>
      <c r="F18">
        <v>32.5</v>
      </c>
      <c r="G18">
        <v>22.23628356782983</v>
      </c>
      <c r="H18">
        <v>42.76371643217017</v>
      </c>
    </row>
    <row r="19" spans="1:8" x14ac:dyDescent="0.25">
      <c r="A19" t="s">
        <v>65</v>
      </c>
      <c r="B19" t="s">
        <v>39</v>
      </c>
      <c r="C19" t="s">
        <v>40</v>
      </c>
      <c r="D19">
        <v>2018</v>
      </c>
      <c r="E19">
        <v>2015</v>
      </c>
      <c r="F19">
        <v>22.5</v>
      </c>
      <c r="G19">
        <v>15.532794209890227</v>
      </c>
      <c r="H19">
        <v>29.467205790109773</v>
      </c>
    </row>
    <row r="20" spans="1:8" x14ac:dyDescent="0.25">
      <c r="A20" t="s">
        <v>69</v>
      </c>
      <c r="B20" t="s">
        <v>39</v>
      </c>
      <c r="C20" t="s">
        <v>40</v>
      </c>
      <c r="D20">
        <v>2017</v>
      </c>
      <c r="E20">
        <v>2016</v>
      </c>
      <c r="F20">
        <v>44.7</v>
      </c>
      <c r="G20">
        <v>35.098175003566467</v>
      </c>
      <c r="H20">
        <v>54.301824996433538</v>
      </c>
    </row>
    <row r="21" spans="1:8" x14ac:dyDescent="0.25">
      <c r="A21" t="s">
        <v>72</v>
      </c>
      <c r="B21" t="s">
        <v>39</v>
      </c>
      <c r="C21" t="s">
        <v>40</v>
      </c>
      <c r="D21">
        <v>2021</v>
      </c>
      <c r="E21">
        <v>2020</v>
      </c>
      <c r="F21">
        <v>50.6</v>
      </c>
      <c r="G21">
        <v>39.711895139337145</v>
      </c>
      <c r="H21">
        <v>61.488104860662858</v>
      </c>
    </row>
    <row r="22" spans="1:8" x14ac:dyDescent="0.25">
      <c r="A22" t="s">
        <v>73</v>
      </c>
      <c r="B22" t="s">
        <v>39</v>
      </c>
      <c r="C22" t="s">
        <v>40</v>
      </c>
      <c r="D22">
        <v>2014</v>
      </c>
      <c r="E22">
        <v>2013</v>
      </c>
      <c r="F22">
        <v>43</v>
      </c>
      <c r="G22">
        <v>38.166349960463144</v>
      </c>
      <c r="H22">
        <v>47.833650039536856</v>
      </c>
    </row>
    <row r="23" spans="1:8" x14ac:dyDescent="0.25">
      <c r="A23" s="1" t="s">
        <v>76</v>
      </c>
      <c r="B23" t="s">
        <v>39</v>
      </c>
      <c r="C23" s="2" t="s">
        <v>40</v>
      </c>
      <c r="D23" s="2">
        <v>2022</v>
      </c>
      <c r="E23" s="2">
        <v>2018</v>
      </c>
      <c r="F23" s="2">
        <v>34.4</v>
      </c>
      <c r="G23" s="2">
        <v>24.503606511011757</v>
      </c>
      <c r="H23" s="2">
        <v>44.296393488988244</v>
      </c>
    </row>
    <row r="24" spans="1:8" x14ac:dyDescent="0.25">
      <c r="A24" s="1" t="s">
        <v>79</v>
      </c>
      <c r="B24" t="s">
        <v>39</v>
      </c>
      <c r="C24" s="2" t="s">
        <v>40</v>
      </c>
      <c r="D24" s="2">
        <v>2018</v>
      </c>
      <c r="E24" s="2">
        <v>2017</v>
      </c>
      <c r="F24">
        <v>61.7</v>
      </c>
      <c r="G24" s="2">
        <v>53.278430141891597</v>
      </c>
      <c r="H24" s="2">
        <v>70.121569858108401</v>
      </c>
    </row>
    <row r="25" spans="1:8" x14ac:dyDescent="0.25">
      <c r="A25" t="s">
        <v>80</v>
      </c>
      <c r="B25" t="s">
        <v>39</v>
      </c>
      <c r="C25" t="s">
        <v>40</v>
      </c>
      <c r="D25">
        <v>2020</v>
      </c>
      <c r="E25">
        <v>2018</v>
      </c>
      <c r="F25">
        <v>39.299999999999997</v>
      </c>
      <c r="G25">
        <v>27.043068059658488</v>
      </c>
      <c r="H25">
        <v>51.556931940341507</v>
      </c>
    </row>
    <row r="26" spans="1:8" x14ac:dyDescent="0.25">
      <c r="A26" t="s">
        <v>81</v>
      </c>
      <c r="B26" t="s">
        <v>39</v>
      </c>
      <c r="C26" t="s">
        <v>40</v>
      </c>
      <c r="D26">
        <v>2019</v>
      </c>
      <c r="E26">
        <v>2016</v>
      </c>
      <c r="F26">
        <v>24.9</v>
      </c>
      <c r="G26">
        <v>21.113335305445961</v>
      </c>
      <c r="H26">
        <v>28.686664694554036</v>
      </c>
    </row>
    <row r="27" spans="1:8" x14ac:dyDescent="0.25">
      <c r="A27" t="s">
        <v>82</v>
      </c>
      <c r="B27" t="s">
        <v>39</v>
      </c>
      <c r="C27" t="s">
        <v>40</v>
      </c>
      <c r="D27">
        <v>2023</v>
      </c>
      <c r="E27">
        <v>2019</v>
      </c>
      <c r="F27">
        <v>25.7</v>
      </c>
      <c r="G27">
        <v>15.463110394265259</v>
      </c>
      <c r="H27">
        <v>35.936889605734741</v>
      </c>
    </row>
    <row r="28" spans="1:8" x14ac:dyDescent="0.25">
      <c r="A28" t="s">
        <v>86</v>
      </c>
      <c r="B28" t="s">
        <v>84</v>
      </c>
      <c r="C28" t="s">
        <v>85</v>
      </c>
      <c r="D28">
        <v>2019</v>
      </c>
      <c r="E28">
        <v>2015</v>
      </c>
      <c r="F28">
        <v>12.2</v>
      </c>
      <c r="G28">
        <v>8.4200417697781074</v>
      </c>
      <c r="H28">
        <v>15.979958230221891</v>
      </c>
    </row>
    <row r="29" spans="1:8" x14ac:dyDescent="0.25">
      <c r="A29" t="s">
        <v>87</v>
      </c>
      <c r="B29" t="s">
        <v>84</v>
      </c>
      <c r="C29" t="s">
        <v>85</v>
      </c>
      <c r="D29">
        <v>2022</v>
      </c>
      <c r="E29">
        <v>2020</v>
      </c>
      <c r="F29">
        <v>4.9000000000000004</v>
      </c>
      <c r="G29">
        <v>2.8987994744093837</v>
      </c>
      <c r="H29">
        <v>6.9012005255906175</v>
      </c>
    </row>
    <row r="30" spans="1:8" x14ac:dyDescent="0.25">
      <c r="A30" t="s">
        <v>99</v>
      </c>
      <c r="B30" t="s">
        <v>100</v>
      </c>
      <c r="C30" t="s">
        <v>40</v>
      </c>
      <c r="D30">
        <v>2014</v>
      </c>
      <c r="E30">
        <v>2008</v>
      </c>
      <c r="F30">
        <v>58</v>
      </c>
      <c r="G30">
        <v>53.926617799273991</v>
      </c>
      <c r="H30">
        <v>62.073382200726009</v>
      </c>
    </row>
    <row r="31" spans="1:8" x14ac:dyDescent="0.25">
      <c r="A31" t="s">
        <v>101</v>
      </c>
      <c r="B31" t="s">
        <v>102</v>
      </c>
      <c r="C31" t="s">
        <v>103</v>
      </c>
      <c r="D31">
        <v>2020</v>
      </c>
      <c r="E31">
        <v>2019</v>
      </c>
      <c r="F31">
        <v>30.9</v>
      </c>
      <c r="G31">
        <v>25.653541973340168</v>
      </c>
      <c r="H31">
        <v>36.146458026659829</v>
      </c>
    </row>
    <row r="32" spans="1:8" x14ac:dyDescent="0.25">
      <c r="A32" t="s">
        <v>105</v>
      </c>
      <c r="B32" t="s">
        <v>102</v>
      </c>
      <c r="C32" t="s">
        <v>103</v>
      </c>
      <c r="D32">
        <v>2019</v>
      </c>
      <c r="E32">
        <v>2018</v>
      </c>
      <c r="F32">
        <v>39</v>
      </c>
      <c r="G32">
        <v>32.082700039505625</v>
      </c>
      <c r="H32">
        <v>45.917299960494375</v>
      </c>
    </row>
    <row r="33" spans="1:8" x14ac:dyDescent="0.25">
      <c r="A33" t="s">
        <v>106</v>
      </c>
      <c r="B33" t="s">
        <v>107</v>
      </c>
      <c r="C33" t="s">
        <v>85</v>
      </c>
      <c r="D33">
        <v>2019</v>
      </c>
      <c r="E33">
        <v>2013</v>
      </c>
      <c r="F33">
        <v>17.91</v>
      </c>
      <c r="G33">
        <v>15.937053603755672</v>
      </c>
      <c r="H33">
        <v>19.882946396244328</v>
      </c>
    </row>
    <row r="34" spans="1:8" x14ac:dyDescent="0.25">
      <c r="A34" t="s">
        <v>109</v>
      </c>
      <c r="B34" t="s">
        <v>107</v>
      </c>
      <c r="C34" t="s">
        <v>85</v>
      </c>
      <c r="D34">
        <v>2018</v>
      </c>
      <c r="E34">
        <v>2016</v>
      </c>
      <c r="F34">
        <v>39.4</v>
      </c>
      <c r="G34">
        <v>22.728160356730001</v>
      </c>
      <c r="H34">
        <v>56.071839643269996</v>
      </c>
    </row>
    <row r="35" spans="1:8" x14ac:dyDescent="0.25">
      <c r="A35" t="s">
        <v>110</v>
      </c>
      <c r="B35" t="s">
        <v>107</v>
      </c>
      <c r="C35" t="s">
        <v>85</v>
      </c>
      <c r="D35">
        <v>2013</v>
      </c>
      <c r="E35">
        <v>2007</v>
      </c>
      <c r="F35">
        <v>45.3</v>
      </c>
      <c r="G35">
        <v>34.034040028475154</v>
      </c>
      <c r="H35">
        <v>56.56595997152484</v>
      </c>
    </row>
    <row r="36" spans="1:8" x14ac:dyDescent="0.25">
      <c r="A36" t="s">
        <v>111</v>
      </c>
      <c r="B36" t="s">
        <v>107</v>
      </c>
      <c r="C36" t="s">
        <v>85</v>
      </c>
      <c r="D36">
        <v>2019</v>
      </c>
      <c r="E36">
        <v>2013</v>
      </c>
      <c r="F36">
        <v>18.600000000000001</v>
      </c>
      <c r="G36">
        <v>14.613569442450562</v>
      </c>
      <c r="H36">
        <v>22.586430557549441</v>
      </c>
    </row>
    <row r="37" spans="1:8" x14ac:dyDescent="0.25">
      <c r="A37" t="s">
        <v>112</v>
      </c>
      <c r="B37" t="s">
        <v>107</v>
      </c>
      <c r="C37" t="s">
        <v>85</v>
      </c>
      <c r="D37">
        <v>2020</v>
      </c>
      <c r="E37">
        <v>2017</v>
      </c>
      <c r="F37">
        <v>43.1</v>
      </c>
      <c r="G37">
        <v>39.40757386751617</v>
      </c>
      <c r="H37">
        <v>46.792426132483833</v>
      </c>
    </row>
    <row r="38" spans="1:8" x14ac:dyDescent="0.25">
      <c r="A38" t="s">
        <v>113</v>
      </c>
      <c r="B38" t="s">
        <v>107</v>
      </c>
      <c r="C38" t="s">
        <v>85</v>
      </c>
      <c r="D38">
        <v>2017</v>
      </c>
      <c r="E38">
        <v>2015</v>
      </c>
      <c r="F38">
        <v>25</v>
      </c>
      <c r="G38">
        <v>13.230580695326097</v>
      </c>
      <c r="H38">
        <v>36.769419304673903</v>
      </c>
    </row>
    <row r="39" spans="1:8" x14ac:dyDescent="0.25">
      <c r="A39" t="s">
        <v>116</v>
      </c>
      <c r="B39" t="s">
        <v>117</v>
      </c>
      <c r="C39" t="s">
        <v>40</v>
      </c>
      <c r="D39">
        <v>2016</v>
      </c>
      <c r="E39">
        <v>2014</v>
      </c>
      <c r="F39">
        <v>57</v>
      </c>
      <c r="G39">
        <v>46.536463313009314</v>
      </c>
      <c r="H39">
        <v>67.463536686990679</v>
      </c>
    </row>
    <row r="40" spans="1:8" x14ac:dyDescent="0.25">
      <c r="A40" t="s">
        <v>121</v>
      </c>
      <c r="B40" t="s">
        <v>122</v>
      </c>
      <c r="C40" t="s">
        <v>40</v>
      </c>
      <c r="D40">
        <v>2022</v>
      </c>
      <c r="E40">
        <v>2020</v>
      </c>
      <c r="F40">
        <v>26.6</v>
      </c>
      <c r="G40">
        <v>21.916916875011125</v>
      </c>
      <c r="H40">
        <v>31.283083124988877</v>
      </c>
    </row>
    <row r="41" spans="1:8" x14ac:dyDescent="0.25">
      <c r="A41" t="s">
        <v>124</v>
      </c>
      <c r="B41" t="s">
        <v>122</v>
      </c>
      <c r="C41" t="s">
        <v>40</v>
      </c>
      <c r="D41">
        <v>2022</v>
      </c>
      <c r="E41">
        <v>2021</v>
      </c>
      <c r="F41">
        <v>15</v>
      </c>
      <c r="G41" s="2">
        <v>9.7543276263489922</v>
      </c>
      <c r="H41">
        <v>20.245672373651008</v>
      </c>
    </row>
    <row r="42" spans="1:8" x14ac:dyDescent="0.25">
      <c r="A42" t="s">
        <v>125</v>
      </c>
      <c r="B42" t="s">
        <v>126</v>
      </c>
      <c r="C42" t="s">
        <v>103</v>
      </c>
      <c r="D42">
        <v>2015</v>
      </c>
      <c r="E42">
        <v>2014</v>
      </c>
      <c r="F42">
        <v>42.7</v>
      </c>
      <c r="G42" s="2">
        <v>33.73697951552446</v>
      </c>
      <c r="H42">
        <v>51.663020484475545</v>
      </c>
    </row>
    <row r="43" spans="1:8" x14ac:dyDescent="0.25">
      <c r="A43" t="s">
        <v>127</v>
      </c>
      <c r="B43" t="s">
        <v>126</v>
      </c>
      <c r="C43" t="s">
        <v>103</v>
      </c>
      <c r="D43">
        <v>2019</v>
      </c>
      <c r="E43">
        <v>2015</v>
      </c>
      <c r="F43">
        <v>55.2</v>
      </c>
      <c r="G43">
        <v>49.035546046566658</v>
      </c>
      <c r="H43">
        <v>61.364453953433348</v>
      </c>
    </row>
    <row r="44" spans="1:8" x14ac:dyDescent="0.25">
      <c r="A44" t="s">
        <v>128</v>
      </c>
      <c r="B44" t="s">
        <v>129</v>
      </c>
      <c r="C44" t="s">
        <v>40</v>
      </c>
      <c r="D44">
        <v>2019</v>
      </c>
      <c r="E44">
        <v>2016</v>
      </c>
      <c r="F44">
        <v>33.700000000000003</v>
      </c>
      <c r="G44" s="2">
        <v>24.615288997441915</v>
      </c>
      <c r="H44">
        <v>42.78471100255809</v>
      </c>
    </row>
    <row r="45" spans="1:8" x14ac:dyDescent="0.25">
      <c r="A45" t="s">
        <v>130</v>
      </c>
      <c r="B45" t="s">
        <v>131</v>
      </c>
      <c r="C45" t="s">
        <v>40</v>
      </c>
      <c r="D45">
        <v>2011</v>
      </c>
      <c r="E45">
        <v>2008</v>
      </c>
      <c r="F45">
        <v>40.799999999999997</v>
      </c>
      <c r="G45" s="2">
        <v>34.420603691323301</v>
      </c>
      <c r="H45">
        <v>47.179396308676694</v>
      </c>
    </row>
    <row r="46" spans="1:8" x14ac:dyDescent="0.25">
      <c r="A46" t="s">
        <v>133</v>
      </c>
      <c r="B46" t="s">
        <v>134</v>
      </c>
      <c r="C46" t="s">
        <v>40</v>
      </c>
      <c r="D46">
        <v>2013</v>
      </c>
      <c r="E46">
        <v>2012</v>
      </c>
      <c r="F46">
        <v>27</v>
      </c>
      <c r="G46" s="2">
        <v>21.079307472938659</v>
      </c>
      <c r="H46">
        <v>32.920692527061341</v>
      </c>
    </row>
    <row r="47" spans="1:8" x14ac:dyDescent="0.25">
      <c r="A47" s="1" t="s">
        <v>135</v>
      </c>
      <c r="B47" s="2" t="s">
        <v>134</v>
      </c>
      <c r="C47" s="2" t="s">
        <v>40</v>
      </c>
      <c r="D47" s="2">
        <v>2014</v>
      </c>
      <c r="E47" s="2">
        <v>2012</v>
      </c>
      <c r="F47" s="2">
        <v>13.06</v>
      </c>
      <c r="G47" s="2">
        <v>10.545208341976821</v>
      </c>
      <c r="H47">
        <v>16.77479165802318</v>
      </c>
    </row>
    <row r="48" spans="1:8" x14ac:dyDescent="0.25">
      <c r="A48" s="1" t="s">
        <v>136</v>
      </c>
      <c r="B48" s="2" t="s">
        <v>134</v>
      </c>
      <c r="C48" s="2" t="s">
        <v>40</v>
      </c>
      <c r="D48" s="2">
        <v>2020</v>
      </c>
      <c r="E48" s="2">
        <v>2016</v>
      </c>
      <c r="F48" s="2">
        <v>55.66</v>
      </c>
      <c r="G48" s="2">
        <v>46.915908889593112</v>
      </c>
      <c r="H48" s="2">
        <v>64.404091110406881</v>
      </c>
    </row>
    <row r="49" spans="1:8" x14ac:dyDescent="0.25">
      <c r="A49" t="s">
        <v>138</v>
      </c>
      <c r="B49" t="s">
        <v>139</v>
      </c>
      <c r="C49" t="s">
        <v>33</v>
      </c>
      <c r="D49">
        <v>2016</v>
      </c>
      <c r="E49" s="2">
        <v>2010</v>
      </c>
      <c r="F49">
        <v>74.099999999999994</v>
      </c>
      <c r="G49" s="2">
        <v>62.825402137303641</v>
      </c>
      <c r="H49">
        <v>85.374597862696348</v>
      </c>
    </row>
    <row r="50" spans="1:8" x14ac:dyDescent="0.25">
      <c r="A50" t="s">
        <v>140</v>
      </c>
      <c r="B50" t="s">
        <v>141</v>
      </c>
      <c r="C50" t="s">
        <v>40</v>
      </c>
      <c r="D50">
        <v>2016</v>
      </c>
      <c r="E50" s="2">
        <v>2013</v>
      </c>
      <c r="F50">
        <v>55</v>
      </c>
      <c r="G50" s="2">
        <v>50.319429315192018</v>
      </c>
      <c r="H50">
        <v>59.680570684807982</v>
      </c>
    </row>
    <row r="51" spans="1:8" x14ac:dyDescent="0.25">
      <c r="A51" t="s">
        <v>142</v>
      </c>
      <c r="B51" t="s">
        <v>141</v>
      </c>
      <c r="C51" t="s">
        <v>40</v>
      </c>
      <c r="D51">
        <v>2023</v>
      </c>
      <c r="E51" s="2">
        <v>2019</v>
      </c>
      <c r="F51">
        <v>30.9</v>
      </c>
      <c r="G51" s="2">
        <v>24.928129015051518</v>
      </c>
      <c r="H51">
        <v>36.87187098494848</v>
      </c>
    </row>
    <row r="52" spans="1:8" x14ac:dyDescent="0.25">
      <c r="A52" s="1" t="s">
        <v>144</v>
      </c>
      <c r="B52" s="2" t="s">
        <v>141</v>
      </c>
      <c r="C52" s="2" t="s">
        <v>40</v>
      </c>
      <c r="D52" s="2">
        <v>2016</v>
      </c>
      <c r="E52" s="2">
        <v>2014</v>
      </c>
      <c r="F52">
        <v>26.47</v>
      </c>
      <c r="G52" s="2">
        <v>23.190006955929466</v>
      </c>
      <c r="H52">
        <v>29.749993044070532</v>
      </c>
    </row>
    <row r="53" spans="1:8" x14ac:dyDescent="0.25">
      <c r="A53" t="s">
        <v>147</v>
      </c>
      <c r="B53" t="s">
        <v>148</v>
      </c>
      <c r="C53" t="s">
        <v>40</v>
      </c>
      <c r="D53">
        <v>2018</v>
      </c>
      <c r="E53">
        <v>2016</v>
      </c>
      <c r="F53">
        <v>31.8</v>
      </c>
      <c r="G53">
        <v>23.097070286392061</v>
      </c>
      <c r="H53" s="2">
        <v>40.502929713607941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opLeftCell="A15" workbookViewId="0">
      <selection activeCell="C26" sqref="A1:H50"/>
    </sheetView>
  </sheetViews>
  <sheetFormatPr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17</v>
      </c>
      <c r="G1" t="s">
        <v>14</v>
      </c>
      <c r="H1" t="s">
        <v>15</v>
      </c>
    </row>
    <row r="2" spans="1:8" x14ac:dyDescent="0.25">
      <c r="A2" t="s">
        <v>21</v>
      </c>
      <c r="B2" t="s">
        <v>22</v>
      </c>
      <c r="C2" t="s">
        <v>23</v>
      </c>
      <c r="D2">
        <v>2017</v>
      </c>
      <c r="E2">
        <v>2016</v>
      </c>
      <c r="F2">
        <v>24</v>
      </c>
      <c r="G2">
        <v>15.63</v>
      </c>
      <c r="H2">
        <v>32.369999999999997</v>
      </c>
    </row>
    <row r="3" spans="1:8" x14ac:dyDescent="0.25">
      <c r="A3" t="s">
        <v>28</v>
      </c>
      <c r="B3" t="s">
        <v>22</v>
      </c>
      <c r="C3" t="s">
        <v>23</v>
      </c>
      <c r="D3">
        <v>2020</v>
      </c>
      <c r="E3">
        <v>2019</v>
      </c>
      <c r="F3">
        <v>17</v>
      </c>
      <c r="G3">
        <v>12.32</v>
      </c>
      <c r="H3">
        <v>21.67</v>
      </c>
    </row>
    <row r="4" spans="1:8" x14ac:dyDescent="0.25">
      <c r="A4" t="s">
        <v>29</v>
      </c>
      <c r="B4" t="s">
        <v>30</v>
      </c>
      <c r="C4" t="s">
        <v>23</v>
      </c>
      <c r="D4">
        <v>2022</v>
      </c>
      <c r="E4">
        <v>2019</v>
      </c>
      <c r="F4">
        <v>30.9</v>
      </c>
      <c r="G4">
        <v>23.218130330999436</v>
      </c>
      <c r="H4">
        <v>38.6</v>
      </c>
    </row>
    <row r="5" spans="1:8" x14ac:dyDescent="0.25">
      <c r="A5" t="s">
        <v>31</v>
      </c>
      <c r="B5" t="s">
        <v>32</v>
      </c>
      <c r="C5" t="s">
        <v>33</v>
      </c>
      <c r="D5">
        <v>2019</v>
      </c>
      <c r="E5">
        <v>2015</v>
      </c>
      <c r="F5">
        <v>25.5</v>
      </c>
      <c r="G5">
        <v>18.967096505367966</v>
      </c>
      <c r="H5">
        <v>32</v>
      </c>
    </row>
    <row r="6" spans="1:8" x14ac:dyDescent="0.25">
      <c r="A6" t="s">
        <v>38</v>
      </c>
      <c r="B6" t="s">
        <v>39</v>
      </c>
      <c r="C6" t="s">
        <v>40</v>
      </c>
      <c r="D6">
        <v>2022</v>
      </c>
      <c r="E6">
        <v>2018</v>
      </c>
      <c r="F6">
        <v>47</v>
      </c>
      <c r="G6">
        <v>38.387126275252285</v>
      </c>
      <c r="H6">
        <v>55.6</v>
      </c>
    </row>
    <row r="7" spans="1:8" x14ac:dyDescent="0.25">
      <c r="A7" t="s">
        <v>43</v>
      </c>
      <c r="B7" t="s">
        <v>39</v>
      </c>
      <c r="C7" t="s">
        <v>40</v>
      </c>
      <c r="D7">
        <v>2021</v>
      </c>
      <c r="E7">
        <v>2014</v>
      </c>
      <c r="F7">
        <v>35.4</v>
      </c>
      <c r="G7">
        <v>25.833824484152508</v>
      </c>
      <c r="H7">
        <v>45</v>
      </c>
    </row>
    <row r="8" spans="1:8" x14ac:dyDescent="0.25">
      <c r="A8" t="s">
        <v>46</v>
      </c>
      <c r="B8" t="s">
        <v>39</v>
      </c>
      <c r="C8" t="s">
        <v>40</v>
      </c>
      <c r="D8">
        <v>2020</v>
      </c>
      <c r="E8">
        <v>2015</v>
      </c>
      <c r="F8">
        <v>10.1</v>
      </c>
      <c r="G8">
        <v>9.6</v>
      </c>
      <c r="H8">
        <v>10.7</v>
      </c>
    </row>
    <row r="9" spans="1:8" x14ac:dyDescent="0.25">
      <c r="A9" t="s">
        <v>47</v>
      </c>
      <c r="B9" t="s">
        <v>39</v>
      </c>
      <c r="C9" t="s">
        <v>40</v>
      </c>
      <c r="D9">
        <v>2014</v>
      </c>
      <c r="E9">
        <v>2012</v>
      </c>
      <c r="F9">
        <v>7.3</v>
      </c>
      <c r="G9">
        <v>3.7475844837631955</v>
      </c>
      <c r="H9">
        <v>10.852415516236803</v>
      </c>
    </row>
    <row r="10" spans="1:8" x14ac:dyDescent="0.25">
      <c r="A10" t="s">
        <v>48</v>
      </c>
      <c r="B10" t="s">
        <v>39</v>
      </c>
      <c r="C10" t="s">
        <v>40</v>
      </c>
      <c r="D10">
        <v>2018</v>
      </c>
      <c r="E10">
        <v>2017</v>
      </c>
      <c r="F10">
        <v>16.899999999999999</v>
      </c>
      <c r="G10">
        <v>8.529438858823033</v>
      </c>
      <c r="H10">
        <v>25.270561141176962</v>
      </c>
    </row>
    <row r="11" spans="1:8" x14ac:dyDescent="0.25">
      <c r="A11" t="s">
        <v>49</v>
      </c>
      <c r="B11" t="s">
        <v>39</v>
      </c>
      <c r="C11" t="s">
        <v>40</v>
      </c>
      <c r="D11">
        <v>2021</v>
      </c>
      <c r="E11">
        <v>2020</v>
      </c>
      <c r="F11">
        <v>27.8</v>
      </c>
      <c r="G11">
        <v>19.350418673532246</v>
      </c>
      <c r="H11">
        <v>36.249581326467755</v>
      </c>
    </row>
    <row r="12" spans="1:8" x14ac:dyDescent="0.25">
      <c r="A12" t="s">
        <v>50</v>
      </c>
      <c r="B12" t="s">
        <v>39</v>
      </c>
      <c r="C12" t="s">
        <v>40</v>
      </c>
      <c r="D12">
        <v>2021</v>
      </c>
      <c r="E12">
        <v>2019</v>
      </c>
      <c r="F12">
        <v>56.4</v>
      </c>
      <c r="G12">
        <v>45.857844810141579</v>
      </c>
      <c r="H12">
        <v>66.942155189858426</v>
      </c>
    </row>
    <row r="13" spans="1:8" x14ac:dyDescent="0.25">
      <c r="A13" t="s">
        <v>52</v>
      </c>
      <c r="B13" t="s">
        <v>39</v>
      </c>
      <c r="C13" t="s">
        <v>40</v>
      </c>
      <c r="D13">
        <v>2022</v>
      </c>
      <c r="E13">
        <v>2019</v>
      </c>
      <c r="F13">
        <v>24.6</v>
      </c>
      <c r="G13">
        <v>17.613931013050976</v>
      </c>
      <c r="H13">
        <v>31.586068986949027</v>
      </c>
    </row>
    <row r="14" spans="1:8" x14ac:dyDescent="0.25">
      <c r="A14" t="s">
        <v>54</v>
      </c>
      <c r="B14" t="s">
        <v>39</v>
      </c>
      <c r="C14" t="s">
        <v>40</v>
      </c>
      <c r="D14">
        <v>2020</v>
      </c>
      <c r="E14">
        <v>2017</v>
      </c>
      <c r="F14">
        <v>31.9</v>
      </c>
      <c r="G14">
        <v>25.596012817271912</v>
      </c>
      <c r="H14">
        <v>38.203987182728085</v>
      </c>
    </row>
    <row r="15" spans="1:8" x14ac:dyDescent="0.25">
      <c r="A15" t="s">
        <v>59</v>
      </c>
      <c r="B15" t="s">
        <v>39</v>
      </c>
      <c r="C15" t="s">
        <v>40</v>
      </c>
      <c r="D15">
        <v>2015</v>
      </c>
      <c r="E15">
        <v>2013</v>
      </c>
      <c r="F15">
        <v>30.32</v>
      </c>
      <c r="G15">
        <v>23.749539387499112</v>
      </c>
      <c r="H15">
        <v>36.890460612500888</v>
      </c>
    </row>
    <row r="16" spans="1:8" x14ac:dyDescent="0.25">
      <c r="A16" t="s">
        <v>61</v>
      </c>
      <c r="B16" t="s">
        <v>39</v>
      </c>
      <c r="C16" t="s">
        <v>40</v>
      </c>
      <c r="D16">
        <v>2022</v>
      </c>
      <c r="E16">
        <v>2020</v>
      </c>
      <c r="F16">
        <v>49.5</v>
      </c>
      <c r="G16">
        <v>39.053687253389356</v>
      </c>
      <c r="H16">
        <v>59.946312746610644</v>
      </c>
    </row>
    <row r="17" spans="1:8" x14ac:dyDescent="0.25">
      <c r="A17" t="s">
        <v>62</v>
      </c>
      <c r="B17" t="s">
        <v>39</v>
      </c>
      <c r="C17" t="s">
        <v>40</v>
      </c>
      <c r="D17">
        <v>2022</v>
      </c>
      <c r="E17">
        <v>2019</v>
      </c>
      <c r="F17">
        <v>22.3</v>
      </c>
      <c r="G17">
        <v>15.967649166041308</v>
      </c>
      <c r="H17">
        <v>28.632350833958693</v>
      </c>
    </row>
    <row r="18" spans="1:8" x14ac:dyDescent="0.25">
      <c r="A18" t="s">
        <v>64</v>
      </c>
      <c r="B18" t="s">
        <v>39</v>
      </c>
      <c r="C18" t="s">
        <v>40</v>
      </c>
      <c r="D18">
        <v>2020</v>
      </c>
      <c r="E18">
        <v>2019</v>
      </c>
      <c r="F18">
        <v>31.3</v>
      </c>
      <c r="G18">
        <v>21.138411236425675</v>
      </c>
      <c r="H18">
        <v>41.461588763574326</v>
      </c>
    </row>
    <row r="19" spans="1:8" x14ac:dyDescent="0.25">
      <c r="A19" t="s">
        <v>65</v>
      </c>
      <c r="B19" t="s">
        <v>39</v>
      </c>
      <c r="C19" t="s">
        <v>40</v>
      </c>
      <c r="D19">
        <v>2018</v>
      </c>
      <c r="E19">
        <v>2015</v>
      </c>
      <c r="F19">
        <v>21</v>
      </c>
      <c r="G19">
        <v>14.204213581675901</v>
      </c>
      <c r="H19">
        <v>27.795786418324099</v>
      </c>
    </row>
    <row r="20" spans="1:8" x14ac:dyDescent="0.25">
      <c r="A20" t="s">
        <v>69</v>
      </c>
      <c r="B20" t="s">
        <v>39</v>
      </c>
      <c r="C20" t="s">
        <v>40</v>
      </c>
      <c r="D20">
        <v>2017</v>
      </c>
      <c r="E20">
        <v>2016</v>
      </c>
      <c r="F20">
        <v>38.799999999999997</v>
      </c>
      <c r="G20">
        <v>29.389146063941631</v>
      </c>
      <c r="H20">
        <v>48.210853936058363</v>
      </c>
    </row>
    <row r="21" spans="1:8" x14ac:dyDescent="0.25">
      <c r="A21" t="s">
        <v>71</v>
      </c>
      <c r="B21" t="s">
        <v>39</v>
      </c>
      <c r="C21" t="s">
        <v>40</v>
      </c>
      <c r="D21">
        <v>2023</v>
      </c>
      <c r="E21">
        <v>2020</v>
      </c>
      <c r="F21">
        <v>17.100000000000001</v>
      </c>
      <c r="G21">
        <v>8.2797200044443038</v>
      </c>
      <c r="H21">
        <v>25.920279995555699</v>
      </c>
    </row>
    <row r="22" spans="1:8" x14ac:dyDescent="0.25">
      <c r="A22" t="s">
        <v>72</v>
      </c>
      <c r="B22" t="s">
        <v>39</v>
      </c>
      <c r="C22" t="s">
        <v>40</v>
      </c>
      <c r="D22">
        <v>2021</v>
      </c>
      <c r="E22">
        <v>2020</v>
      </c>
      <c r="F22">
        <v>22.2</v>
      </c>
      <c r="G22">
        <v>13.149348392600755</v>
      </c>
      <c r="H22">
        <v>31.250651607399242</v>
      </c>
    </row>
    <row r="23" spans="1:8" x14ac:dyDescent="0.25">
      <c r="A23" t="s">
        <v>73</v>
      </c>
      <c r="B23" t="s">
        <v>39</v>
      </c>
      <c r="C23" t="s">
        <v>40</v>
      </c>
      <c r="D23">
        <v>2014</v>
      </c>
      <c r="E23">
        <v>2013</v>
      </c>
      <c r="F23">
        <v>8</v>
      </c>
      <c r="G23">
        <v>5.3512409385229427</v>
      </c>
      <c r="H23">
        <v>10.648759061477058</v>
      </c>
    </row>
    <row r="24" spans="1:8" x14ac:dyDescent="0.25">
      <c r="A24" s="1" t="s">
        <v>76</v>
      </c>
      <c r="B24" t="s">
        <v>39</v>
      </c>
      <c r="C24" s="2" t="s">
        <v>40</v>
      </c>
      <c r="D24" s="2">
        <v>2022</v>
      </c>
      <c r="E24" s="2">
        <v>2018</v>
      </c>
      <c r="F24" s="2">
        <v>38.4</v>
      </c>
      <c r="G24" s="2">
        <v>28.351741829219023</v>
      </c>
      <c r="H24" s="2">
        <v>48.448258170780974</v>
      </c>
    </row>
    <row r="25" spans="1:8" x14ac:dyDescent="0.25">
      <c r="A25" s="1" t="s">
        <v>79</v>
      </c>
      <c r="B25" t="s">
        <v>39</v>
      </c>
      <c r="C25" s="2" t="s">
        <v>40</v>
      </c>
      <c r="D25" s="2">
        <v>2018</v>
      </c>
      <c r="E25" s="2">
        <v>2017</v>
      </c>
      <c r="F25">
        <v>28.1</v>
      </c>
      <c r="G25" s="2">
        <v>20.313026590837747</v>
      </c>
      <c r="H25" s="2">
        <v>35.886973409162252</v>
      </c>
    </row>
    <row r="26" spans="1:8" x14ac:dyDescent="0.25">
      <c r="A26" t="s">
        <v>80</v>
      </c>
      <c r="B26" t="s">
        <v>39</v>
      </c>
      <c r="C26" t="s">
        <v>40</v>
      </c>
      <c r="D26">
        <v>2020</v>
      </c>
      <c r="E26">
        <v>2018</v>
      </c>
      <c r="F26">
        <v>49.3</v>
      </c>
      <c r="G26">
        <v>36.753615493030615</v>
      </c>
      <c r="H26">
        <v>61.846384506969379</v>
      </c>
    </row>
    <row r="27" spans="1:8" x14ac:dyDescent="0.25">
      <c r="A27" t="s">
        <v>81</v>
      </c>
      <c r="B27" t="s">
        <v>39</v>
      </c>
      <c r="C27" t="s">
        <v>40</v>
      </c>
      <c r="D27">
        <v>2019</v>
      </c>
      <c r="E27">
        <v>2016</v>
      </c>
      <c r="F27">
        <v>51.8</v>
      </c>
      <c r="G27">
        <v>47.424520963551167</v>
      </c>
      <c r="H27">
        <v>56.175479036448827</v>
      </c>
    </row>
    <row r="28" spans="1:8" x14ac:dyDescent="0.25">
      <c r="A28" t="s">
        <v>82</v>
      </c>
      <c r="B28" t="s">
        <v>39</v>
      </c>
      <c r="C28" t="s">
        <v>40</v>
      </c>
      <c r="D28">
        <v>2023</v>
      </c>
      <c r="E28">
        <v>2019</v>
      </c>
      <c r="F28">
        <v>50</v>
      </c>
      <c r="G28">
        <v>38.286759628522944</v>
      </c>
      <c r="H28">
        <v>61.713240371477056</v>
      </c>
    </row>
    <row r="29" spans="1:8" x14ac:dyDescent="0.25">
      <c r="A29" t="s">
        <v>86</v>
      </c>
      <c r="B29" t="s">
        <v>84</v>
      </c>
      <c r="C29" t="s">
        <v>85</v>
      </c>
      <c r="D29">
        <v>2019</v>
      </c>
      <c r="E29">
        <v>2015</v>
      </c>
      <c r="F29">
        <v>41</v>
      </c>
      <c r="G29">
        <v>35.319615134322127</v>
      </c>
      <c r="H29">
        <v>46.680384865677873</v>
      </c>
    </row>
    <row r="30" spans="1:8" x14ac:dyDescent="0.25">
      <c r="A30" t="s">
        <v>99</v>
      </c>
      <c r="B30" t="s">
        <v>100</v>
      </c>
      <c r="C30" t="s">
        <v>40</v>
      </c>
      <c r="D30">
        <v>2014</v>
      </c>
      <c r="E30">
        <v>2008</v>
      </c>
      <c r="F30">
        <v>35.5</v>
      </c>
      <c r="G30">
        <v>31.550787043128288</v>
      </c>
      <c r="H30">
        <v>39.449212956871712</v>
      </c>
    </row>
    <row r="31" spans="1:8" x14ac:dyDescent="0.25">
      <c r="A31" t="s">
        <v>101</v>
      </c>
      <c r="B31" t="s">
        <v>102</v>
      </c>
      <c r="C31" t="s">
        <v>103</v>
      </c>
      <c r="D31">
        <v>2020</v>
      </c>
      <c r="E31">
        <v>2019</v>
      </c>
      <c r="F31">
        <v>30.9</v>
      </c>
      <c r="G31">
        <v>25.653541973340168</v>
      </c>
      <c r="H31">
        <v>36.146458026659829</v>
      </c>
    </row>
    <row r="32" spans="1:8" x14ac:dyDescent="0.25">
      <c r="A32" t="s">
        <v>105</v>
      </c>
      <c r="B32" t="s">
        <v>102</v>
      </c>
      <c r="C32" t="s">
        <v>103</v>
      </c>
      <c r="D32">
        <v>2019</v>
      </c>
      <c r="E32">
        <v>2018</v>
      </c>
      <c r="F32">
        <v>18</v>
      </c>
      <c r="G32">
        <v>12.551429602939157</v>
      </c>
      <c r="H32">
        <v>23.448570397060841</v>
      </c>
    </row>
    <row r="33" spans="1:8" x14ac:dyDescent="0.25">
      <c r="A33" t="s">
        <v>109</v>
      </c>
      <c r="B33" t="s">
        <v>107</v>
      </c>
      <c r="C33" t="s">
        <v>85</v>
      </c>
      <c r="D33">
        <v>2018</v>
      </c>
      <c r="E33">
        <v>2016</v>
      </c>
      <c r="F33">
        <v>27.3</v>
      </c>
      <c r="G33">
        <v>12.099858517404877</v>
      </c>
      <c r="H33">
        <v>42.500141482595126</v>
      </c>
    </row>
    <row r="34" spans="1:8" x14ac:dyDescent="0.25">
      <c r="A34" t="s">
        <v>112</v>
      </c>
      <c r="B34" t="s">
        <v>107</v>
      </c>
      <c r="C34" t="s">
        <v>85</v>
      </c>
      <c r="D34">
        <v>2020</v>
      </c>
      <c r="E34">
        <v>2017</v>
      </c>
      <c r="F34">
        <v>26</v>
      </c>
      <c r="G34">
        <v>22.729459123229297</v>
      </c>
      <c r="H34">
        <v>29.270540876770703</v>
      </c>
    </row>
    <row r="35" spans="1:8" x14ac:dyDescent="0.25">
      <c r="A35" t="s">
        <v>113</v>
      </c>
      <c r="B35" t="s">
        <v>107</v>
      </c>
      <c r="C35" t="s">
        <v>85</v>
      </c>
      <c r="D35">
        <v>2017</v>
      </c>
      <c r="E35">
        <v>2015</v>
      </c>
      <c r="F35">
        <v>28.84</v>
      </c>
      <c r="G35">
        <v>16.526826548648113</v>
      </c>
      <c r="H35">
        <v>41.15317345135189</v>
      </c>
    </row>
    <row r="36" spans="1:8" x14ac:dyDescent="0.25">
      <c r="A36" t="s">
        <v>116</v>
      </c>
      <c r="B36" t="s">
        <v>117</v>
      </c>
      <c r="C36" t="s">
        <v>40</v>
      </c>
      <c r="D36">
        <v>2016</v>
      </c>
      <c r="E36">
        <v>2014</v>
      </c>
      <c r="F36">
        <v>31.4</v>
      </c>
      <c r="G36">
        <v>21.590796879436887</v>
      </c>
      <c r="H36">
        <v>41.20920312056311</v>
      </c>
    </row>
    <row r="37" spans="1:8" x14ac:dyDescent="0.25">
      <c r="A37" t="s">
        <v>121</v>
      </c>
      <c r="B37" t="s">
        <v>122</v>
      </c>
      <c r="C37" t="s">
        <v>40</v>
      </c>
      <c r="D37">
        <v>2022</v>
      </c>
      <c r="E37">
        <v>2020</v>
      </c>
      <c r="F37">
        <v>24</v>
      </c>
      <c r="G37">
        <v>19.473573889553336</v>
      </c>
      <c r="H37">
        <v>28.526426110446664</v>
      </c>
    </row>
    <row r="38" spans="1:8" x14ac:dyDescent="0.25">
      <c r="A38" t="s">
        <v>124</v>
      </c>
      <c r="B38" t="s">
        <v>122</v>
      </c>
      <c r="C38" t="s">
        <v>40</v>
      </c>
      <c r="D38">
        <v>2022</v>
      </c>
      <c r="E38">
        <v>2021</v>
      </c>
      <c r="F38">
        <v>19.66</v>
      </c>
      <c r="G38" s="2">
        <v>13.81783447076247</v>
      </c>
      <c r="H38">
        <v>25.50216552923753</v>
      </c>
    </row>
    <row r="39" spans="1:8" x14ac:dyDescent="0.25">
      <c r="A39" t="s">
        <v>125</v>
      </c>
      <c r="B39" t="s">
        <v>126</v>
      </c>
      <c r="C39" t="s">
        <v>103</v>
      </c>
      <c r="D39">
        <v>2015</v>
      </c>
      <c r="E39">
        <v>2014</v>
      </c>
      <c r="F39">
        <v>32.47</v>
      </c>
      <c r="G39" s="2">
        <v>23.984984115996312</v>
      </c>
      <c r="H39">
        <v>40.955015884003686</v>
      </c>
    </row>
    <row r="40" spans="1:8" x14ac:dyDescent="0.25">
      <c r="A40" t="s">
        <v>127</v>
      </c>
      <c r="B40" t="s">
        <v>126</v>
      </c>
      <c r="C40" t="s">
        <v>103</v>
      </c>
      <c r="D40">
        <v>2019</v>
      </c>
      <c r="E40">
        <v>2015</v>
      </c>
      <c r="F40">
        <v>12.8</v>
      </c>
      <c r="G40">
        <v>8.6585798300582937</v>
      </c>
      <c r="H40">
        <v>16.941420169941708</v>
      </c>
    </row>
    <row r="41" spans="1:8" x14ac:dyDescent="0.25">
      <c r="A41" t="s">
        <v>128</v>
      </c>
      <c r="B41" t="s">
        <v>129</v>
      </c>
      <c r="C41" t="s">
        <v>40</v>
      </c>
      <c r="D41">
        <v>2019</v>
      </c>
      <c r="E41">
        <v>2016</v>
      </c>
      <c r="F41" s="2">
        <v>11.3</v>
      </c>
      <c r="G41" s="2">
        <v>5.2152823085524025</v>
      </c>
      <c r="H41">
        <v>17.384717691447598</v>
      </c>
    </row>
    <row r="42" spans="1:8" x14ac:dyDescent="0.25">
      <c r="A42" t="s">
        <v>130</v>
      </c>
      <c r="B42" t="s">
        <v>131</v>
      </c>
      <c r="C42" t="s">
        <v>40</v>
      </c>
      <c r="D42">
        <v>2011</v>
      </c>
      <c r="E42">
        <v>2008</v>
      </c>
      <c r="F42">
        <v>18</v>
      </c>
      <c r="G42" s="2">
        <v>13.013086599593102</v>
      </c>
      <c r="H42">
        <v>22.986913400406898</v>
      </c>
    </row>
    <row r="43" spans="1:8" x14ac:dyDescent="0.25">
      <c r="A43" t="s">
        <v>133</v>
      </c>
      <c r="B43" t="s">
        <v>134</v>
      </c>
      <c r="C43" t="s">
        <v>40</v>
      </c>
      <c r="D43">
        <v>2013</v>
      </c>
      <c r="E43">
        <v>2012</v>
      </c>
      <c r="F43">
        <v>9</v>
      </c>
      <c r="G43" s="2">
        <v>5.1834483277876782</v>
      </c>
      <c r="H43">
        <v>12.816551672212322</v>
      </c>
    </row>
    <row r="44" spans="1:8" x14ac:dyDescent="0.25">
      <c r="A44" s="1" t="s">
        <v>135</v>
      </c>
      <c r="B44" s="2" t="s">
        <v>134</v>
      </c>
      <c r="C44" s="2" t="s">
        <v>40</v>
      </c>
      <c r="D44" s="2">
        <v>2014</v>
      </c>
      <c r="E44" s="2">
        <v>2012</v>
      </c>
      <c r="F44" s="2">
        <v>46.68</v>
      </c>
      <c r="G44" s="2">
        <v>42.155108966930108</v>
      </c>
      <c r="H44">
        <v>51.204891033069892</v>
      </c>
    </row>
    <row r="45" spans="1:8" x14ac:dyDescent="0.25">
      <c r="A45" s="1" t="s">
        <v>136</v>
      </c>
      <c r="B45" s="2" t="s">
        <v>134</v>
      </c>
      <c r="C45" s="2" t="s">
        <v>40</v>
      </c>
      <c r="D45" s="2">
        <v>2020</v>
      </c>
      <c r="E45" s="2">
        <v>2016</v>
      </c>
      <c r="F45" s="2">
        <v>17.14</v>
      </c>
      <c r="G45" s="2">
        <v>10.506799847492481</v>
      </c>
      <c r="H45" s="2">
        <v>23.77320015250752</v>
      </c>
    </row>
    <row r="46" spans="1:8" x14ac:dyDescent="0.25">
      <c r="A46" t="s">
        <v>138</v>
      </c>
      <c r="B46" t="s">
        <v>139</v>
      </c>
      <c r="C46" t="s">
        <v>33</v>
      </c>
      <c r="D46">
        <v>2016</v>
      </c>
      <c r="E46" s="2">
        <v>2010</v>
      </c>
      <c r="F46">
        <v>20.7</v>
      </c>
      <c r="G46" s="2">
        <v>10.272892740884293</v>
      </c>
      <c r="H46">
        <v>31.127107259115704</v>
      </c>
    </row>
    <row r="47" spans="1:8" x14ac:dyDescent="0.25">
      <c r="A47" t="s">
        <v>140</v>
      </c>
      <c r="B47" t="s">
        <v>141</v>
      </c>
      <c r="C47" t="s">
        <v>40</v>
      </c>
      <c r="D47">
        <v>2016</v>
      </c>
      <c r="E47" s="2">
        <v>2013</v>
      </c>
      <c r="F47">
        <v>0.32</v>
      </c>
      <c r="G47" s="2">
        <v>0.22</v>
      </c>
      <c r="H47">
        <v>0.62033105232469699</v>
      </c>
    </row>
    <row r="48" spans="1:8" x14ac:dyDescent="0.25">
      <c r="A48" t="s">
        <v>142</v>
      </c>
      <c r="B48" t="s">
        <v>141</v>
      </c>
      <c r="C48" t="s">
        <v>40</v>
      </c>
      <c r="D48">
        <v>2023</v>
      </c>
      <c r="E48" s="2">
        <v>2019</v>
      </c>
      <c r="F48">
        <v>45.7</v>
      </c>
      <c r="G48" s="2">
        <v>39.26201192107753</v>
      </c>
      <c r="H48">
        <v>52.137988078922476</v>
      </c>
    </row>
    <row r="49" spans="1:8" x14ac:dyDescent="0.25">
      <c r="A49" s="1" t="s">
        <v>144</v>
      </c>
      <c r="B49" s="2" t="s">
        <v>141</v>
      </c>
      <c r="C49" s="2" t="s">
        <v>40</v>
      </c>
      <c r="D49" s="2">
        <v>2016</v>
      </c>
      <c r="E49" s="2">
        <v>2014</v>
      </c>
      <c r="F49" s="2">
        <v>30.36</v>
      </c>
      <c r="G49" s="2">
        <v>26.946346716673968</v>
      </c>
      <c r="H49">
        <v>33.773653283326027</v>
      </c>
    </row>
    <row r="50" spans="1:8" x14ac:dyDescent="0.25">
      <c r="A50" t="s">
        <v>147</v>
      </c>
      <c r="B50" t="s">
        <v>148</v>
      </c>
      <c r="C50" t="s">
        <v>40</v>
      </c>
      <c r="D50">
        <v>2018</v>
      </c>
      <c r="E50">
        <v>2016</v>
      </c>
      <c r="F50">
        <v>28.2</v>
      </c>
      <c r="G50">
        <v>20.247745108860094</v>
      </c>
      <c r="H50" s="2">
        <v>36.152254891139904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opLeftCell="A2" workbookViewId="0">
      <selection activeCell="G15" sqref="A1:I23"/>
    </sheetView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18</v>
      </c>
      <c r="G1" t="s">
        <v>14</v>
      </c>
      <c r="H1" t="s">
        <v>15</v>
      </c>
      <c r="I1" t="s">
        <v>156</v>
      </c>
    </row>
    <row r="2" spans="1:9" x14ac:dyDescent="0.25">
      <c r="A2" t="s">
        <v>21</v>
      </c>
      <c r="B2" t="s">
        <v>22</v>
      </c>
      <c r="C2" t="s">
        <v>23</v>
      </c>
      <c r="D2">
        <v>2017</v>
      </c>
      <c r="E2">
        <v>2016</v>
      </c>
      <c r="F2">
        <v>6</v>
      </c>
      <c r="G2">
        <v>1.34</v>
      </c>
      <c r="H2">
        <v>10.65</v>
      </c>
      <c r="I2">
        <f>H2-G2</f>
        <v>9.31</v>
      </c>
    </row>
    <row r="3" spans="1:9" x14ac:dyDescent="0.25">
      <c r="A3" t="s">
        <v>28</v>
      </c>
      <c r="B3" t="s">
        <v>22</v>
      </c>
      <c r="C3" t="s">
        <v>23</v>
      </c>
      <c r="D3">
        <v>2020</v>
      </c>
      <c r="E3">
        <v>2019</v>
      </c>
      <c r="F3">
        <v>7.7</v>
      </c>
      <c r="G3">
        <v>4.38</v>
      </c>
      <c r="H3">
        <v>11.02</v>
      </c>
      <c r="I3">
        <f>H3-G3</f>
        <v>6.64</v>
      </c>
    </row>
    <row r="4" spans="1:9" x14ac:dyDescent="0.25">
      <c r="A4" t="s">
        <v>46</v>
      </c>
      <c r="B4" t="s">
        <v>39</v>
      </c>
      <c r="C4" t="s">
        <v>40</v>
      </c>
      <c r="D4">
        <v>2020</v>
      </c>
      <c r="E4">
        <v>2015</v>
      </c>
      <c r="F4">
        <v>2.6</v>
      </c>
      <c r="G4">
        <v>2.2999999999999998</v>
      </c>
      <c r="H4">
        <v>3.1</v>
      </c>
      <c r="I4">
        <f t="shared" ref="I4:I23" si="0">H4-G4</f>
        <v>0.80000000000000027</v>
      </c>
    </row>
    <row r="5" spans="1:9" x14ac:dyDescent="0.25">
      <c r="A5" t="s">
        <v>47</v>
      </c>
      <c r="B5" t="s">
        <v>39</v>
      </c>
      <c r="C5" t="s">
        <v>40</v>
      </c>
      <c r="D5">
        <v>2014</v>
      </c>
      <c r="E5">
        <v>2012</v>
      </c>
      <c r="F5">
        <v>8.3000000000000007</v>
      </c>
      <c r="G5">
        <v>4.5325614686661924</v>
      </c>
      <c r="H5">
        <v>12.06743853133381</v>
      </c>
      <c r="I5">
        <f t="shared" si="0"/>
        <v>7.5348770626676176</v>
      </c>
    </row>
    <row r="6" spans="1:9" x14ac:dyDescent="0.25">
      <c r="A6" t="s">
        <v>52</v>
      </c>
      <c r="B6" t="s">
        <v>39</v>
      </c>
      <c r="C6" t="s">
        <v>40</v>
      </c>
      <c r="D6">
        <v>2022</v>
      </c>
      <c r="E6">
        <v>2019</v>
      </c>
      <c r="F6">
        <v>11.6</v>
      </c>
      <c r="G6">
        <v>6.4056074069282261</v>
      </c>
      <c r="H6">
        <v>16.794392593071773</v>
      </c>
      <c r="I6">
        <f t="shared" si="0"/>
        <v>10.388785186143547</v>
      </c>
    </row>
    <row r="7" spans="1:9" x14ac:dyDescent="0.25">
      <c r="A7" t="s">
        <v>73</v>
      </c>
      <c r="B7" t="s">
        <v>39</v>
      </c>
      <c r="C7" t="s">
        <v>40</v>
      </c>
      <c r="D7">
        <v>2014</v>
      </c>
      <c r="E7">
        <v>2013</v>
      </c>
      <c r="F7">
        <v>3</v>
      </c>
      <c r="G7">
        <v>1.3344792690539939</v>
      </c>
      <c r="H7">
        <v>4.6655207309460058</v>
      </c>
      <c r="I7">
        <f t="shared" si="0"/>
        <v>3.3310414618920117</v>
      </c>
    </row>
    <row r="8" spans="1:9" x14ac:dyDescent="0.25">
      <c r="A8" s="1" t="s">
        <v>76</v>
      </c>
      <c r="B8" t="s">
        <v>39</v>
      </c>
      <c r="C8" s="2" t="s">
        <v>40</v>
      </c>
      <c r="D8" s="2">
        <v>2022</v>
      </c>
      <c r="E8" s="2">
        <v>2018</v>
      </c>
      <c r="F8" s="2">
        <v>4.4000000000000004</v>
      </c>
      <c r="G8" s="2">
        <v>1.06</v>
      </c>
      <c r="H8" s="2">
        <v>9.7100000000000009</v>
      </c>
      <c r="I8">
        <f t="shared" si="0"/>
        <v>8.65</v>
      </c>
    </row>
    <row r="9" spans="1:9" x14ac:dyDescent="0.25">
      <c r="A9" s="1" t="s">
        <v>79</v>
      </c>
      <c r="B9" t="s">
        <v>39</v>
      </c>
      <c r="C9" s="2" t="s">
        <v>40</v>
      </c>
      <c r="D9" s="2">
        <v>2018</v>
      </c>
      <c r="E9" s="2">
        <v>2017</v>
      </c>
      <c r="F9">
        <v>4.7</v>
      </c>
      <c r="G9" s="2">
        <v>1.0335440988605904</v>
      </c>
      <c r="H9" s="2">
        <v>8.3664559011394104</v>
      </c>
      <c r="I9">
        <f t="shared" si="0"/>
        <v>7.3329118022788204</v>
      </c>
    </row>
    <row r="10" spans="1:9" x14ac:dyDescent="0.25">
      <c r="A10" t="s">
        <v>80</v>
      </c>
      <c r="B10" t="s">
        <v>39</v>
      </c>
      <c r="C10" t="s">
        <v>40</v>
      </c>
      <c r="D10">
        <v>2020</v>
      </c>
      <c r="E10">
        <v>2018</v>
      </c>
      <c r="F10">
        <v>4.9000000000000004</v>
      </c>
      <c r="G10">
        <v>1.26</v>
      </c>
      <c r="H10">
        <v>10.317257160920182</v>
      </c>
      <c r="I10">
        <f t="shared" si="0"/>
        <v>9.057257160920182</v>
      </c>
    </row>
    <row r="11" spans="1:9" x14ac:dyDescent="0.25">
      <c r="A11" t="s">
        <v>83</v>
      </c>
      <c r="B11" t="s">
        <v>84</v>
      </c>
      <c r="C11" t="s">
        <v>85</v>
      </c>
      <c r="D11">
        <v>2013</v>
      </c>
      <c r="E11">
        <v>2011</v>
      </c>
      <c r="F11">
        <v>4.4000000000000004</v>
      </c>
      <c r="G11">
        <v>1.43</v>
      </c>
      <c r="H11">
        <v>9.2046564081107825</v>
      </c>
      <c r="I11">
        <f t="shared" si="0"/>
        <v>7.7746564081107827</v>
      </c>
    </row>
    <row r="12" spans="1:9" x14ac:dyDescent="0.25">
      <c r="A12" t="s">
        <v>101</v>
      </c>
      <c r="B12" t="s">
        <v>102</v>
      </c>
      <c r="C12" t="s">
        <v>103</v>
      </c>
      <c r="D12">
        <v>2020</v>
      </c>
      <c r="E12">
        <v>2019</v>
      </c>
      <c r="F12">
        <v>16.399999999999999</v>
      </c>
      <c r="G12">
        <v>12.221120126961221</v>
      </c>
      <c r="H12">
        <v>20.578879873038776</v>
      </c>
      <c r="I12">
        <f t="shared" si="0"/>
        <v>8.357759746077555</v>
      </c>
    </row>
    <row r="13" spans="1:9" x14ac:dyDescent="0.25">
      <c r="A13" t="s">
        <v>105</v>
      </c>
      <c r="B13" t="s">
        <v>102</v>
      </c>
      <c r="C13" t="s">
        <v>103</v>
      </c>
      <c r="D13">
        <v>2019</v>
      </c>
      <c r="E13">
        <v>2018</v>
      </c>
      <c r="F13">
        <v>23</v>
      </c>
      <c r="G13">
        <v>17.031727165395985</v>
      </c>
      <c r="H13">
        <v>28.968272834604015</v>
      </c>
      <c r="I13">
        <f t="shared" si="0"/>
        <v>11.93654566920803</v>
      </c>
    </row>
    <row r="14" spans="1:9" x14ac:dyDescent="0.25">
      <c r="A14" t="s">
        <v>109</v>
      </c>
      <c r="B14" t="s">
        <v>107</v>
      </c>
      <c r="C14" t="s">
        <v>85</v>
      </c>
      <c r="D14">
        <v>2018</v>
      </c>
      <c r="E14">
        <v>2016</v>
      </c>
      <c r="F14">
        <v>3</v>
      </c>
      <c r="G14">
        <v>0.82030302241449005</v>
      </c>
      <c r="H14">
        <v>8.8203030224144925</v>
      </c>
      <c r="I14">
        <f t="shared" si="0"/>
        <v>8.0000000000000018</v>
      </c>
    </row>
    <row r="15" spans="1:9" x14ac:dyDescent="0.25">
      <c r="A15" t="s">
        <v>113</v>
      </c>
      <c r="B15" t="s">
        <v>107</v>
      </c>
      <c r="C15" t="s">
        <v>85</v>
      </c>
      <c r="D15">
        <v>2017</v>
      </c>
      <c r="E15">
        <v>2015</v>
      </c>
      <c r="F15">
        <v>23.07</v>
      </c>
      <c r="G15">
        <v>11.619457500120859</v>
      </c>
      <c r="H15">
        <v>34.520542499879141</v>
      </c>
      <c r="I15">
        <f t="shared" si="0"/>
        <v>22.901084999758282</v>
      </c>
    </row>
    <row r="16" spans="1:9" x14ac:dyDescent="0.25">
      <c r="A16" t="s">
        <v>116</v>
      </c>
      <c r="B16" t="s">
        <v>117</v>
      </c>
      <c r="C16" t="s">
        <v>40</v>
      </c>
      <c r="D16">
        <v>2016</v>
      </c>
      <c r="E16">
        <v>2014</v>
      </c>
      <c r="F16">
        <v>8.1</v>
      </c>
      <c r="G16">
        <v>2.3335688518767075</v>
      </c>
      <c r="H16">
        <v>13.866431148123292</v>
      </c>
      <c r="I16">
        <f t="shared" si="0"/>
        <v>11.532862296246584</v>
      </c>
    </row>
    <row r="17" spans="1:9" x14ac:dyDescent="0.25">
      <c r="A17" t="s">
        <v>121</v>
      </c>
      <c r="B17" t="s">
        <v>122</v>
      </c>
      <c r="C17" t="s">
        <v>40</v>
      </c>
      <c r="D17">
        <v>2022</v>
      </c>
      <c r="E17">
        <v>2020</v>
      </c>
      <c r="F17">
        <v>9.4</v>
      </c>
      <c r="G17">
        <v>6.3070632135602454</v>
      </c>
      <c r="H17">
        <v>12.492936786439756</v>
      </c>
      <c r="I17">
        <f t="shared" si="0"/>
        <v>6.1858735728795109</v>
      </c>
    </row>
    <row r="18" spans="1:9" x14ac:dyDescent="0.25">
      <c r="A18" t="s">
        <v>124</v>
      </c>
      <c r="B18" t="s">
        <v>122</v>
      </c>
      <c r="C18" t="s">
        <v>40</v>
      </c>
      <c r="D18">
        <v>2022</v>
      </c>
      <c r="E18">
        <v>2021</v>
      </c>
      <c r="F18">
        <v>8.4</v>
      </c>
      <c r="G18" s="2">
        <v>4.3249452309463967</v>
      </c>
      <c r="H18">
        <v>12.475054769053603</v>
      </c>
      <c r="I18">
        <f t="shared" si="0"/>
        <v>8.1501095381072055</v>
      </c>
    </row>
    <row r="19" spans="1:9" x14ac:dyDescent="0.25">
      <c r="A19" t="s">
        <v>128</v>
      </c>
      <c r="B19" t="s">
        <v>129</v>
      </c>
      <c r="C19" t="s">
        <v>40</v>
      </c>
      <c r="D19">
        <v>2019</v>
      </c>
      <c r="E19">
        <v>2016</v>
      </c>
      <c r="F19">
        <v>12.5</v>
      </c>
      <c r="G19">
        <v>6.1437871096310568</v>
      </c>
      <c r="H19">
        <v>18.856212890368944</v>
      </c>
      <c r="I19">
        <f t="shared" si="0"/>
        <v>12.712425780737888</v>
      </c>
    </row>
    <row r="20" spans="1:9" x14ac:dyDescent="0.25">
      <c r="A20" t="s">
        <v>133</v>
      </c>
      <c r="B20" t="s">
        <v>134</v>
      </c>
      <c r="C20" t="s">
        <v>40</v>
      </c>
      <c r="D20">
        <v>2013</v>
      </c>
      <c r="E20">
        <v>2012</v>
      </c>
      <c r="F20" s="2">
        <v>18.5</v>
      </c>
      <c r="G20">
        <v>13.321620623885988</v>
      </c>
      <c r="H20">
        <v>23.678379376114012</v>
      </c>
      <c r="I20">
        <f t="shared" si="0"/>
        <v>10.356758752228025</v>
      </c>
    </row>
    <row r="21" spans="1:9" x14ac:dyDescent="0.25">
      <c r="A21" t="s">
        <v>140</v>
      </c>
      <c r="B21" t="s">
        <v>141</v>
      </c>
      <c r="C21" t="s">
        <v>40</v>
      </c>
      <c r="D21">
        <v>2016</v>
      </c>
      <c r="E21" s="2">
        <v>2013</v>
      </c>
      <c r="F21">
        <v>1.9</v>
      </c>
      <c r="G21">
        <v>0.61553430211925941</v>
      </c>
      <c r="H21">
        <v>3.1844656978807402</v>
      </c>
      <c r="I21">
        <f t="shared" si="0"/>
        <v>2.5689313957614806</v>
      </c>
    </row>
    <row r="22" spans="1:9" x14ac:dyDescent="0.25">
      <c r="A22" s="1" t="s">
        <v>144</v>
      </c>
      <c r="B22" s="2" t="s">
        <v>141</v>
      </c>
      <c r="C22" s="2" t="s">
        <v>40</v>
      </c>
      <c r="D22" s="2">
        <v>2016</v>
      </c>
      <c r="E22" s="2">
        <v>2014</v>
      </c>
      <c r="F22" s="2">
        <v>5.61</v>
      </c>
      <c r="G22" s="2">
        <v>3.8991651326422803</v>
      </c>
      <c r="H22">
        <v>7.3208348673577204</v>
      </c>
      <c r="I22">
        <f t="shared" si="0"/>
        <v>3.4216697347154401</v>
      </c>
    </row>
    <row r="23" spans="1:9" x14ac:dyDescent="0.25">
      <c r="A23" t="s">
        <v>147</v>
      </c>
      <c r="B23" t="s">
        <v>148</v>
      </c>
      <c r="C23" t="s">
        <v>40</v>
      </c>
      <c r="D23">
        <v>2018</v>
      </c>
      <c r="E23">
        <v>2016</v>
      </c>
      <c r="F23">
        <v>20</v>
      </c>
      <c r="G23">
        <v>12.930910064207332</v>
      </c>
      <c r="H23" s="2">
        <v>27.069089935792668</v>
      </c>
      <c r="I23">
        <f t="shared" si="0"/>
        <v>14.138179871585336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opLeftCell="A5" workbookViewId="0">
      <selection activeCell="E11" sqref="A1:H26"/>
    </sheetView>
  </sheetViews>
  <sheetFormatPr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19</v>
      </c>
      <c r="G1" t="s">
        <v>14</v>
      </c>
      <c r="H1" t="s">
        <v>15</v>
      </c>
    </row>
    <row r="2" spans="1:8" x14ac:dyDescent="0.25">
      <c r="A2" t="s">
        <v>28</v>
      </c>
      <c r="B2" t="s">
        <v>22</v>
      </c>
      <c r="C2" t="s">
        <v>23</v>
      </c>
      <c r="D2">
        <v>2020</v>
      </c>
      <c r="E2">
        <v>2019</v>
      </c>
      <c r="F2">
        <v>4.4000000000000004</v>
      </c>
      <c r="G2">
        <v>1.85</v>
      </c>
      <c r="H2">
        <v>6.95</v>
      </c>
    </row>
    <row r="3" spans="1:8" x14ac:dyDescent="0.25">
      <c r="A3" t="s">
        <v>29</v>
      </c>
      <c r="B3" t="s">
        <v>30</v>
      </c>
      <c r="C3" t="s">
        <v>23</v>
      </c>
      <c r="D3">
        <v>2022</v>
      </c>
      <c r="E3">
        <v>2019</v>
      </c>
      <c r="F3">
        <v>6.5</v>
      </c>
      <c r="G3">
        <v>2.4016300836524014</v>
      </c>
      <c r="H3">
        <v>10.598369916347599</v>
      </c>
    </row>
    <row r="4" spans="1:8" x14ac:dyDescent="0.25">
      <c r="A4" t="s">
        <v>43</v>
      </c>
      <c r="B4" t="s">
        <v>39</v>
      </c>
      <c r="C4" t="s">
        <v>40</v>
      </c>
      <c r="D4">
        <v>2021</v>
      </c>
      <c r="E4">
        <v>2014</v>
      </c>
      <c r="F4">
        <v>5.2</v>
      </c>
      <c r="G4">
        <v>1.7585344760991299</v>
      </c>
      <c r="H4">
        <v>9.6</v>
      </c>
    </row>
    <row r="5" spans="1:8" x14ac:dyDescent="0.25">
      <c r="A5" t="s">
        <v>46</v>
      </c>
      <c r="B5" t="s">
        <v>39</v>
      </c>
      <c r="C5" t="s">
        <v>40</v>
      </c>
      <c r="D5">
        <v>2020</v>
      </c>
      <c r="E5">
        <v>2015</v>
      </c>
      <c r="F5">
        <v>13</v>
      </c>
      <c r="G5">
        <v>12.263550858066001</v>
      </c>
      <c r="H5">
        <v>14.236449141933999</v>
      </c>
    </row>
    <row r="6" spans="1:8" x14ac:dyDescent="0.25">
      <c r="A6" t="s">
        <v>48</v>
      </c>
      <c r="B6" t="s">
        <v>39</v>
      </c>
      <c r="C6" t="s">
        <v>40</v>
      </c>
      <c r="D6">
        <v>2018</v>
      </c>
      <c r="E6">
        <v>2017</v>
      </c>
      <c r="F6">
        <v>9.1</v>
      </c>
      <c r="G6">
        <v>4.6758844117723797</v>
      </c>
      <c r="H6">
        <v>15.5</v>
      </c>
    </row>
    <row r="7" spans="1:8" x14ac:dyDescent="0.25">
      <c r="A7" t="s">
        <v>49</v>
      </c>
      <c r="B7" t="s">
        <v>39</v>
      </c>
      <c r="C7" t="s">
        <v>40</v>
      </c>
      <c r="D7">
        <v>2021</v>
      </c>
      <c r="E7">
        <v>2020</v>
      </c>
      <c r="F7">
        <v>40.700000000000003</v>
      </c>
      <c r="G7">
        <v>31.434502463839699</v>
      </c>
      <c r="H7">
        <v>49.965497536160306</v>
      </c>
    </row>
    <row r="8" spans="1:8" x14ac:dyDescent="0.25">
      <c r="A8" t="s">
        <v>50</v>
      </c>
      <c r="B8" t="s">
        <v>39</v>
      </c>
      <c r="C8" t="s">
        <v>40</v>
      </c>
      <c r="D8">
        <v>2021</v>
      </c>
      <c r="E8">
        <v>2019</v>
      </c>
      <c r="F8">
        <v>35.200000000000003</v>
      </c>
      <c r="G8">
        <v>25.046741504788319</v>
      </c>
      <c r="H8">
        <v>45.353258495211691</v>
      </c>
    </row>
    <row r="9" spans="1:8" x14ac:dyDescent="0.25">
      <c r="A9" t="s">
        <v>52</v>
      </c>
      <c r="B9" t="s">
        <v>39</v>
      </c>
      <c r="C9" t="s">
        <v>40</v>
      </c>
      <c r="D9">
        <v>2022</v>
      </c>
      <c r="E9">
        <v>2019</v>
      </c>
      <c r="F9">
        <v>12.3</v>
      </c>
      <c r="G9">
        <v>6.9723952695058582</v>
      </c>
      <c r="H9">
        <v>17.627604730494141</v>
      </c>
    </row>
    <row r="10" spans="1:8" x14ac:dyDescent="0.25">
      <c r="A10" t="s">
        <v>64</v>
      </c>
      <c r="B10" t="s">
        <v>39</v>
      </c>
      <c r="C10" t="s">
        <v>40</v>
      </c>
      <c r="D10">
        <v>2020</v>
      </c>
      <c r="E10">
        <v>2019</v>
      </c>
      <c r="F10">
        <v>6.3</v>
      </c>
      <c r="G10">
        <v>1.9758393901010001</v>
      </c>
      <c r="H10">
        <v>10.624160609899</v>
      </c>
    </row>
    <row r="11" spans="1:8" x14ac:dyDescent="0.25">
      <c r="A11" t="s">
        <v>69</v>
      </c>
      <c r="B11" t="s">
        <v>39</v>
      </c>
      <c r="C11" t="s">
        <v>40</v>
      </c>
      <c r="D11">
        <v>2017</v>
      </c>
      <c r="E11">
        <v>2016</v>
      </c>
      <c r="F11">
        <v>2.9</v>
      </c>
      <c r="G11">
        <v>0.34075405344982201</v>
      </c>
      <c r="H11">
        <v>6.1407540534498217</v>
      </c>
    </row>
    <row r="12" spans="1:8" x14ac:dyDescent="0.25">
      <c r="A12" t="s">
        <v>72</v>
      </c>
      <c r="B12" t="s">
        <v>39</v>
      </c>
      <c r="C12" t="s">
        <v>40</v>
      </c>
      <c r="D12">
        <v>2021</v>
      </c>
      <c r="E12">
        <v>2020</v>
      </c>
      <c r="F12">
        <v>11.1</v>
      </c>
      <c r="G12">
        <v>4.2589001100916741</v>
      </c>
      <c r="H12">
        <v>17.941099889908326</v>
      </c>
    </row>
    <row r="13" spans="1:8" x14ac:dyDescent="0.25">
      <c r="A13" s="1" t="s">
        <v>79</v>
      </c>
      <c r="B13" t="s">
        <v>39</v>
      </c>
      <c r="C13" s="2" t="s">
        <v>40</v>
      </c>
      <c r="D13" s="2">
        <v>2018</v>
      </c>
      <c r="E13" s="2">
        <v>2017</v>
      </c>
      <c r="F13">
        <v>40.6</v>
      </c>
      <c r="G13" s="2">
        <v>32.09239484343567</v>
      </c>
      <c r="H13" s="2">
        <v>49.107605156564333</v>
      </c>
    </row>
    <row r="14" spans="1:8" x14ac:dyDescent="0.25">
      <c r="A14" t="s">
        <v>83</v>
      </c>
      <c r="B14" t="s">
        <v>84</v>
      </c>
      <c r="C14" t="s">
        <v>85</v>
      </c>
      <c r="D14">
        <v>2013</v>
      </c>
      <c r="E14">
        <v>2011</v>
      </c>
      <c r="F14">
        <v>70.2</v>
      </c>
      <c r="G14">
        <v>59.485208130812808</v>
      </c>
      <c r="H14">
        <v>80.914791869187198</v>
      </c>
    </row>
    <row r="15" spans="1:8" x14ac:dyDescent="0.25">
      <c r="A15" t="s">
        <v>86</v>
      </c>
      <c r="B15" t="s">
        <v>84</v>
      </c>
      <c r="C15" t="s">
        <v>85</v>
      </c>
      <c r="D15">
        <v>2019</v>
      </c>
      <c r="E15">
        <v>2015</v>
      </c>
      <c r="F15">
        <v>28.1</v>
      </c>
      <c r="G15">
        <v>22.908684393891832</v>
      </c>
      <c r="H15">
        <v>33.291315606108171</v>
      </c>
    </row>
    <row r="16" spans="1:8" x14ac:dyDescent="0.25">
      <c r="A16" t="s">
        <v>109</v>
      </c>
      <c r="B16" t="s">
        <v>107</v>
      </c>
      <c r="C16" t="s">
        <v>85</v>
      </c>
      <c r="D16">
        <v>2018</v>
      </c>
      <c r="E16">
        <v>2016</v>
      </c>
      <c r="F16">
        <v>6.1</v>
      </c>
      <c r="G16">
        <v>1.1200000000000001</v>
      </c>
      <c r="H16">
        <v>11.3</v>
      </c>
    </row>
    <row r="17" spans="1:8" x14ac:dyDescent="0.25">
      <c r="A17" t="s">
        <v>110</v>
      </c>
      <c r="B17" t="s">
        <v>107</v>
      </c>
      <c r="C17" t="s">
        <v>85</v>
      </c>
      <c r="D17">
        <v>2013</v>
      </c>
      <c r="E17">
        <v>2007</v>
      </c>
      <c r="F17">
        <v>14.5</v>
      </c>
      <c r="G17">
        <v>6.5312078706996006</v>
      </c>
      <c r="H17">
        <v>22.4687921293004</v>
      </c>
    </row>
    <row r="18" spans="1:8" x14ac:dyDescent="0.25">
      <c r="A18" t="s">
        <v>112</v>
      </c>
      <c r="B18" t="s">
        <v>107</v>
      </c>
      <c r="C18" t="s">
        <v>85</v>
      </c>
      <c r="D18">
        <v>2020</v>
      </c>
      <c r="E18">
        <v>2017</v>
      </c>
      <c r="F18">
        <v>2.2000000000000002</v>
      </c>
      <c r="G18">
        <v>1.1063009988734913</v>
      </c>
      <c r="H18">
        <v>3.2936990011265088</v>
      </c>
    </row>
    <row r="19" spans="1:8" x14ac:dyDescent="0.25">
      <c r="A19" t="s">
        <v>113</v>
      </c>
      <c r="B19" t="s">
        <v>107</v>
      </c>
      <c r="C19" t="s">
        <v>85</v>
      </c>
      <c r="D19">
        <v>2017</v>
      </c>
      <c r="E19">
        <v>2015</v>
      </c>
      <c r="F19">
        <v>3.84</v>
      </c>
      <c r="G19">
        <v>1.68296648511317</v>
      </c>
      <c r="H19">
        <v>9.062966485113165</v>
      </c>
    </row>
    <row r="20" spans="1:8" x14ac:dyDescent="0.25">
      <c r="A20" t="s">
        <v>116</v>
      </c>
      <c r="B20" t="s">
        <v>117</v>
      </c>
      <c r="C20" t="s">
        <v>40</v>
      </c>
      <c r="D20">
        <v>2016</v>
      </c>
      <c r="E20">
        <v>2014</v>
      </c>
      <c r="F20">
        <v>24.4</v>
      </c>
      <c r="G20">
        <v>15.322575265310459</v>
      </c>
      <c r="H20">
        <v>33.477424734689535</v>
      </c>
    </row>
    <row r="21" spans="1:8" x14ac:dyDescent="0.25">
      <c r="A21" t="s">
        <v>121</v>
      </c>
      <c r="B21" t="s">
        <v>122</v>
      </c>
      <c r="C21" t="s">
        <v>40</v>
      </c>
      <c r="D21">
        <v>2022</v>
      </c>
      <c r="E21">
        <v>2020</v>
      </c>
      <c r="F21">
        <v>31.6</v>
      </c>
      <c r="G21">
        <v>26.6726364047292</v>
      </c>
      <c r="H21">
        <v>36.527363595270806</v>
      </c>
    </row>
    <row r="22" spans="1:8" x14ac:dyDescent="0.25">
      <c r="A22" t="s">
        <v>124</v>
      </c>
      <c r="B22" t="s">
        <v>122</v>
      </c>
      <c r="C22" t="s">
        <v>40</v>
      </c>
      <c r="D22">
        <v>2022</v>
      </c>
      <c r="E22">
        <v>2021</v>
      </c>
      <c r="F22">
        <v>32.6</v>
      </c>
      <c r="G22" s="2">
        <v>25.713717762378618</v>
      </c>
      <c r="H22">
        <v>39.486282237621388</v>
      </c>
    </row>
    <row r="23" spans="1:8" x14ac:dyDescent="0.25">
      <c r="A23" t="s">
        <v>128</v>
      </c>
      <c r="B23" t="s">
        <v>129</v>
      </c>
      <c r="C23" t="s">
        <v>40</v>
      </c>
      <c r="D23">
        <v>2019</v>
      </c>
      <c r="E23">
        <v>2016</v>
      </c>
      <c r="F23">
        <v>29.8</v>
      </c>
      <c r="G23">
        <v>21.009449164017081</v>
      </c>
      <c r="H23" s="2">
        <v>38.590550835982924</v>
      </c>
    </row>
    <row r="24" spans="1:8" x14ac:dyDescent="0.25">
      <c r="A24" t="s">
        <v>130</v>
      </c>
      <c r="B24" t="s">
        <v>131</v>
      </c>
      <c r="C24" t="s">
        <v>40</v>
      </c>
      <c r="D24">
        <v>2011</v>
      </c>
      <c r="E24">
        <v>2008</v>
      </c>
      <c r="F24">
        <v>11.8</v>
      </c>
      <c r="G24">
        <v>7.6124120244905216</v>
      </c>
      <c r="H24">
        <v>15.987587975509481</v>
      </c>
    </row>
    <row r="25" spans="1:8" x14ac:dyDescent="0.25">
      <c r="A25" t="s">
        <v>133</v>
      </c>
      <c r="B25" t="s">
        <v>134</v>
      </c>
      <c r="C25" t="s">
        <v>40</v>
      </c>
      <c r="D25">
        <v>2013</v>
      </c>
      <c r="E25">
        <v>2012</v>
      </c>
      <c r="F25">
        <v>8</v>
      </c>
      <c r="G25" s="2">
        <v>4.3820038285956828</v>
      </c>
      <c r="H25">
        <v>11.617996171404318</v>
      </c>
    </row>
    <row r="26" spans="1:8" x14ac:dyDescent="0.25">
      <c r="A26" t="s">
        <v>145</v>
      </c>
      <c r="B26" t="s">
        <v>146</v>
      </c>
      <c r="C26" t="s">
        <v>40</v>
      </c>
      <c r="D26">
        <v>2017</v>
      </c>
      <c r="E26">
        <v>2014</v>
      </c>
      <c r="F26">
        <v>44</v>
      </c>
      <c r="G26">
        <v>39.086019943060414</v>
      </c>
      <c r="H26">
        <v>48.913980056939586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workbookViewId="0">
      <selection activeCell="G2" sqref="A1:H25"/>
    </sheetView>
  </sheetViews>
  <sheetFormatPr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155</v>
      </c>
      <c r="G1" t="s">
        <v>14</v>
      </c>
      <c r="H1" t="s">
        <v>15</v>
      </c>
    </row>
    <row r="2" spans="1:8" x14ac:dyDescent="0.25">
      <c r="A2" t="s">
        <v>46</v>
      </c>
      <c r="B2" t="s">
        <v>39</v>
      </c>
      <c r="C2" t="s">
        <v>40</v>
      </c>
      <c r="D2">
        <v>2020</v>
      </c>
      <c r="E2">
        <v>2015</v>
      </c>
      <c r="F2">
        <v>20.3</v>
      </c>
      <c r="G2">
        <v>19</v>
      </c>
      <c r="H2">
        <v>22.3</v>
      </c>
    </row>
    <row r="3" spans="1:8" x14ac:dyDescent="0.25">
      <c r="A3" t="s">
        <v>47</v>
      </c>
      <c r="B3" t="s">
        <v>39</v>
      </c>
      <c r="C3" t="s">
        <v>40</v>
      </c>
      <c r="D3">
        <v>2014</v>
      </c>
      <c r="E3">
        <v>2012</v>
      </c>
      <c r="F3">
        <v>63.1</v>
      </c>
      <c r="G3">
        <v>56.510532446337059</v>
      </c>
      <c r="H3">
        <v>69.689467553662951</v>
      </c>
    </row>
    <row r="4" spans="1:8" x14ac:dyDescent="0.25">
      <c r="A4" t="s">
        <v>48</v>
      </c>
      <c r="B4" t="s">
        <v>39</v>
      </c>
      <c r="C4" t="s">
        <v>40</v>
      </c>
      <c r="D4">
        <v>2018</v>
      </c>
      <c r="E4">
        <v>2017</v>
      </c>
      <c r="F4">
        <v>57.1</v>
      </c>
      <c r="G4">
        <v>46.045034057040247</v>
      </c>
      <c r="H4">
        <v>68.154965942959748</v>
      </c>
    </row>
    <row r="5" spans="1:8" x14ac:dyDescent="0.25">
      <c r="A5" t="s">
        <v>50</v>
      </c>
      <c r="B5" t="s">
        <v>39</v>
      </c>
      <c r="C5" t="s">
        <v>40</v>
      </c>
      <c r="D5">
        <v>2021</v>
      </c>
      <c r="E5">
        <v>2019</v>
      </c>
      <c r="F5">
        <v>9.4</v>
      </c>
      <c r="G5">
        <v>3.1959593584218888</v>
      </c>
      <c r="H5">
        <v>15.604040641578113</v>
      </c>
    </row>
    <row r="6" spans="1:8" x14ac:dyDescent="0.25">
      <c r="A6" t="s">
        <v>52</v>
      </c>
      <c r="B6" t="s">
        <v>39</v>
      </c>
      <c r="C6" t="s">
        <v>40</v>
      </c>
      <c r="D6">
        <v>2022</v>
      </c>
      <c r="E6">
        <v>2019</v>
      </c>
      <c r="F6">
        <v>4.8</v>
      </c>
      <c r="G6">
        <v>1.332481902942011</v>
      </c>
      <c r="H6">
        <v>8.2675180970579891</v>
      </c>
    </row>
    <row r="7" spans="1:8" x14ac:dyDescent="0.25">
      <c r="A7" t="s">
        <v>62</v>
      </c>
      <c r="B7" t="s">
        <v>39</v>
      </c>
      <c r="C7" t="s">
        <v>40</v>
      </c>
      <c r="D7">
        <v>2022</v>
      </c>
      <c r="E7">
        <v>2019</v>
      </c>
      <c r="F7">
        <v>19.88</v>
      </c>
      <c r="G7">
        <v>13.826419059090171</v>
      </c>
      <c r="H7">
        <v>25.973580940909827</v>
      </c>
    </row>
    <row r="8" spans="1:8" x14ac:dyDescent="0.25">
      <c r="A8" t="s">
        <v>64</v>
      </c>
      <c r="B8" t="s">
        <v>39</v>
      </c>
      <c r="C8" t="s">
        <v>40</v>
      </c>
      <c r="D8">
        <v>2020</v>
      </c>
      <c r="E8">
        <v>2019</v>
      </c>
      <c r="F8">
        <v>26.3</v>
      </c>
      <c r="G8">
        <v>16.652324311006304</v>
      </c>
      <c r="H8">
        <v>35.947675688993698</v>
      </c>
    </row>
    <row r="9" spans="1:8" x14ac:dyDescent="0.25">
      <c r="A9" t="s">
        <v>69</v>
      </c>
      <c r="B9" t="s">
        <v>39</v>
      </c>
      <c r="C9" t="s">
        <v>40</v>
      </c>
      <c r="D9">
        <v>2017</v>
      </c>
      <c r="E9">
        <v>2016</v>
      </c>
      <c r="F9">
        <v>11.7</v>
      </c>
      <c r="G9">
        <v>5.4925855671022275</v>
      </c>
      <c r="H9">
        <v>17.90741443289777</v>
      </c>
    </row>
    <row r="10" spans="1:8" x14ac:dyDescent="0.25">
      <c r="A10" t="s">
        <v>73</v>
      </c>
      <c r="B10" t="s">
        <v>39</v>
      </c>
      <c r="C10" t="s">
        <v>40</v>
      </c>
      <c r="D10">
        <v>2014</v>
      </c>
      <c r="E10">
        <v>2013</v>
      </c>
      <c r="F10">
        <v>45</v>
      </c>
      <c r="G10">
        <v>40.142742249622941</v>
      </c>
      <c r="H10">
        <v>49.857257750377059</v>
      </c>
    </row>
    <row r="11" spans="1:8" x14ac:dyDescent="0.25">
      <c r="A11" t="s">
        <v>80</v>
      </c>
      <c r="B11" t="s">
        <v>39</v>
      </c>
      <c r="C11" t="s">
        <v>40</v>
      </c>
      <c r="D11">
        <v>2020</v>
      </c>
      <c r="E11">
        <v>2018</v>
      </c>
      <c r="F11">
        <v>19.7</v>
      </c>
      <c r="G11">
        <v>9.71881650960907</v>
      </c>
      <c r="H11">
        <v>29.681183490390929</v>
      </c>
    </row>
    <row r="12" spans="1:8" x14ac:dyDescent="0.25">
      <c r="A12" t="s">
        <v>83</v>
      </c>
      <c r="B12" t="s">
        <v>84</v>
      </c>
      <c r="C12" t="s">
        <v>85</v>
      </c>
      <c r="D12">
        <v>2013</v>
      </c>
      <c r="E12">
        <v>2011</v>
      </c>
      <c r="F12">
        <v>4.3</v>
      </c>
      <c r="G12">
        <v>1.23</v>
      </c>
      <c r="H12">
        <v>8.2046564081107807</v>
      </c>
    </row>
    <row r="13" spans="1:8" x14ac:dyDescent="0.25">
      <c r="A13" t="s">
        <v>86</v>
      </c>
      <c r="B13" t="s">
        <v>84</v>
      </c>
      <c r="C13" t="s">
        <v>85</v>
      </c>
      <c r="D13">
        <v>2019</v>
      </c>
      <c r="E13">
        <v>2015</v>
      </c>
      <c r="F13">
        <v>13.5</v>
      </c>
      <c r="G13">
        <v>9.5555760876903708</v>
      </c>
      <c r="H13">
        <v>17.444423912309631</v>
      </c>
    </row>
    <row r="14" spans="1:8" x14ac:dyDescent="0.25">
      <c r="A14" t="s">
        <v>109</v>
      </c>
      <c r="B14" t="s">
        <v>107</v>
      </c>
      <c r="C14" t="s">
        <v>85</v>
      </c>
      <c r="D14">
        <v>2018</v>
      </c>
      <c r="E14">
        <v>2016</v>
      </c>
      <c r="F14">
        <v>18.2</v>
      </c>
      <c r="G14">
        <v>9.0352854350822494</v>
      </c>
      <c r="H14">
        <v>26.364714564917801</v>
      </c>
    </row>
    <row r="15" spans="1:8" x14ac:dyDescent="0.25">
      <c r="A15" t="s">
        <v>110</v>
      </c>
      <c r="B15" t="s">
        <v>107</v>
      </c>
      <c r="C15" t="s">
        <v>85</v>
      </c>
      <c r="D15">
        <v>2013</v>
      </c>
      <c r="E15">
        <v>2007</v>
      </c>
      <c r="F15">
        <v>23</v>
      </c>
      <c r="G15">
        <v>13.475663732661822</v>
      </c>
      <c r="H15">
        <v>32.524336267338178</v>
      </c>
    </row>
    <row r="16" spans="1:8" x14ac:dyDescent="0.25">
      <c r="A16" t="s">
        <v>112</v>
      </c>
      <c r="B16" t="s">
        <v>107</v>
      </c>
      <c r="C16" t="s">
        <v>85</v>
      </c>
      <c r="D16">
        <v>2020</v>
      </c>
      <c r="E16">
        <v>2017</v>
      </c>
      <c r="F16">
        <v>16.5</v>
      </c>
      <c r="G16">
        <v>13.73240678310877</v>
      </c>
      <c r="H16">
        <v>19.267593216891228</v>
      </c>
    </row>
    <row r="17" spans="1:8" x14ac:dyDescent="0.25">
      <c r="A17" t="s">
        <v>113</v>
      </c>
      <c r="B17" t="s">
        <v>107</v>
      </c>
      <c r="C17" t="s">
        <v>85</v>
      </c>
      <c r="D17">
        <v>2017</v>
      </c>
      <c r="E17">
        <v>2015</v>
      </c>
      <c r="F17">
        <v>17.3</v>
      </c>
      <c r="G17">
        <v>7.0191219919996826</v>
      </c>
      <c r="H17">
        <v>27.580878008000319</v>
      </c>
    </row>
    <row r="18" spans="1:8" x14ac:dyDescent="0.25">
      <c r="A18" t="s">
        <v>116</v>
      </c>
      <c r="B18" t="s">
        <v>117</v>
      </c>
      <c r="C18" t="s">
        <v>40</v>
      </c>
      <c r="D18">
        <v>2016</v>
      </c>
      <c r="E18">
        <v>2014</v>
      </c>
      <c r="F18">
        <v>5.8</v>
      </c>
      <c r="G18">
        <v>0.85977995029220544</v>
      </c>
      <c r="H18">
        <v>10.740220049707794</v>
      </c>
    </row>
    <row r="19" spans="1:8" x14ac:dyDescent="0.25">
      <c r="A19" t="s">
        <v>125</v>
      </c>
      <c r="B19" t="s">
        <v>126</v>
      </c>
      <c r="C19" t="s">
        <v>103</v>
      </c>
      <c r="D19">
        <v>2015</v>
      </c>
      <c r="E19">
        <v>2014</v>
      </c>
      <c r="F19">
        <v>25.7</v>
      </c>
      <c r="G19">
        <v>17.781842992642645</v>
      </c>
      <c r="H19">
        <v>33.618157007357354</v>
      </c>
    </row>
    <row r="20" spans="1:8" x14ac:dyDescent="0.25">
      <c r="A20" t="s">
        <v>128</v>
      </c>
      <c r="B20" t="s">
        <v>129</v>
      </c>
      <c r="C20" t="s">
        <v>40</v>
      </c>
      <c r="D20">
        <v>2019</v>
      </c>
      <c r="E20">
        <v>2016</v>
      </c>
      <c r="F20">
        <v>28.8</v>
      </c>
      <c r="G20">
        <v>20.096866558973851</v>
      </c>
      <c r="H20">
        <v>37.503133441026151</v>
      </c>
    </row>
    <row r="21" spans="1:8" x14ac:dyDescent="0.25">
      <c r="A21" t="s">
        <v>130</v>
      </c>
      <c r="B21" t="s">
        <v>131</v>
      </c>
      <c r="C21" t="s">
        <v>40</v>
      </c>
      <c r="D21">
        <v>2011</v>
      </c>
      <c r="E21">
        <v>2008</v>
      </c>
      <c r="F21">
        <v>7.9</v>
      </c>
      <c r="G21" s="2">
        <v>4.3986783547983066</v>
      </c>
      <c r="H21">
        <v>11.401321645201694</v>
      </c>
    </row>
    <row r="22" spans="1:8" x14ac:dyDescent="0.25">
      <c r="A22" t="s">
        <v>133</v>
      </c>
      <c r="B22" t="s">
        <v>134</v>
      </c>
      <c r="C22" t="s">
        <v>40</v>
      </c>
      <c r="D22">
        <v>2013</v>
      </c>
      <c r="E22">
        <v>2012</v>
      </c>
      <c r="F22">
        <v>6</v>
      </c>
      <c r="G22" s="2">
        <v>2.8328491598213317</v>
      </c>
      <c r="H22">
        <v>9.1671508401786674</v>
      </c>
    </row>
    <row r="23" spans="1:8" x14ac:dyDescent="0.25">
      <c r="A23" s="1" t="s">
        <v>136</v>
      </c>
      <c r="B23" s="2" t="s">
        <v>134</v>
      </c>
      <c r="C23" s="2" t="s">
        <v>40</v>
      </c>
      <c r="D23" s="2">
        <v>2020</v>
      </c>
      <c r="E23" s="2">
        <v>2016</v>
      </c>
      <c r="F23" s="2">
        <v>5.72</v>
      </c>
      <c r="G23" s="2">
        <v>1.6325445700762797</v>
      </c>
      <c r="H23" s="2">
        <v>9.8074554299237207</v>
      </c>
    </row>
    <row r="24" spans="1:8" x14ac:dyDescent="0.25">
      <c r="A24" t="s">
        <v>140</v>
      </c>
      <c r="B24" t="s">
        <v>141</v>
      </c>
      <c r="C24" t="s">
        <v>40</v>
      </c>
      <c r="D24">
        <v>2016</v>
      </c>
      <c r="E24" s="2">
        <v>2013</v>
      </c>
      <c r="F24">
        <v>11.2</v>
      </c>
      <c r="G24">
        <v>8.2329374578495553</v>
      </c>
      <c r="H24">
        <v>14.167062542150443</v>
      </c>
    </row>
    <row r="25" spans="1:8" x14ac:dyDescent="0.25">
      <c r="A25" s="1" t="s">
        <v>144</v>
      </c>
      <c r="B25" s="2" t="s">
        <v>141</v>
      </c>
      <c r="C25" s="2" t="s">
        <v>40</v>
      </c>
      <c r="D25" s="2">
        <v>2016</v>
      </c>
      <c r="E25" s="2">
        <v>2014</v>
      </c>
      <c r="F25" s="2">
        <v>6</v>
      </c>
      <c r="G25" s="2">
        <v>4.2343556824447601</v>
      </c>
      <c r="H25">
        <v>7.7656443175552399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B24" sqref="A1:H35"/>
    </sheetView>
  </sheetViews>
  <sheetFormatPr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20</v>
      </c>
      <c r="G1" t="s">
        <v>14</v>
      </c>
      <c r="H1" t="s">
        <v>15</v>
      </c>
    </row>
    <row r="2" spans="1:8" x14ac:dyDescent="0.25">
      <c r="A2" t="s">
        <v>28</v>
      </c>
      <c r="B2" t="s">
        <v>22</v>
      </c>
      <c r="C2" t="s">
        <v>23</v>
      </c>
      <c r="D2">
        <v>2020</v>
      </c>
      <c r="E2">
        <v>2019</v>
      </c>
      <c r="F2">
        <v>15</v>
      </c>
      <c r="G2">
        <v>10.55</v>
      </c>
      <c r="H2">
        <v>19.440000000000001</v>
      </c>
    </row>
    <row r="3" spans="1:8" x14ac:dyDescent="0.25">
      <c r="A3" t="s">
        <v>29</v>
      </c>
      <c r="B3" t="s">
        <v>30</v>
      </c>
      <c r="C3" t="s">
        <v>23</v>
      </c>
      <c r="D3">
        <v>2022</v>
      </c>
      <c r="E3">
        <v>2019</v>
      </c>
      <c r="F3">
        <v>14.4</v>
      </c>
      <c r="G3">
        <v>8.6</v>
      </c>
      <c r="H3">
        <v>20.236692312524205</v>
      </c>
    </row>
    <row r="4" spans="1:8" x14ac:dyDescent="0.25">
      <c r="A4" t="s">
        <v>31</v>
      </c>
      <c r="B4" t="s">
        <v>32</v>
      </c>
      <c r="C4" t="s">
        <v>33</v>
      </c>
      <c r="D4">
        <v>2019</v>
      </c>
      <c r="E4">
        <v>2015</v>
      </c>
      <c r="F4">
        <v>6.43</v>
      </c>
      <c r="G4">
        <v>2.7</v>
      </c>
      <c r="H4">
        <v>10.1</v>
      </c>
    </row>
    <row r="5" spans="1:8" x14ac:dyDescent="0.25">
      <c r="A5" t="s">
        <v>38</v>
      </c>
      <c r="B5" t="s">
        <v>39</v>
      </c>
      <c r="C5" t="s">
        <v>40</v>
      </c>
      <c r="D5">
        <v>2022</v>
      </c>
      <c r="E5">
        <v>2018</v>
      </c>
      <c r="F5">
        <v>15</v>
      </c>
      <c r="G5">
        <v>8.8380764102772744</v>
      </c>
      <c r="H5">
        <v>21.2</v>
      </c>
    </row>
    <row r="6" spans="1:8" x14ac:dyDescent="0.25">
      <c r="A6" t="s">
        <v>43</v>
      </c>
      <c r="B6" t="s">
        <v>39</v>
      </c>
      <c r="C6" t="s">
        <v>40</v>
      </c>
      <c r="D6">
        <v>2021</v>
      </c>
      <c r="E6">
        <v>2014</v>
      </c>
      <c r="F6">
        <v>16.7</v>
      </c>
      <c r="G6">
        <v>9.4857790379396842</v>
      </c>
      <c r="H6">
        <v>24.5</v>
      </c>
    </row>
    <row r="7" spans="1:8" x14ac:dyDescent="0.25">
      <c r="A7" t="s">
        <v>47</v>
      </c>
      <c r="B7" t="s">
        <v>39</v>
      </c>
      <c r="C7" t="s">
        <v>40</v>
      </c>
      <c r="D7">
        <v>2014</v>
      </c>
      <c r="E7">
        <v>2012</v>
      </c>
      <c r="F7">
        <v>62.1</v>
      </c>
      <c r="G7">
        <v>55.47496974031457</v>
      </c>
      <c r="H7">
        <v>68.725030259685425</v>
      </c>
    </row>
    <row r="8" spans="1:8" x14ac:dyDescent="0.25">
      <c r="A8" t="s">
        <v>49</v>
      </c>
      <c r="B8" t="s">
        <v>39</v>
      </c>
      <c r="C8" t="s">
        <v>40</v>
      </c>
      <c r="D8">
        <v>2021</v>
      </c>
      <c r="E8">
        <v>2020</v>
      </c>
      <c r="F8">
        <v>7.4</v>
      </c>
      <c r="G8">
        <v>2.4629724942438704</v>
      </c>
      <c r="H8">
        <v>12.337027505756129</v>
      </c>
    </row>
    <row r="9" spans="1:8" x14ac:dyDescent="0.25">
      <c r="A9" t="s">
        <v>52</v>
      </c>
      <c r="B9" t="s">
        <v>39</v>
      </c>
      <c r="C9" t="s">
        <v>40</v>
      </c>
      <c r="D9">
        <v>2022</v>
      </c>
      <c r="E9">
        <v>2019</v>
      </c>
      <c r="F9">
        <v>14.2</v>
      </c>
      <c r="G9">
        <v>8.5380313603206588</v>
      </c>
      <c r="H9">
        <v>19.86196863967934</v>
      </c>
    </row>
    <row r="10" spans="1:8" x14ac:dyDescent="0.25">
      <c r="A10" t="s">
        <v>54</v>
      </c>
      <c r="B10" t="s">
        <v>39</v>
      </c>
      <c r="C10" t="s">
        <v>40</v>
      </c>
      <c r="D10">
        <v>2020</v>
      </c>
      <c r="E10">
        <v>2017</v>
      </c>
      <c r="F10">
        <v>15.71</v>
      </c>
      <c r="G10">
        <v>10.779490920646523</v>
      </c>
      <c r="H10">
        <v>20.620509079353475</v>
      </c>
    </row>
    <row r="11" spans="1:8" x14ac:dyDescent="0.25">
      <c r="A11" t="s">
        <v>59</v>
      </c>
      <c r="B11" t="s">
        <v>39</v>
      </c>
      <c r="C11" t="s">
        <v>40</v>
      </c>
      <c r="D11">
        <v>2015</v>
      </c>
      <c r="E11">
        <v>2013</v>
      </c>
      <c r="F11">
        <v>27.66</v>
      </c>
      <c r="G11">
        <v>21.302855218013107</v>
      </c>
      <c r="H11">
        <v>34.097144781986891</v>
      </c>
    </row>
    <row r="12" spans="1:8" x14ac:dyDescent="0.25">
      <c r="A12" t="s">
        <v>61</v>
      </c>
      <c r="B12" t="s">
        <v>39</v>
      </c>
      <c r="C12" t="s">
        <v>40</v>
      </c>
      <c r="D12">
        <v>2022</v>
      </c>
      <c r="E12">
        <v>2020</v>
      </c>
      <c r="F12">
        <v>2.1</v>
      </c>
      <c r="G12">
        <v>0.96</v>
      </c>
      <c r="H12">
        <v>5.0958200880560236</v>
      </c>
    </row>
    <row r="13" spans="1:8" x14ac:dyDescent="0.25">
      <c r="A13" t="s">
        <v>65</v>
      </c>
      <c r="B13" t="s">
        <v>39</v>
      </c>
      <c r="C13" t="s">
        <v>40</v>
      </c>
      <c r="D13">
        <v>2018</v>
      </c>
      <c r="E13">
        <v>2015</v>
      </c>
      <c r="F13">
        <v>29.7</v>
      </c>
      <c r="G13">
        <v>22.076183838157874</v>
      </c>
      <c r="H13">
        <v>37.323816161842124</v>
      </c>
    </row>
    <row r="14" spans="1:8" x14ac:dyDescent="0.25">
      <c r="A14" t="s">
        <v>69</v>
      </c>
      <c r="B14" t="s">
        <v>39</v>
      </c>
      <c r="C14" t="s">
        <v>40</v>
      </c>
      <c r="D14">
        <v>2017</v>
      </c>
      <c r="E14">
        <v>2016</v>
      </c>
      <c r="F14">
        <v>5.8</v>
      </c>
      <c r="G14">
        <v>1.2858404259270833</v>
      </c>
      <c r="H14">
        <v>10.314159574072917</v>
      </c>
    </row>
    <row r="15" spans="1:8" x14ac:dyDescent="0.25">
      <c r="A15" t="s">
        <v>71</v>
      </c>
      <c r="B15" t="s">
        <v>39</v>
      </c>
      <c r="C15" t="s">
        <v>40</v>
      </c>
      <c r="D15">
        <v>2023</v>
      </c>
      <c r="E15">
        <v>2020</v>
      </c>
      <c r="F15">
        <v>4.3</v>
      </c>
      <c r="G15">
        <v>0.65</v>
      </c>
      <c r="H15">
        <v>9.0522277723190001</v>
      </c>
    </row>
    <row r="16" spans="1:8" x14ac:dyDescent="0.25">
      <c r="A16" t="s">
        <v>72</v>
      </c>
      <c r="B16" t="s">
        <v>39</v>
      </c>
      <c r="C16" t="s">
        <v>40</v>
      </c>
      <c r="D16">
        <v>2021</v>
      </c>
      <c r="E16">
        <v>2020</v>
      </c>
      <c r="F16">
        <v>14.8</v>
      </c>
      <c r="G16">
        <v>7.0667114177540045</v>
      </c>
      <c r="H16">
        <v>22.533288582245998</v>
      </c>
    </row>
    <row r="17" spans="1:8" x14ac:dyDescent="0.25">
      <c r="A17" s="1" t="s">
        <v>76</v>
      </c>
      <c r="B17" t="s">
        <v>39</v>
      </c>
      <c r="C17" s="2" t="s">
        <v>40</v>
      </c>
      <c r="D17" s="2">
        <v>2022</v>
      </c>
      <c r="E17" s="2">
        <v>2018</v>
      </c>
      <c r="F17" s="2">
        <v>10</v>
      </c>
      <c r="G17" s="2">
        <v>3.8019357860699765</v>
      </c>
      <c r="H17" s="2">
        <v>16.198064213930024</v>
      </c>
    </row>
    <row r="18" spans="1:8" x14ac:dyDescent="0.25">
      <c r="A18" s="1" t="s">
        <v>79</v>
      </c>
      <c r="B18" t="s">
        <v>39</v>
      </c>
      <c r="C18" s="2" t="s">
        <v>40</v>
      </c>
      <c r="D18" s="2">
        <v>2018</v>
      </c>
      <c r="E18" s="2">
        <v>2017</v>
      </c>
      <c r="F18">
        <v>26.6</v>
      </c>
      <c r="G18" s="2">
        <v>18.945092717739819</v>
      </c>
      <c r="H18" s="2">
        <v>34.254907282260184</v>
      </c>
    </row>
    <row r="19" spans="1:8" x14ac:dyDescent="0.25">
      <c r="A19" t="s">
        <v>80</v>
      </c>
      <c r="B19" t="s">
        <v>39</v>
      </c>
      <c r="C19" t="s">
        <v>40</v>
      </c>
      <c r="D19">
        <v>2020</v>
      </c>
      <c r="E19">
        <v>2018</v>
      </c>
      <c r="F19">
        <v>16.399999999999999</v>
      </c>
      <c r="G19">
        <v>7.1078498985328089</v>
      </c>
      <c r="H19">
        <v>25.692150101467188</v>
      </c>
    </row>
    <row r="20" spans="1:8" x14ac:dyDescent="0.25">
      <c r="A20" t="s">
        <v>83</v>
      </c>
      <c r="B20" t="s">
        <v>84</v>
      </c>
      <c r="C20" t="s">
        <v>85</v>
      </c>
      <c r="D20">
        <v>2013</v>
      </c>
      <c r="E20">
        <v>2011</v>
      </c>
      <c r="F20">
        <v>19.100000000000001</v>
      </c>
      <c r="G20">
        <v>9.8913069765574235</v>
      </c>
      <c r="H20">
        <v>28.308693023442579</v>
      </c>
    </row>
    <row r="21" spans="1:8" x14ac:dyDescent="0.25">
      <c r="A21" t="s">
        <v>86</v>
      </c>
      <c r="B21" t="s">
        <v>84</v>
      </c>
      <c r="C21" t="s">
        <v>85</v>
      </c>
      <c r="D21">
        <v>2019</v>
      </c>
      <c r="E21">
        <v>2015</v>
      </c>
      <c r="F21">
        <v>4.2</v>
      </c>
      <c r="G21">
        <v>1.883313717109429</v>
      </c>
      <c r="H21">
        <v>6.5166862828905714</v>
      </c>
    </row>
    <row r="22" spans="1:8" x14ac:dyDescent="0.25">
      <c r="A22" t="s">
        <v>99</v>
      </c>
      <c r="B22" t="s">
        <v>100</v>
      </c>
      <c r="C22" t="s">
        <v>40</v>
      </c>
      <c r="D22">
        <v>2014</v>
      </c>
      <c r="E22">
        <v>2008</v>
      </c>
      <c r="F22">
        <v>2.2999999999999998</v>
      </c>
      <c r="G22">
        <v>1.0628347318530074</v>
      </c>
      <c r="H22">
        <v>3.5371652681469925</v>
      </c>
    </row>
    <row r="23" spans="1:8" x14ac:dyDescent="0.25">
      <c r="A23" t="s">
        <v>101</v>
      </c>
      <c r="B23" t="s">
        <v>102</v>
      </c>
      <c r="C23" t="s">
        <v>103</v>
      </c>
      <c r="D23">
        <v>2020</v>
      </c>
      <c r="E23">
        <v>2019</v>
      </c>
      <c r="F23">
        <v>6.04</v>
      </c>
      <c r="G23">
        <v>3.3351828421903993</v>
      </c>
      <c r="H23">
        <v>8.7448171578096012</v>
      </c>
    </row>
    <row r="24" spans="1:8" x14ac:dyDescent="0.25">
      <c r="A24" t="s">
        <v>106</v>
      </c>
      <c r="B24" t="s">
        <v>107</v>
      </c>
      <c r="C24" t="s">
        <v>85</v>
      </c>
      <c r="D24">
        <v>2019</v>
      </c>
      <c r="E24">
        <v>2013</v>
      </c>
      <c r="F24">
        <v>12.06</v>
      </c>
      <c r="G24">
        <v>10.421932262131865</v>
      </c>
      <c r="H24">
        <v>13.778067737868135</v>
      </c>
    </row>
    <row r="25" spans="1:8" x14ac:dyDescent="0.25">
      <c r="A25" t="s">
        <v>109</v>
      </c>
      <c r="B25" t="s">
        <v>107</v>
      </c>
      <c r="C25" t="s">
        <v>85</v>
      </c>
      <c r="D25">
        <v>2018</v>
      </c>
      <c r="E25">
        <v>2016</v>
      </c>
      <c r="F25">
        <v>42.8</v>
      </c>
      <c r="G25">
        <v>25.918190302379703</v>
      </c>
      <c r="H25">
        <v>59.681809697620295</v>
      </c>
    </row>
    <row r="26" spans="1:8" x14ac:dyDescent="0.25">
      <c r="A26" t="s">
        <v>113</v>
      </c>
      <c r="B26" t="s">
        <v>107</v>
      </c>
      <c r="C26" t="s">
        <v>85</v>
      </c>
      <c r="D26">
        <v>2017</v>
      </c>
      <c r="E26">
        <v>2015</v>
      </c>
      <c r="F26">
        <v>11.5</v>
      </c>
      <c r="G26">
        <v>2.8288848201895949</v>
      </c>
      <c r="H26">
        <v>20.171115179810407</v>
      </c>
    </row>
    <row r="27" spans="1:8" x14ac:dyDescent="0.25">
      <c r="A27" t="s">
        <v>115</v>
      </c>
      <c r="B27" t="s">
        <v>107</v>
      </c>
      <c r="C27" t="s">
        <v>85</v>
      </c>
      <c r="D27">
        <v>2019</v>
      </c>
      <c r="E27">
        <v>2013</v>
      </c>
      <c r="F27">
        <v>13.33</v>
      </c>
      <c r="G27">
        <v>11.908259202698423</v>
      </c>
      <c r="H27">
        <v>14.691740797301579</v>
      </c>
    </row>
    <row r="28" spans="1:8" x14ac:dyDescent="0.25">
      <c r="A28" t="s">
        <v>124</v>
      </c>
      <c r="B28" t="s">
        <v>122</v>
      </c>
      <c r="C28" t="s">
        <v>40</v>
      </c>
      <c r="D28">
        <v>2022</v>
      </c>
      <c r="E28">
        <v>2021</v>
      </c>
      <c r="F28">
        <v>2.2400000000000002</v>
      </c>
      <c r="G28">
        <v>0.66044370794839002</v>
      </c>
      <c r="H28">
        <v>4.4139556292051614</v>
      </c>
    </row>
    <row r="29" spans="1:8" x14ac:dyDescent="0.25">
      <c r="A29" t="s">
        <v>125</v>
      </c>
      <c r="B29" t="s">
        <v>126</v>
      </c>
      <c r="C29" t="s">
        <v>103</v>
      </c>
      <c r="D29">
        <v>2015</v>
      </c>
      <c r="E29">
        <v>2014</v>
      </c>
      <c r="F29">
        <v>2.56</v>
      </c>
      <c r="G29" s="2">
        <v>0.39188224811072297</v>
      </c>
      <c r="H29">
        <v>5.4218822481107232</v>
      </c>
    </row>
    <row r="30" spans="1:8" x14ac:dyDescent="0.25">
      <c r="A30" t="s">
        <v>127</v>
      </c>
      <c r="B30" t="s">
        <v>126</v>
      </c>
      <c r="C30" t="s">
        <v>103</v>
      </c>
      <c r="D30">
        <v>2019</v>
      </c>
      <c r="E30">
        <v>2015</v>
      </c>
      <c r="F30">
        <v>18.399999999999999</v>
      </c>
      <c r="G30">
        <v>13.59669617700483</v>
      </c>
      <c r="H30">
        <v>23.203303822995167</v>
      </c>
    </row>
    <row r="31" spans="1:8" x14ac:dyDescent="0.25">
      <c r="A31" s="1" t="s">
        <v>135</v>
      </c>
      <c r="B31" s="2" t="s">
        <v>134</v>
      </c>
      <c r="C31" s="2" t="s">
        <v>40</v>
      </c>
      <c r="D31" s="2">
        <v>2014</v>
      </c>
      <c r="E31" s="2">
        <v>2012</v>
      </c>
      <c r="F31" s="2">
        <v>7.06</v>
      </c>
      <c r="G31" s="2">
        <v>4.7367212739195885</v>
      </c>
      <c r="H31">
        <v>9.3832787260804107</v>
      </c>
    </row>
    <row r="32" spans="1:8" x14ac:dyDescent="0.25">
      <c r="A32" s="1" t="s">
        <v>136</v>
      </c>
      <c r="B32" s="2" t="s">
        <v>134</v>
      </c>
      <c r="C32" s="2" t="s">
        <v>40</v>
      </c>
      <c r="D32" s="2">
        <v>2020</v>
      </c>
      <c r="E32" s="2">
        <v>2016</v>
      </c>
      <c r="F32" s="2">
        <v>7.14</v>
      </c>
      <c r="G32" s="2">
        <v>2.6078040921539172</v>
      </c>
      <c r="H32" s="2">
        <v>11.672195907846081</v>
      </c>
    </row>
    <row r="33" spans="1:8" x14ac:dyDescent="0.25">
      <c r="A33" t="s">
        <v>140</v>
      </c>
      <c r="B33" t="s">
        <v>141</v>
      </c>
      <c r="C33" t="s">
        <v>40</v>
      </c>
      <c r="D33">
        <v>2016</v>
      </c>
      <c r="E33" s="2">
        <v>2013</v>
      </c>
      <c r="F33">
        <v>0.42</v>
      </c>
      <c r="G33">
        <v>0.19</v>
      </c>
      <c r="H33">
        <v>1.0284458212687098</v>
      </c>
    </row>
    <row r="34" spans="1:8" x14ac:dyDescent="0.25">
      <c r="A34" t="s">
        <v>142</v>
      </c>
      <c r="B34" t="s">
        <v>141</v>
      </c>
      <c r="C34" t="s">
        <v>40</v>
      </c>
      <c r="D34">
        <v>2023</v>
      </c>
      <c r="E34" s="2">
        <v>2019</v>
      </c>
      <c r="F34">
        <v>38.299999999999997</v>
      </c>
      <c r="G34" s="2">
        <v>32.017476491505768</v>
      </c>
      <c r="H34">
        <v>44.582523508494226</v>
      </c>
    </row>
    <row r="35" spans="1:8" x14ac:dyDescent="0.25">
      <c r="A35" s="1" t="s">
        <v>151</v>
      </c>
      <c r="B35" s="2" t="s">
        <v>152</v>
      </c>
      <c r="C35" s="2" t="s">
        <v>103</v>
      </c>
      <c r="D35" s="2">
        <v>202</v>
      </c>
      <c r="E35" s="2">
        <v>2015</v>
      </c>
      <c r="F35" s="2">
        <v>13.8</v>
      </c>
      <c r="G35" s="2">
        <v>10.327600840035615</v>
      </c>
      <c r="H35">
        <v>17.272399159964387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opLeftCell="A28" workbookViewId="0">
      <selection activeCell="B37" sqref="A1:H46"/>
    </sheetView>
  </sheetViews>
  <sheetFormatPr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154</v>
      </c>
      <c r="G1" t="s">
        <v>14</v>
      </c>
      <c r="H1" t="s">
        <v>15</v>
      </c>
    </row>
    <row r="2" spans="1:8" x14ac:dyDescent="0.25">
      <c r="A2" t="s">
        <v>28</v>
      </c>
      <c r="B2" t="s">
        <v>22</v>
      </c>
      <c r="C2" t="s">
        <v>23</v>
      </c>
      <c r="D2">
        <v>2020</v>
      </c>
      <c r="E2">
        <v>2019</v>
      </c>
      <c r="F2">
        <v>4.8</v>
      </c>
      <c r="G2">
        <v>2.1394628725665914</v>
      </c>
      <c r="H2">
        <v>7.46</v>
      </c>
    </row>
    <row r="3" spans="1:8" x14ac:dyDescent="0.25">
      <c r="A3" t="s">
        <v>29</v>
      </c>
      <c r="B3" t="s">
        <v>30</v>
      </c>
      <c r="C3" t="s">
        <v>23</v>
      </c>
      <c r="D3">
        <v>2022</v>
      </c>
      <c r="E3">
        <v>2019</v>
      </c>
      <c r="F3">
        <v>3.6</v>
      </c>
      <c r="G3">
        <v>0.50301973022640878</v>
      </c>
      <c r="H3">
        <v>6.6969802697735918</v>
      </c>
    </row>
    <row r="4" spans="1:8" x14ac:dyDescent="0.25">
      <c r="A4" t="s">
        <v>31</v>
      </c>
      <c r="B4" t="s">
        <v>32</v>
      </c>
      <c r="C4" t="s">
        <v>33</v>
      </c>
      <c r="D4">
        <v>2019</v>
      </c>
      <c r="E4">
        <v>2015</v>
      </c>
      <c r="F4">
        <v>2.2999999999999998</v>
      </c>
      <c r="G4">
        <v>5.317516304603398E-2</v>
      </c>
      <c r="H4">
        <v>4.5468248369539657</v>
      </c>
    </row>
    <row r="5" spans="1:8" x14ac:dyDescent="0.25">
      <c r="A5" t="s">
        <v>38</v>
      </c>
      <c r="B5" t="s">
        <v>39</v>
      </c>
      <c r="C5" t="s">
        <v>40</v>
      </c>
      <c r="D5">
        <v>2022</v>
      </c>
      <c r="E5">
        <v>2018</v>
      </c>
      <c r="F5">
        <v>12</v>
      </c>
      <c r="G5">
        <v>6.3921914905134498</v>
      </c>
      <c r="H5">
        <v>18</v>
      </c>
    </row>
    <row r="6" spans="1:8" x14ac:dyDescent="0.25">
      <c r="A6" t="s">
        <v>43</v>
      </c>
      <c r="B6" t="s">
        <v>39</v>
      </c>
      <c r="C6" t="s">
        <v>40</v>
      </c>
      <c r="D6">
        <v>2021</v>
      </c>
      <c r="E6">
        <v>2014</v>
      </c>
      <c r="F6">
        <v>13.5</v>
      </c>
      <c r="G6">
        <v>6.6641048501311841</v>
      </c>
      <c r="H6">
        <v>20</v>
      </c>
    </row>
    <row r="7" spans="1:8" x14ac:dyDescent="0.25">
      <c r="A7" t="s">
        <v>47</v>
      </c>
      <c r="B7" t="s">
        <v>39</v>
      </c>
      <c r="C7" t="s">
        <v>40</v>
      </c>
      <c r="D7">
        <v>2014</v>
      </c>
      <c r="E7">
        <v>2012</v>
      </c>
      <c r="F7">
        <v>0.97</v>
      </c>
      <c r="G7">
        <v>0.3</v>
      </c>
      <c r="H7">
        <v>2.3084178432413385</v>
      </c>
    </row>
    <row r="8" spans="1:8" x14ac:dyDescent="0.25">
      <c r="A8" t="s">
        <v>48</v>
      </c>
      <c r="B8" t="s">
        <v>39</v>
      </c>
      <c r="C8" t="s">
        <v>40</v>
      </c>
      <c r="D8">
        <v>2018</v>
      </c>
      <c r="E8">
        <v>2017</v>
      </c>
      <c r="F8">
        <v>3.9</v>
      </c>
      <c r="G8">
        <v>0.93</v>
      </c>
      <c r="H8">
        <v>8.2241893827839938</v>
      </c>
    </row>
    <row r="9" spans="1:8" x14ac:dyDescent="0.25">
      <c r="A9" t="s">
        <v>49</v>
      </c>
      <c r="B9" t="s">
        <v>39</v>
      </c>
      <c r="C9" t="s">
        <v>40</v>
      </c>
      <c r="D9">
        <v>2021</v>
      </c>
      <c r="E9">
        <v>2020</v>
      </c>
      <c r="F9">
        <v>24.1</v>
      </c>
      <c r="G9">
        <v>16.033714251417958</v>
      </c>
      <c r="H9">
        <v>32.166285748582041</v>
      </c>
    </row>
    <row r="10" spans="1:8" x14ac:dyDescent="0.25">
      <c r="A10" t="s">
        <v>50</v>
      </c>
      <c r="B10" t="s">
        <v>39</v>
      </c>
      <c r="C10" t="s">
        <v>40</v>
      </c>
      <c r="D10">
        <v>2021</v>
      </c>
      <c r="E10">
        <v>2019</v>
      </c>
      <c r="F10">
        <v>17.600000000000001</v>
      </c>
      <c r="G10">
        <v>9.5</v>
      </c>
      <c r="H10">
        <v>25.695926342375927</v>
      </c>
    </row>
    <row r="11" spans="1:8" x14ac:dyDescent="0.25">
      <c r="A11" t="s">
        <v>52</v>
      </c>
      <c r="B11" t="s">
        <v>39</v>
      </c>
      <c r="C11" t="s">
        <v>40</v>
      </c>
      <c r="D11">
        <v>2022</v>
      </c>
      <c r="E11">
        <v>2019</v>
      </c>
      <c r="F11">
        <v>16.399999999999999</v>
      </c>
      <c r="G11">
        <v>10.390140812626738</v>
      </c>
      <c r="H11">
        <v>22.409859187373257</v>
      </c>
    </row>
    <row r="12" spans="1:8" x14ac:dyDescent="0.25">
      <c r="A12" t="s">
        <v>54</v>
      </c>
      <c r="B12" t="s">
        <v>39</v>
      </c>
      <c r="C12" t="s">
        <v>40</v>
      </c>
      <c r="D12">
        <v>2020</v>
      </c>
      <c r="E12">
        <v>2017</v>
      </c>
      <c r="F12">
        <v>19.82</v>
      </c>
      <c r="G12">
        <v>14.410280007273105</v>
      </c>
      <c r="H12">
        <v>25.189719992726896</v>
      </c>
    </row>
    <row r="13" spans="1:8" x14ac:dyDescent="0.25">
      <c r="A13" t="s">
        <v>59</v>
      </c>
      <c r="B13" t="s">
        <v>39</v>
      </c>
      <c r="C13" t="s">
        <v>40</v>
      </c>
      <c r="D13">
        <v>2015</v>
      </c>
      <c r="E13">
        <v>2013</v>
      </c>
      <c r="F13">
        <v>12.77</v>
      </c>
      <c r="G13">
        <v>8.0242633095856082</v>
      </c>
      <c r="H13">
        <v>17.575736690414395</v>
      </c>
    </row>
    <row r="14" spans="1:8" x14ac:dyDescent="0.25">
      <c r="A14" t="s">
        <v>61</v>
      </c>
      <c r="B14" t="s">
        <v>39</v>
      </c>
      <c r="C14" t="s">
        <v>40</v>
      </c>
      <c r="D14">
        <v>2022</v>
      </c>
      <c r="E14">
        <v>2020</v>
      </c>
      <c r="F14">
        <v>6.1</v>
      </c>
      <c r="G14">
        <v>2.31</v>
      </c>
      <c r="H14">
        <v>11.100488685209585</v>
      </c>
    </row>
    <row r="15" spans="1:8" x14ac:dyDescent="0.25">
      <c r="A15" t="s">
        <v>62</v>
      </c>
      <c r="B15" t="s">
        <v>39</v>
      </c>
      <c r="C15" t="s">
        <v>40</v>
      </c>
      <c r="D15">
        <v>2022</v>
      </c>
      <c r="E15">
        <v>2019</v>
      </c>
      <c r="F15">
        <v>12</v>
      </c>
      <c r="G15">
        <v>7.0565062839645556</v>
      </c>
      <c r="H15">
        <v>16.943493716035444</v>
      </c>
    </row>
    <row r="16" spans="1:8" x14ac:dyDescent="0.25">
      <c r="A16" t="s">
        <v>64</v>
      </c>
      <c r="B16" t="s">
        <v>39</v>
      </c>
      <c r="C16" t="s">
        <v>40</v>
      </c>
      <c r="D16">
        <v>2020</v>
      </c>
      <c r="E16">
        <v>2019</v>
      </c>
      <c r="F16">
        <v>3.8</v>
      </c>
      <c r="G16">
        <v>1.4</v>
      </c>
      <c r="H16">
        <v>6.78</v>
      </c>
    </row>
    <row r="17" spans="1:8" x14ac:dyDescent="0.25">
      <c r="A17" t="s">
        <v>65</v>
      </c>
      <c r="B17" t="s">
        <v>39</v>
      </c>
      <c r="C17" t="s">
        <v>40</v>
      </c>
      <c r="D17">
        <v>2018</v>
      </c>
      <c r="E17">
        <v>2015</v>
      </c>
      <c r="F17">
        <v>10.1</v>
      </c>
      <c r="G17">
        <v>5.0724423309183182</v>
      </c>
      <c r="H17">
        <v>15.127557669081682</v>
      </c>
    </row>
    <row r="18" spans="1:8" x14ac:dyDescent="0.25">
      <c r="A18" t="s">
        <v>69</v>
      </c>
      <c r="B18" t="s">
        <v>39</v>
      </c>
      <c r="C18" t="s">
        <v>40</v>
      </c>
      <c r="D18">
        <v>2017</v>
      </c>
      <c r="E18">
        <v>2016</v>
      </c>
      <c r="F18">
        <v>9.6999999999999993</v>
      </c>
      <c r="G18">
        <v>3.9843292776940658</v>
      </c>
      <c r="H18">
        <v>15.415670722305933</v>
      </c>
    </row>
    <row r="19" spans="1:8" x14ac:dyDescent="0.25">
      <c r="A19" t="s">
        <v>72</v>
      </c>
      <c r="B19" t="s">
        <v>39</v>
      </c>
      <c r="C19" t="s">
        <v>40</v>
      </c>
      <c r="D19">
        <v>2021</v>
      </c>
      <c r="E19">
        <v>2020</v>
      </c>
      <c r="F19">
        <v>23.4</v>
      </c>
      <c r="G19">
        <v>14.179894818628393</v>
      </c>
      <c r="H19">
        <v>32.620105181371606</v>
      </c>
    </row>
    <row r="20" spans="1:8" x14ac:dyDescent="0.25">
      <c r="A20" s="1" t="s">
        <v>76</v>
      </c>
      <c r="B20" t="s">
        <v>39</v>
      </c>
      <c r="C20" s="2" t="s">
        <v>40</v>
      </c>
      <c r="D20" s="2">
        <v>2022</v>
      </c>
      <c r="E20" s="2">
        <v>2018</v>
      </c>
      <c r="F20" s="2">
        <v>8</v>
      </c>
      <c r="G20" s="2">
        <v>2.3950244326035541</v>
      </c>
      <c r="H20" s="2">
        <v>13.604975567396446</v>
      </c>
    </row>
    <row r="21" spans="1:8" x14ac:dyDescent="0.25">
      <c r="A21" s="1" t="s">
        <v>79</v>
      </c>
      <c r="B21" t="s">
        <v>39</v>
      </c>
      <c r="C21" s="2" t="s">
        <v>40</v>
      </c>
      <c r="D21" s="2">
        <v>2018</v>
      </c>
      <c r="E21" s="2">
        <v>2017</v>
      </c>
      <c r="F21">
        <v>15.6</v>
      </c>
      <c r="G21" s="2">
        <v>9.3138518948405284</v>
      </c>
      <c r="H21" s="2">
        <v>21.886148105159471</v>
      </c>
    </row>
    <row r="22" spans="1:8" x14ac:dyDescent="0.25">
      <c r="A22" t="s">
        <v>80</v>
      </c>
      <c r="B22" t="s">
        <v>39</v>
      </c>
      <c r="C22" t="s">
        <v>40</v>
      </c>
      <c r="D22">
        <v>2020</v>
      </c>
      <c r="E22">
        <v>2018</v>
      </c>
      <c r="F22">
        <v>4.9000000000000004</v>
      </c>
      <c r="G22">
        <v>1.26</v>
      </c>
      <c r="H22">
        <v>10.317257160920182</v>
      </c>
    </row>
    <row r="23" spans="1:8" x14ac:dyDescent="0.25">
      <c r="A23" t="s">
        <v>81</v>
      </c>
      <c r="B23" t="s">
        <v>39</v>
      </c>
      <c r="C23" t="s">
        <v>40</v>
      </c>
      <c r="D23">
        <v>2019</v>
      </c>
      <c r="E23">
        <v>2016</v>
      </c>
      <c r="F23">
        <v>7.7</v>
      </c>
      <c r="G23">
        <v>5.3655562083512773</v>
      </c>
      <c r="H23">
        <v>10.034443791648723</v>
      </c>
    </row>
    <row r="24" spans="1:8" x14ac:dyDescent="0.25">
      <c r="A24" t="s">
        <v>82</v>
      </c>
      <c r="B24" t="s">
        <v>39</v>
      </c>
      <c r="C24" t="s">
        <v>40</v>
      </c>
      <c r="D24">
        <v>2023</v>
      </c>
      <c r="E24">
        <v>2019</v>
      </c>
      <c r="F24">
        <v>31.4</v>
      </c>
      <c r="G24">
        <v>20.527386919419968</v>
      </c>
      <c r="H24">
        <v>42.27261308058003</v>
      </c>
    </row>
    <row r="25" spans="1:8" x14ac:dyDescent="0.25">
      <c r="A25" t="s">
        <v>86</v>
      </c>
      <c r="B25" t="s">
        <v>84</v>
      </c>
      <c r="C25" t="s">
        <v>85</v>
      </c>
      <c r="D25">
        <v>2019</v>
      </c>
      <c r="E25">
        <v>2015</v>
      </c>
      <c r="F25">
        <v>11.1</v>
      </c>
      <c r="G25">
        <v>7.5556530229835559</v>
      </c>
      <c r="H25">
        <v>14.844346977016443</v>
      </c>
    </row>
    <row r="26" spans="1:8" x14ac:dyDescent="0.25">
      <c r="A26" t="s">
        <v>99</v>
      </c>
      <c r="B26" t="s">
        <v>100</v>
      </c>
      <c r="C26" t="s">
        <v>40</v>
      </c>
      <c r="D26">
        <v>2014</v>
      </c>
      <c r="E26">
        <v>2008</v>
      </c>
      <c r="F26">
        <v>3.9</v>
      </c>
      <c r="G26">
        <v>2.3022437807443175</v>
      </c>
      <c r="H26">
        <v>5.4977562192556828</v>
      </c>
    </row>
    <row r="27" spans="1:8" x14ac:dyDescent="0.25">
      <c r="A27" t="s">
        <v>101</v>
      </c>
      <c r="B27" t="s">
        <v>102</v>
      </c>
      <c r="C27" t="s">
        <v>103</v>
      </c>
      <c r="D27">
        <v>2020</v>
      </c>
      <c r="E27">
        <v>2019</v>
      </c>
      <c r="F27">
        <v>4</v>
      </c>
      <c r="G27">
        <v>1.7750843466707482</v>
      </c>
      <c r="H27">
        <v>6.2249156533292513</v>
      </c>
    </row>
    <row r="28" spans="1:8" x14ac:dyDescent="0.25">
      <c r="A28" t="s">
        <v>109</v>
      </c>
      <c r="B28" t="s">
        <v>107</v>
      </c>
      <c r="C28" t="s">
        <v>85</v>
      </c>
      <c r="D28">
        <v>2018</v>
      </c>
      <c r="E28">
        <v>2016</v>
      </c>
      <c r="F28">
        <v>9</v>
      </c>
      <c r="G28">
        <v>4.1362392718131549</v>
      </c>
      <c r="H28">
        <v>13.863760728186845</v>
      </c>
    </row>
    <row r="29" spans="1:8" x14ac:dyDescent="0.25">
      <c r="A29" t="s">
        <v>110</v>
      </c>
      <c r="B29" t="s">
        <v>107</v>
      </c>
      <c r="C29" t="s">
        <v>85</v>
      </c>
      <c r="D29">
        <v>2013</v>
      </c>
      <c r="E29">
        <v>2007</v>
      </c>
      <c r="F29">
        <v>18.600000000000001</v>
      </c>
      <c r="G29">
        <v>9.7936870643838692</v>
      </c>
      <c r="H29">
        <v>27.406312935616135</v>
      </c>
    </row>
    <row r="30" spans="1:8" x14ac:dyDescent="0.25">
      <c r="A30" t="s">
        <v>111</v>
      </c>
      <c r="B30" t="s">
        <v>107</v>
      </c>
      <c r="C30" t="s">
        <v>85</v>
      </c>
      <c r="D30">
        <v>2019</v>
      </c>
      <c r="E30">
        <v>2013</v>
      </c>
      <c r="F30">
        <v>15.8</v>
      </c>
      <c r="G30">
        <v>12.063197731849218</v>
      </c>
      <c r="H30">
        <v>19.536802268150783</v>
      </c>
    </row>
    <row r="31" spans="1:8" x14ac:dyDescent="0.25">
      <c r="A31" t="s">
        <v>112</v>
      </c>
      <c r="B31" t="s">
        <v>107</v>
      </c>
      <c r="C31" t="s">
        <v>85</v>
      </c>
      <c r="D31">
        <v>2020</v>
      </c>
      <c r="E31">
        <v>2017</v>
      </c>
      <c r="F31">
        <v>8.6999999999999993</v>
      </c>
      <c r="G31">
        <v>6.2429693551611649</v>
      </c>
      <c r="H31">
        <v>10.357030644838837</v>
      </c>
    </row>
    <row r="32" spans="1:8" x14ac:dyDescent="0.25">
      <c r="A32" t="s">
        <v>113</v>
      </c>
      <c r="B32" t="s">
        <v>107</v>
      </c>
      <c r="C32" t="s">
        <v>85</v>
      </c>
      <c r="D32">
        <v>2017</v>
      </c>
      <c r="E32">
        <v>2015</v>
      </c>
      <c r="F32">
        <v>3.8</v>
      </c>
      <c r="G32">
        <v>1.67</v>
      </c>
      <c r="H32">
        <v>6.89</v>
      </c>
    </row>
    <row r="33" spans="1:8" x14ac:dyDescent="0.25">
      <c r="A33" t="s">
        <v>116</v>
      </c>
      <c r="B33" t="s">
        <v>117</v>
      </c>
      <c r="C33" t="s">
        <v>40</v>
      </c>
      <c r="D33">
        <v>2016</v>
      </c>
      <c r="E33">
        <v>2014</v>
      </c>
      <c r="F33">
        <v>4.7</v>
      </c>
      <c r="G33">
        <v>0.22696573510958729</v>
      </c>
      <c r="H33">
        <v>8.1730342648904095</v>
      </c>
    </row>
    <row r="34" spans="1:8" x14ac:dyDescent="0.25">
      <c r="A34" t="s">
        <v>121</v>
      </c>
      <c r="B34" t="s">
        <v>122</v>
      </c>
      <c r="C34" t="s">
        <v>40</v>
      </c>
      <c r="D34">
        <v>2022</v>
      </c>
      <c r="E34">
        <v>2020</v>
      </c>
      <c r="F34">
        <v>7.6</v>
      </c>
      <c r="G34">
        <v>4.7914264593332554</v>
      </c>
      <c r="H34">
        <v>10.408573540666744</v>
      </c>
    </row>
    <row r="35" spans="1:8" x14ac:dyDescent="0.25">
      <c r="A35" t="s">
        <v>124</v>
      </c>
      <c r="B35" t="s">
        <v>122</v>
      </c>
      <c r="C35" t="s">
        <v>40</v>
      </c>
      <c r="D35">
        <v>2022</v>
      </c>
      <c r="E35">
        <v>2021</v>
      </c>
      <c r="F35">
        <v>2.81</v>
      </c>
      <c r="G35" s="2">
        <v>0.38221613256733811</v>
      </c>
      <c r="H35">
        <v>5.237783867432662</v>
      </c>
    </row>
    <row r="36" spans="1:8" x14ac:dyDescent="0.25">
      <c r="A36" t="s">
        <v>125</v>
      </c>
      <c r="B36" t="s">
        <v>126</v>
      </c>
      <c r="C36" t="s">
        <v>103</v>
      </c>
      <c r="D36">
        <v>2015</v>
      </c>
      <c r="E36">
        <v>2014</v>
      </c>
      <c r="F36">
        <v>11.96</v>
      </c>
      <c r="G36" s="2">
        <v>6.0801161492953142</v>
      </c>
      <c r="H36">
        <v>17.839883850704688</v>
      </c>
    </row>
    <row r="37" spans="1:8" x14ac:dyDescent="0.25">
      <c r="A37" t="s">
        <v>127</v>
      </c>
      <c r="B37" t="s">
        <v>126</v>
      </c>
      <c r="C37" t="s">
        <v>103</v>
      </c>
      <c r="D37">
        <v>2019</v>
      </c>
      <c r="E37">
        <v>2015</v>
      </c>
      <c r="F37">
        <v>17.600000000000001</v>
      </c>
      <c r="G37">
        <v>12.879304295339512</v>
      </c>
      <c r="H37">
        <v>22.320695704660491</v>
      </c>
    </row>
    <row r="38" spans="1:8" x14ac:dyDescent="0.25">
      <c r="A38" t="s">
        <v>128</v>
      </c>
      <c r="B38" t="s">
        <v>129</v>
      </c>
      <c r="C38" t="s">
        <v>40</v>
      </c>
      <c r="D38">
        <v>2019</v>
      </c>
      <c r="E38">
        <v>2016</v>
      </c>
      <c r="F38">
        <v>11.5</v>
      </c>
      <c r="G38" s="2">
        <v>5.3340522595093676</v>
      </c>
      <c r="H38">
        <v>17.665947740490633</v>
      </c>
    </row>
    <row r="39" spans="1:8" x14ac:dyDescent="0.25">
      <c r="A39" t="s">
        <v>130</v>
      </c>
      <c r="B39" t="s">
        <v>131</v>
      </c>
      <c r="C39" t="s">
        <v>40</v>
      </c>
      <c r="D39">
        <v>2011</v>
      </c>
      <c r="E39">
        <v>2008</v>
      </c>
      <c r="F39">
        <v>21.5</v>
      </c>
      <c r="G39" s="2">
        <v>16.167354594805325</v>
      </c>
      <c r="H39">
        <v>26.832645405194675</v>
      </c>
    </row>
    <row r="40" spans="1:8" x14ac:dyDescent="0.25">
      <c r="A40" t="s">
        <v>133</v>
      </c>
      <c r="B40" t="s">
        <v>134</v>
      </c>
      <c r="C40" t="s">
        <v>40</v>
      </c>
      <c r="D40">
        <v>2013</v>
      </c>
      <c r="E40">
        <v>2012</v>
      </c>
      <c r="F40">
        <v>4</v>
      </c>
      <c r="G40" s="2">
        <v>1.3866666666666667</v>
      </c>
      <c r="H40">
        <v>6.6133333333333333</v>
      </c>
    </row>
    <row r="41" spans="1:8" x14ac:dyDescent="0.25">
      <c r="A41" s="1" t="s">
        <v>135</v>
      </c>
      <c r="B41" s="2" t="s">
        <v>134</v>
      </c>
      <c r="C41" s="2" t="s">
        <v>40</v>
      </c>
      <c r="D41" s="2">
        <v>2014</v>
      </c>
      <c r="E41" s="2">
        <v>2012</v>
      </c>
      <c r="F41" s="2">
        <v>2.99</v>
      </c>
      <c r="G41" s="2">
        <v>1.4453094931443318</v>
      </c>
      <c r="H41">
        <v>4.5346905068556689</v>
      </c>
    </row>
    <row r="42" spans="1:8" x14ac:dyDescent="0.25">
      <c r="A42" s="1" t="s">
        <v>136</v>
      </c>
      <c r="B42" s="2" t="s">
        <v>134</v>
      </c>
      <c r="C42" s="2" t="s">
        <v>40</v>
      </c>
      <c r="D42" s="2">
        <v>2020</v>
      </c>
      <c r="E42" s="2">
        <v>2016</v>
      </c>
      <c r="F42" s="2">
        <v>8.57</v>
      </c>
      <c r="G42" s="2">
        <v>3.6430290728055486</v>
      </c>
      <c r="H42" s="2">
        <v>13.496970927194452</v>
      </c>
    </row>
    <row r="43" spans="1:8" x14ac:dyDescent="0.25">
      <c r="A43" t="s">
        <v>140</v>
      </c>
      <c r="B43" t="s">
        <v>141</v>
      </c>
      <c r="C43" t="s">
        <v>40</v>
      </c>
      <c r="D43">
        <v>2016</v>
      </c>
      <c r="E43" s="2">
        <v>2013</v>
      </c>
      <c r="F43" s="2">
        <v>3.5</v>
      </c>
      <c r="G43">
        <v>1.770944692016905</v>
      </c>
      <c r="H43">
        <v>5.2290553079830948</v>
      </c>
    </row>
    <row r="44" spans="1:8" x14ac:dyDescent="0.25">
      <c r="A44" t="s">
        <v>142</v>
      </c>
      <c r="B44" t="s">
        <v>141</v>
      </c>
      <c r="C44" t="s">
        <v>40</v>
      </c>
      <c r="D44">
        <v>2023</v>
      </c>
      <c r="E44" s="2">
        <v>2019</v>
      </c>
      <c r="F44" s="2">
        <v>81.3</v>
      </c>
      <c r="G44" s="2">
        <v>76.260839055349891</v>
      </c>
      <c r="H44">
        <v>86.339160944650104</v>
      </c>
    </row>
    <row r="45" spans="1:8" x14ac:dyDescent="0.25">
      <c r="A45" s="1" t="s">
        <v>144</v>
      </c>
      <c r="B45" s="2" t="s">
        <v>141</v>
      </c>
      <c r="C45" s="2" t="s">
        <v>40</v>
      </c>
      <c r="D45" s="2">
        <v>2016</v>
      </c>
      <c r="E45" s="2">
        <v>2014</v>
      </c>
      <c r="F45" s="2">
        <v>11.8</v>
      </c>
      <c r="G45" s="2">
        <v>9.4015041835986111</v>
      </c>
      <c r="H45">
        <v>14.19849581640139</v>
      </c>
    </row>
    <row r="46" spans="1:8" x14ac:dyDescent="0.25">
      <c r="A46" t="s">
        <v>147</v>
      </c>
      <c r="B46" t="s">
        <v>148</v>
      </c>
      <c r="C46" t="s">
        <v>40</v>
      </c>
      <c r="D46">
        <v>2018</v>
      </c>
      <c r="E46">
        <v>2016</v>
      </c>
      <c r="F46">
        <v>13.6</v>
      </c>
      <c r="G46">
        <v>7.1940129821605741</v>
      </c>
      <c r="H46" s="2">
        <v>20.005987017839423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Prevalece_CS only</vt:lpstr>
      <vt:lpstr>for MNMRper1000LB</vt:lpstr>
      <vt:lpstr>Hemmorhage</vt:lpstr>
      <vt:lpstr>HTN</vt:lpstr>
      <vt:lpstr>Abortion</vt:lpstr>
      <vt:lpstr>Anemia</vt:lpstr>
      <vt:lpstr>OL</vt:lpstr>
      <vt:lpstr>UxRx</vt:lpstr>
      <vt:lpstr>sepsis</vt:lpstr>
      <vt:lpstr>income</vt:lpstr>
      <vt:lpstr>residence</vt:lpstr>
      <vt:lpstr>education</vt:lpstr>
      <vt:lpstr>ANC</vt:lpstr>
      <vt:lpstr>Distance</vt:lpstr>
      <vt:lpstr>1st delay</vt:lpstr>
      <vt:lpstr>2nd delay</vt:lpstr>
      <vt:lpstr>3rd delay</vt:lpstr>
      <vt:lpstr>age</vt:lpstr>
      <vt:lpstr>CS</vt:lpstr>
      <vt:lpstr>Chronic medical condn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2023-11-09T11:40:25Z</dcterms:created>
  <dcterms:modified xsi:type="dcterms:W3CDTF">2024-01-07T11:02:24Z</dcterms:modified>
</cp:coreProperties>
</file>