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laom\Downloads\"/>
    </mc:Choice>
  </mc:AlternateContent>
  <bookViews>
    <workbookView xWindow="0" yWindow="0" windowWidth="4500" windowHeight="2235" activeTab="1"/>
  </bookViews>
  <sheets>
    <sheet name="Original" sheetId="1" r:id="rId1"/>
    <sheet name="Mahjeeq_" sheetId="2" r:id="rId2"/>
    <sheet name="Sheet4" sheetId="7" r:id="rId3"/>
    <sheet name="Sheet1" sheetId="3" r:id="rId4"/>
    <sheet name="Sheet2" sheetId="5" r:id="rId5"/>
    <sheet name="Sheet3" sheetId="6" r:id="rId6"/>
  </sheets>
  <definedNames>
    <definedName name="_xlnm._FilterDatabase" localSheetId="1" hidden="1">Mahjeeq_!$A$1:$BX$136</definedName>
    <definedName name="_xlnm._FilterDatabase" localSheetId="0" hidden="1">Original!$A$1:$BU$136</definedName>
    <definedName name="_xlnm._FilterDatabase" localSheetId="3" hidden="1">Sheet1!$A$1:$C$136</definedName>
    <definedName name="_xlnm._FilterDatabase" localSheetId="5" hidden="1">Sheet3!$A$1:$C$46</definedName>
    <definedName name="_xlnm._FilterDatabase" localSheetId="2" hidden="1">Sheet4!$A$1:$B$136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" i="7" l="1"/>
  <c r="B136" i="3"/>
  <c r="C136" i="3" s="1"/>
  <c r="B135" i="3"/>
  <c r="B134" i="3"/>
  <c r="B133" i="3"/>
  <c r="B132" i="3"/>
  <c r="B131" i="3"/>
  <c r="B130" i="3"/>
  <c r="C130" i="3" s="1"/>
  <c r="B129" i="3"/>
  <c r="C129" i="3" s="1"/>
  <c r="B128" i="3"/>
  <c r="C128" i="3" s="1"/>
  <c r="B127" i="3"/>
  <c r="B126" i="3"/>
  <c r="B125" i="3"/>
  <c r="B124" i="3"/>
  <c r="B123" i="3"/>
  <c r="B122" i="3"/>
  <c r="C122" i="3" s="1"/>
  <c r="B121" i="3"/>
  <c r="C121" i="3" s="1"/>
  <c r="B120" i="3"/>
  <c r="C120" i="3" s="1"/>
  <c r="B119" i="3"/>
  <c r="B118" i="3"/>
  <c r="B117" i="3"/>
  <c r="B116" i="3"/>
  <c r="B115" i="3"/>
  <c r="C115" i="3" s="1"/>
  <c r="B114" i="3"/>
  <c r="C114" i="3" s="1"/>
  <c r="B113" i="3"/>
  <c r="B112" i="3"/>
  <c r="B111" i="3"/>
  <c r="B110" i="3"/>
  <c r="B109" i="3"/>
  <c r="B108" i="3"/>
  <c r="B107" i="3"/>
  <c r="B106" i="3"/>
  <c r="B105" i="3"/>
  <c r="C105" i="3" s="1"/>
  <c r="B104" i="3"/>
  <c r="B103" i="3"/>
  <c r="B102" i="3"/>
  <c r="B101" i="3"/>
  <c r="B100" i="3"/>
  <c r="B99" i="3"/>
  <c r="B98" i="3"/>
  <c r="C98" i="3" s="1"/>
  <c r="B97" i="3"/>
  <c r="C97" i="3" s="1"/>
  <c r="B96" i="3"/>
  <c r="B95" i="3"/>
  <c r="B94" i="3"/>
  <c r="B93" i="3"/>
  <c r="B92" i="3"/>
  <c r="B91" i="3"/>
  <c r="B90" i="3"/>
  <c r="C90" i="3" s="1"/>
  <c r="B89" i="3"/>
  <c r="C89" i="3" s="1"/>
  <c r="B88" i="3"/>
  <c r="B87" i="3"/>
  <c r="B86" i="3"/>
  <c r="B85" i="3"/>
  <c r="C85" i="3" s="1"/>
  <c r="B84" i="3"/>
  <c r="B83" i="3"/>
  <c r="B82" i="3"/>
  <c r="B81" i="3"/>
  <c r="C81" i="3" s="1"/>
  <c r="B80" i="3"/>
  <c r="C80" i="3" s="1"/>
  <c r="B79" i="3"/>
  <c r="B78" i="3"/>
  <c r="B77" i="3"/>
  <c r="B76" i="3"/>
  <c r="B75" i="3"/>
  <c r="C75" i="3" s="1"/>
  <c r="B74" i="3"/>
  <c r="B73" i="3"/>
  <c r="C73" i="3" s="1"/>
  <c r="B72" i="3"/>
  <c r="C72" i="3" s="1"/>
  <c r="B71" i="3"/>
  <c r="B70" i="3"/>
  <c r="B69" i="3"/>
  <c r="B68" i="3"/>
  <c r="B67" i="3"/>
  <c r="B66" i="3"/>
  <c r="C66" i="3" s="1"/>
  <c r="B65" i="3"/>
  <c r="C65" i="3" s="1"/>
  <c r="B64" i="3"/>
  <c r="C64" i="3" s="1"/>
  <c r="B63" i="3"/>
  <c r="B62" i="3"/>
  <c r="B61" i="3"/>
  <c r="B60" i="3"/>
  <c r="B59" i="3"/>
  <c r="B58" i="3"/>
  <c r="C58" i="3" s="1"/>
  <c r="B57" i="3"/>
  <c r="C57" i="3" s="1"/>
  <c r="B56" i="3"/>
  <c r="C56" i="3" s="1"/>
  <c r="B55" i="3"/>
  <c r="B54" i="3"/>
  <c r="B53" i="3"/>
  <c r="B52" i="3"/>
  <c r="B51" i="3"/>
  <c r="C51" i="3" s="1"/>
  <c r="B50" i="3"/>
  <c r="C50" i="3" s="1"/>
  <c r="B49" i="3"/>
  <c r="B48" i="3"/>
  <c r="B47" i="3"/>
  <c r="B46" i="3"/>
  <c r="B45" i="3"/>
  <c r="B44" i="3"/>
  <c r="B43" i="3"/>
  <c r="B42" i="3"/>
  <c r="B41" i="3"/>
  <c r="B40" i="3"/>
  <c r="B39" i="3"/>
  <c r="B38" i="3"/>
  <c r="B37" i="3"/>
  <c r="B36" i="3"/>
  <c r="B35" i="3"/>
  <c r="B34" i="3"/>
  <c r="C34" i="3" s="1"/>
  <c r="B33" i="3"/>
  <c r="C33" i="3" s="1"/>
  <c r="B32" i="3"/>
  <c r="B31" i="3"/>
  <c r="B30" i="3"/>
  <c r="B29" i="3"/>
  <c r="B28" i="3"/>
  <c r="B27" i="3"/>
  <c r="B26" i="3"/>
  <c r="C26" i="3" s="1"/>
  <c r="B25" i="3"/>
  <c r="C25" i="3" s="1"/>
  <c r="B24" i="3"/>
  <c r="B23" i="3"/>
  <c r="B22" i="3"/>
  <c r="B21" i="3"/>
  <c r="C21" i="3" s="1"/>
  <c r="B20" i="3"/>
  <c r="B19" i="3"/>
  <c r="B18" i="3"/>
  <c r="B17" i="3"/>
  <c r="C17" i="3" s="1"/>
  <c r="B16" i="3"/>
  <c r="C16" i="3" s="1"/>
  <c r="B15" i="3"/>
  <c r="B14" i="3"/>
  <c r="B13" i="3"/>
  <c r="B12" i="3"/>
  <c r="B11" i="3"/>
  <c r="C11" i="3" s="1"/>
  <c r="B10" i="3"/>
  <c r="B9" i="3"/>
  <c r="C9" i="3" s="1"/>
  <c r="B8" i="3"/>
  <c r="C8" i="3" s="1"/>
  <c r="B7" i="3"/>
  <c r="B6" i="3"/>
  <c r="B5" i="3"/>
  <c r="B4" i="3"/>
  <c r="B3" i="3"/>
  <c r="B2" i="3"/>
  <c r="AS136" i="2"/>
  <c r="AT136" i="2" s="1"/>
  <c r="AS135" i="2"/>
  <c r="AT135" i="2" s="1"/>
  <c r="AS134" i="2"/>
  <c r="AT134" i="2" s="1"/>
  <c r="AS133" i="2"/>
  <c r="AT133" i="2" s="1"/>
  <c r="AS132" i="2"/>
  <c r="AT132" i="2" s="1"/>
  <c r="AS131" i="2"/>
  <c r="AT131" i="2" s="1"/>
  <c r="AS130" i="2"/>
  <c r="AT130" i="2" s="1"/>
  <c r="AS129" i="2"/>
  <c r="AT129" i="2" s="1"/>
  <c r="AS128" i="2"/>
  <c r="AT128" i="2" s="1"/>
  <c r="AS127" i="2"/>
  <c r="AT127" i="2" s="1"/>
  <c r="AS126" i="2"/>
  <c r="AT126" i="2" s="1"/>
  <c r="AS125" i="2"/>
  <c r="AT125" i="2" s="1"/>
  <c r="AS124" i="2"/>
  <c r="AT124" i="2" s="1"/>
  <c r="AS123" i="2"/>
  <c r="AT123" i="2" s="1"/>
  <c r="AS122" i="2"/>
  <c r="AT122" i="2" s="1"/>
  <c r="AS121" i="2"/>
  <c r="AT121" i="2" s="1"/>
  <c r="AS120" i="2"/>
  <c r="AT120" i="2" s="1"/>
  <c r="AS119" i="2"/>
  <c r="AT119" i="2" s="1"/>
  <c r="AS118" i="2"/>
  <c r="AT118" i="2" s="1"/>
  <c r="AS117" i="2"/>
  <c r="AT117" i="2" s="1"/>
  <c r="AS116" i="2"/>
  <c r="AT116" i="2" s="1"/>
  <c r="AS115" i="2"/>
  <c r="AT115" i="2" s="1"/>
  <c r="AS114" i="2"/>
  <c r="AT114" i="2" s="1"/>
  <c r="AS113" i="2"/>
  <c r="AT113" i="2" s="1"/>
  <c r="AS112" i="2"/>
  <c r="AT112" i="2" s="1"/>
  <c r="AS111" i="2"/>
  <c r="AT111" i="2" s="1"/>
  <c r="AS110" i="2"/>
  <c r="AT110" i="2" s="1"/>
  <c r="AS109" i="2"/>
  <c r="AT109" i="2" s="1"/>
  <c r="AS108" i="2"/>
  <c r="AT108" i="2" s="1"/>
  <c r="AS107" i="2"/>
  <c r="AT107" i="2" s="1"/>
  <c r="AS106" i="2"/>
  <c r="AT106" i="2" s="1"/>
  <c r="AS105" i="2"/>
  <c r="AT105" i="2" s="1"/>
  <c r="AS104" i="2"/>
  <c r="AT104" i="2" s="1"/>
  <c r="AS103" i="2"/>
  <c r="AT103" i="2" s="1"/>
  <c r="AS102" i="2"/>
  <c r="AT102" i="2" s="1"/>
  <c r="AS101" i="2"/>
  <c r="AT101" i="2" s="1"/>
  <c r="AS100" i="2"/>
  <c r="AT100" i="2" s="1"/>
  <c r="AS99" i="2"/>
  <c r="AT99" i="2" s="1"/>
  <c r="AS98" i="2"/>
  <c r="AT98" i="2" s="1"/>
  <c r="AS97" i="2"/>
  <c r="AT97" i="2" s="1"/>
  <c r="AS96" i="2"/>
  <c r="AT96" i="2" s="1"/>
  <c r="AS95" i="2"/>
  <c r="AT95" i="2" s="1"/>
  <c r="AS94" i="2"/>
  <c r="AT94" i="2" s="1"/>
  <c r="AS93" i="2"/>
  <c r="AT93" i="2" s="1"/>
  <c r="AS92" i="2"/>
  <c r="AT92" i="2" s="1"/>
  <c r="AS91" i="2"/>
  <c r="AT91" i="2" s="1"/>
  <c r="AS90" i="2"/>
  <c r="AT90" i="2" s="1"/>
  <c r="AS89" i="2"/>
  <c r="AT89" i="2" s="1"/>
  <c r="AS88" i="2"/>
  <c r="AT88" i="2" s="1"/>
  <c r="AS87" i="2"/>
  <c r="AT87" i="2" s="1"/>
  <c r="AS86" i="2"/>
  <c r="AT86" i="2" s="1"/>
  <c r="AS85" i="2"/>
  <c r="AT85" i="2" s="1"/>
  <c r="AS84" i="2"/>
  <c r="AT84" i="2" s="1"/>
  <c r="AS83" i="2"/>
  <c r="AT83" i="2" s="1"/>
  <c r="AS82" i="2"/>
  <c r="AT82" i="2" s="1"/>
  <c r="AS81" i="2"/>
  <c r="AT81" i="2" s="1"/>
  <c r="AS80" i="2"/>
  <c r="AT80" i="2" s="1"/>
  <c r="AS79" i="2"/>
  <c r="AT79" i="2" s="1"/>
  <c r="AS78" i="2"/>
  <c r="AT78" i="2" s="1"/>
  <c r="AS77" i="2"/>
  <c r="AT77" i="2" s="1"/>
  <c r="AS76" i="2"/>
  <c r="AT76" i="2" s="1"/>
  <c r="AS75" i="2"/>
  <c r="AT75" i="2" s="1"/>
  <c r="AS74" i="2"/>
  <c r="AT74" i="2" s="1"/>
  <c r="AS73" i="2"/>
  <c r="AT73" i="2" s="1"/>
  <c r="AS72" i="2"/>
  <c r="AT72" i="2" s="1"/>
  <c r="AS71" i="2"/>
  <c r="AT71" i="2" s="1"/>
  <c r="AS70" i="2"/>
  <c r="AT70" i="2" s="1"/>
  <c r="AS69" i="2"/>
  <c r="AT69" i="2" s="1"/>
  <c r="AS68" i="2"/>
  <c r="AT68" i="2" s="1"/>
  <c r="AS67" i="2"/>
  <c r="AT67" i="2" s="1"/>
  <c r="AS66" i="2"/>
  <c r="AT66" i="2" s="1"/>
  <c r="AS65" i="2"/>
  <c r="AT65" i="2" s="1"/>
  <c r="AS64" i="2"/>
  <c r="AT64" i="2" s="1"/>
  <c r="AS63" i="2"/>
  <c r="AT63" i="2" s="1"/>
  <c r="AS62" i="2"/>
  <c r="AT62" i="2" s="1"/>
  <c r="AS61" i="2"/>
  <c r="AT61" i="2" s="1"/>
  <c r="AS60" i="2"/>
  <c r="AT60" i="2" s="1"/>
  <c r="AS59" i="2"/>
  <c r="AT59" i="2" s="1"/>
  <c r="AS58" i="2"/>
  <c r="AT58" i="2" s="1"/>
  <c r="AS57" i="2"/>
  <c r="AT57" i="2" s="1"/>
  <c r="AS56" i="2"/>
  <c r="AT56" i="2" s="1"/>
  <c r="AS55" i="2"/>
  <c r="AT55" i="2" s="1"/>
  <c r="AS54" i="2"/>
  <c r="AT54" i="2" s="1"/>
  <c r="AS53" i="2"/>
  <c r="AT53" i="2" s="1"/>
  <c r="AS52" i="2"/>
  <c r="AT52" i="2" s="1"/>
  <c r="AS51" i="2"/>
  <c r="AT51" i="2" s="1"/>
  <c r="AS50" i="2"/>
  <c r="AT50" i="2" s="1"/>
  <c r="AS49" i="2"/>
  <c r="AT49" i="2" s="1"/>
  <c r="AS48" i="2"/>
  <c r="AT48" i="2" s="1"/>
  <c r="AS47" i="2"/>
  <c r="AT47" i="2" s="1"/>
  <c r="AS46" i="2"/>
  <c r="AT46" i="2" s="1"/>
  <c r="AS45" i="2"/>
  <c r="AT45" i="2" s="1"/>
  <c r="AS44" i="2"/>
  <c r="AT44" i="2" s="1"/>
  <c r="AS43" i="2"/>
  <c r="AT43" i="2" s="1"/>
  <c r="AS42" i="2"/>
  <c r="AT42" i="2" s="1"/>
  <c r="AS41" i="2"/>
  <c r="AT41" i="2" s="1"/>
  <c r="AS40" i="2"/>
  <c r="AT40" i="2" s="1"/>
  <c r="AS39" i="2"/>
  <c r="AT39" i="2" s="1"/>
  <c r="AS38" i="2"/>
  <c r="AT38" i="2" s="1"/>
  <c r="AS37" i="2"/>
  <c r="AT37" i="2" s="1"/>
  <c r="AS36" i="2"/>
  <c r="AT36" i="2" s="1"/>
  <c r="AS35" i="2"/>
  <c r="AT35" i="2" s="1"/>
  <c r="AS34" i="2"/>
  <c r="AT34" i="2" s="1"/>
  <c r="AS33" i="2"/>
  <c r="AT33" i="2" s="1"/>
  <c r="AS32" i="2"/>
  <c r="AT32" i="2" s="1"/>
  <c r="AS31" i="2"/>
  <c r="AT31" i="2" s="1"/>
  <c r="AS30" i="2"/>
  <c r="AT30" i="2" s="1"/>
  <c r="AS29" i="2"/>
  <c r="AT29" i="2" s="1"/>
  <c r="AS28" i="2"/>
  <c r="AT28" i="2" s="1"/>
  <c r="AS27" i="2"/>
  <c r="AT27" i="2" s="1"/>
  <c r="AS26" i="2"/>
  <c r="AT26" i="2" s="1"/>
  <c r="AS25" i="2"/>
  <c r="AT25" i="2" s="1"/>
  <c r="AS24" i="2"/>
  <c r="AT24" i="2" s="1"/>
  <c r="AS23" i="2"/>
  <c r="AT23" i="2" s="1"/>
  <c r="AS22" i="2"/>
  <c r="AT22" i="2" s="1"/>
  <c r="AS21" i="2"/>
  <c r="AT21" i="2" s="1"/>
  <c r="AS20" i="2"/>
  <c r="AT20" i="2" s="1"/>
  <c r="AS19" i="2"/>
  <c r="AT19" i="2" s="1"/>
  <c r="AS18" i="2"/>
  <c r="AT18" i="2" s="1"/>
  <c r="AS17" i="2"/>
  <c r="AT17" i="2" s="1"/>
  <c r="AS16" i="2"/>
  <c r="AT16" i="2" s="1"/>
  <c r="AS15" i="2"/>
  <c r="AT15" i="2" s="1"/>
  <c r="AS14" i="2"/>
  <c r="AT14" i="2" s="1"/>
  <c r="AS13" i="2"/>
  <c r="AT13" i="2" s="1"/>
  <c r="AS12" i="2"/>
  <c r="AT12" i="2" s="1"/>
  <c r="AS11" i="2"/>
  <c r="AT11" i="2" s="1"/>
  <c r="AS10" i="2"/>
  <c r="AT10" i="2" s="1"/>
  <c r="AS9" i="2"/>
  <c r="AT9" i="2" s="1"/>
  <c r="AS8" i="2"/>
  <c r="AT8" i="2" s="1"/>
  <c r="AS7" i="2"/>
  <c r="AT7" i="2" s="1"/>
  <c r="AS6" i="2"/>
  <c r="AT6" i="2" s="1"/>
  <c r="AS5" i="2"/>
  <c r="AT5" i="2" s="1"/>
  <c r="AS4" i="2"/>
  <c r="AT4" i="2" s="1"/>
  <c r="AS3" i="2"/>
  <c r="AT3" i="2" s="1"/>
  <c r="AS2" i="2"/>
  <c r="AT2" i="2" s="1"/>
  <c r="C93" i="3"/>
  <c r="C82" i="3"/>
  <c r="C74" i="3"/>
  <c r="C69" i="3"/>
  <c r="C29" i="3"/>
  <c r="C18" i="3"/>
  <c r="C10" i="3"/>
  <c r="C5" i="3"/>
  <c r="C2" i="3"/>
  <c r="C135" i="3"/>
  <c r="C134" i="3"/>
  <c r="C133" i="3"/>
  <c r="C132" i="3"/>
  <c r="C131" i="3"/>
  <c r="C127" i="3"/>
  <c r="C126" i="3"/>
  <c r="C125" i="3"/>
  <c r="C124" i="3"/>
  <c r="C123" i="3"/>
  <c r="C119" i="3"/>
  <c r="C118" i="3"/>
  <c r="C117" i="3"/>
  <c r="C116" i="3"/>
  <c r="C113" i="3"/>
  <c r="C112" i="3"/>
  <c r="C111" i="3"/>
  <c r="C110" i="3"/>
  <c r="C109" i="3"/>
  <c r="C108" i="3"/>
  <c r="C107" i="3"/>
  <c r="C106" i="3"/>
  <c r="C104" i="3"/>
  <c r="C103" i="3"/>
  <c r="C102" i="3"/>
  <c r="C101" i="3"/>
  <c r="C100" i="3"/>
  <c r="C99" i="3"/>
  <c r="C96" i="3"/>
  <c r="C95" i="3"/>
  <c r="C94" i="3"/>
  <c r="C92" i="3"/>
  <c r="C91" i="3"/>
  <c r="C88" i="3"/>
  <c r="C87" i="3"/>
  <c r="C86" i="3"/>
  <c r="C84" i="3"/>
  <c r="C83" i="3"/>
  <c r="C79" i="3"/>
  <c r="C78" i="3"/>
  <c r="C77" i="3"/>
  <c r="C76" i="3"/>
  <c r="C71" i="3"/>
  <c r="C70" i="3"/>
  <c r="C68" i="3"/>
  <c r="C67" i="3"/>
  <c r="C63" i="3"/>
  <c r="C62" i="3"/>
  <c r="C61" i="3"/>
  <c r="C60" i="3"/>
  <c r="C59" i="3"/>
  <c r="C55" i="3"/>
  <c r="C54" i="3"/>
  <c r="C53" i="3"/>
  <c r="C52" i="3"/>
  <c r="C49" i="3"/>
  <c r="C48" i="3"/>
  <c r="C47" i="3"/>
  <c r="C46" i="3"/>
  <c r="C45" i="3"/>
  <c r="C44" i="3"/>
  <c r="C43" i="3"/>
  <c r="C42" i="3"/>
  <c r="C41" i="3"/>
  <c r="C40" i="3"/>
  <c r="C39" i="3"/>
  <c r="C38" i="3"/>
  <c r="C37" i="3"/>
  <c r="C36" i="3"/>
  <c r="C35" i="3"/>
  <c r="C32" i="3"/>
  <c r="C31" i="3"/>
  <c r="C30" i="3"/>
  <c r="C28" i="3"/>
  <c r="C27" i="3"/>
  <c r="C24" i="3"/>
  <c r="C23" i="3"/>
  <c r="C22" i="3"/>
  <c r="C20" i="3"/>
  <c r="C19" i="3"/>
  <c r="C15" i="3"/>
  <c r="C14" i="3"/>
  <c r="C13" i="3"/>
  <c r="C12" i="3"/>
  <c r="C7" i="3"/>
  <c r="C6" i="3"/>
  <c r="C4" i="3"/>
  <c r="C3" i="3"/>
  <c r="D136" i="2"/>
  <c r="B136" i="7" s="1"/>
  <c r="D135" i="2"/>
  <c r="B135" i="7" s="1"/>
  <c r="D134" i="2"/>
  <c r="B134" i="7" s="1"/>
  <c r="D133" i="2"/>
  <c r="B133" i="7" s="1"/>
  <c r="D132" i="2"/>
  <c r="B132" i="7" s="1"/>
  <c r="D131" i="2"/>
  <c r="B131" i="7" s="1"/>
  <c r="D130" i="2"/>
  <c r="B130" i="7" s="1"/>
  <c r="D129" i="2"/>
  <c r="B129" i="7" s="1"/>
  <c r="D128" i="2"/>
  <c r="B128" i="7" s="1"/>
  <c r="D127" i="2"/>
  <c r="B127" i="7" s="1"/>
  <c r="D126" i="2"/>
  <c r="B126" i="7" s="1"/>
  <c r="D125" i="2"/>
  <c r="B125" i="7" s="1"/>
  <c r="D124" i="2"/>
  <c r="B124" i="7" s="1"/>
  <c r="D123" i="2"/>
  <c r="B123" i="7" s="1"/>
  <c r="D122" i="2"/>
  <c r="B122" i="7" s="1"/>
  <c r="D121" i="2"/>
  <c r="B121" i="7" s="1"/>
  <c r="D120" i="2"/>
  <c r="B120" i="7" s="1"/>
  <c r="D119" i="2"/>
  <c r="B119" i="7" s="1"/>
  <c r="D118" i="2"/>
  <c r="B118" i="7" s="1"/>
  <c r="D117" i="2"/>
  <c r="B117" i="7" s="1"/>
  <c r="D116" i="2"/>
  <c r="B116" i="7" s="1"/>
  <c r="D115" i="2"/>
  <c r="B115" i="7" s="1"/>
  <c r="D114" i="2"/>
  <c r="B114" i="7" s="1"/>
  <c r="D113" i="2"/>
  <c r="B113" i="7" s="1"/>
  <c r="D112" i="2"/>
  <c r="B112" i="7" s="1"/>
  <c r="D111" i="2"/>
  <c r="B111" i="7" s="1"/>
  <c r="D110" i="2"/>
  <c r="B110" i="7" s="1"/>
  <c r="D109" i="2"/>
  <c r="B109" i="7" s="1"/>
  <c r="D108" i="2"/>
  <c r="B108" i="7" s="1"/>
  <c r="D107" i="2"/>
  <c r="B107" i="7" s="1"/>
  <c r="D106" i="2"/>
  <c r="B106" i="7" s="1"/>
  <c r="D105" i="2"/>
  <c r="B105" i="7" s="1"/>
  <c r="D104" i="2"/>
  <c r="B104" i="7" s="1"/>
  <c r="D103" i="2"/>
  <c r="B103" i="7" s="1"/>
  <c r="D102" i="2"/>
  <c r="B102" i="7" s="1"/>
  <c r="D101" i="2"/>
  <c r="B101" i="7" s="1"/>
  <c r="D100" i="2"/>
  <c r="B100" i="7" s="1"/>
  <c r="D99" i="2"/>
  <c r="B99" i="7" s="1"/>
  <c r="D98" i="2"/>
  <c r="B98" i="7" s="1"/>
  <c r="D97" i="2"/>
  <c r="B97" i="7" s="1"/>
  <c r="D96" i="2"/>
  <c r="B96" i="7" s="1"/>
  <c r="D95" i="2"/>
  <c r="B95" i="7" s="1"/>
  <c r="D94" i="2"/>
  <c r="B94" i="7" s="1"/>
  <c r="D93" i="2"/>
  <c r="B93" i="7" s="1"/>
  <c r="D92" i="2"/>
  <c r="B92" i="7" s="1"/>
  <c r="D91" i="2"/>
  <c r="B91" i="7" s="1"/>
  <c r="D90" i="2"/>
  <c r="B90" i="7" s="1"/>
  <c r="D89" i="2"/>
  <c r="B89" i="7" s="1"/>
  <c r="D88" i="2"/>
  <c r="B88" i="7" s="1"/>
  <c r="D87" i="2"/>
  <c r="B87" i="7" s="1"/>
  <c r="D86" i="2"/>
  <c r="B86" i="7" s="1"/>
  <c r="D85" i="2"/>
  <c r="B85" i="7" s="1"/>
  <c r="D84" i="2"/>
  <c r="B84" i="7" s="1"/>
  <c r="D83" i="2"/>
  <c r="B83" i="7" s="1"/>
  <c r="D82" i="2"/>
  <c r="B82" i="7" s="1"/>
  <c r="D81" i="2"/>
  <c r="B81" i="7" s="1"/>
  <c r="D80" i="2"/>
  <c r="B80" i="7" s="1"/>
  <c r="D79" i="2"/>
  <c r="B79" i="7" s="1"/>
  <c r="D78" i="2"/>
  <c r="B78" i="7" s="1"/>
  <c r="D77" i="2"/>
  <c r="B77" i="7" s="1"/>
  <c r="D76" i="2"/>
  <c r="B76" i="7" s="1"/>
  <c r="D75" i="2"/>
  <c r="B75" i="7" s="1"/>
  <c r="D74" i="2"/>
  <c r="B74" i="7" s="1"/>
  <c r="D73" i="2"/>
  <c r="B73" i="7" s="1"/>
  <c r="D72" i="2"/>
  <c r="B72" i="7" s="1"/>
  <c r="D71" i="2"/>
  <c r="B71" i="7" s="1"/>
  <c r="D70" i="2"/>
  <c r="B70" i="7" s="1"/>
  <c r="D69" i="2"/>
  <c r="B69" i="7" s="1"/>
  <c r="D68" i="2"/>
  <c r="B68" i="7" s="1"/>
  <c r="D67" i="2"/>
  <c r="B67" i="7" s="1"/>
  <c r="D66" i="2"/>
  <c r="B66" i="7" s="1"/>
  <c r="D65" i="2"/>
  <c r="B65" i="7" s="1"/>
  <c r="D64" i="2"/>
  <c r="B64" i="7" s="1"/>
  <c r="D63" i="2"/>
  <c r="B63" i="7" s="1"/>
  <c r="D62" i="2"/>
  <c r="B62" i="7" s="1"/>
  <c r="D61" i="2"/>
  <c r="B61" i="7" s="1"/>
  <c r="D60" i="2"/>
  <c r="B60" i="7" s="1"/>
  <c r="D59" i="2"/>
  <c r="B59" i="7" s="1"/>
  <c r="D58" i="2"/>
  <c r="B58" i="7" s="1"/>
  <c r="D57" i="2"/>
  <c r="B57" i="7" s="1"/>
  <c r="D56" i="2"/>
  <c r="B56" i="7" s="1"/>
  <c r="D55" i="2"/>
  <c r="B55" i="7" s="1"/>
  <c r="D54" i="2"/>
  <c r="B54" i="7" s="1"/>
  <c r="D53" i="2"/>
  <c r="B53" i="7" s="1"/>
  <c r="D52" i="2"/>
  <c r="B52" i="7" s="1"/>
  <c r="D51" i="2"/>
  <c r="B51" i="7" s="1"/>
  <c r="D50" i="2"/>
  <c r="B50" i="7" s="1"/>
  <c r="D49" i="2"/>
  <c r="B49" i="7" s="1"/>
  <c r="D48" i="2"/>
  <c r="B48" i="7" s="1"/>
  <c r="D47" i="2"/>
  <c r="B47" i="7" s="1"/>
  <c r="D46" i="2"/>
  <c r="B46" i="7" s="1"/>
  <c r="D45" i="2"/>
  <c r="B45" i="7" s="1"/>
  <c r="D44" i="2"/>
  <c r="B44" i="7" s="1"/>
  <c r="D43" i="2"/>
  <c r="B43" i="7" s="1"/>
  <c r="D42" i="2"/>
  <c r="B42" i="7" s="1"/>
  <c r="D41" i="2"/>
  <c r="B41" i="7" s="1"/>
  <c r="D40" i="2"/>
  <c r="B40" i="7" s="1"/>
  <c r="D39" i="2"/>
  <c r="B39" i="7" s="1"/>
  <c r="D38" i="2"/>
  <c r="B38" i="7" s="1"/>
  <c r="D37" i="2"/>
  <c r="B37" i="7" s="1"/>
  <c r="D36" i="2"/>
  <c r="B36" i="7" s="1"/>
  <c r="D35" i="2"/>
  <c r="B35" i="7" s="1"/>
  <c r="D34" i="2"/>
  <c r="B34" i="7" s="1"/>
  <c r="D33" i="2"/>
  <c r="B33" i="7" s="1"/>
  <c r="D32" i="2"/>
  <c r="B32" i="7" s="1"/>
  <c r="D31" i="2"/>
  <c r="B31" i="7" s="1"/>
  <c r="D30" i="2"/>
  <c r="B30" i="7" s="1"/>
  <c r="D29" i="2"/>
  <c r="B29" i="7" s="1"/>
  <c r="D28" i="2"/>
  <c r="B28" i="7" s="1"/>
  <c r="D27" i="2"/>
  <c r="B27" i="7" s="1"/>
  <c r="D26" i="2"/>
  <c r="B26" i="7" s="1"/>
  <c r="D25" i="2"/>
  <c r="B25" i="7" s="1"/>
  <c r="D24" i="2"/>
  <c r="B24" i="7" s="1"/>
  <c r="D23" i="2"/>
  <c r="B23" i="7" s="1"/>
  <c r="D22" i="2"/>
  <c r="B22" i="7" s="1"/>
  <c r="D21" i="2"/>
  <c r="B21" i="7" s="1"/>
  <c r="D20" i="2"/>
  <c r="B20" i="7" s="1"/>
  <c r="D19" i="2"/>
  <c r="B19" i="7" s="1"/>
  <c r="D18" i="2"/>
  <c r="B18" i="7" s="1"/>
  <c r="D17" i="2"/>
  <c r="B17" i="7" s="1"/>
  <c r="D16" i="2"/>
  <c r="B16" i="7" s="1"/>
  <c r="D15" i="2"/>
  <c r="B15" i="7" s="1"/>
  <c r="D14" i="2"/>
  <c r="B14" i="7" s="1"/>
  <c r="D13" i="2"/>
  <c r="B13" i="7" s="1"/>
  <c r="D12" i="2"/>
  <c r="B12" i="7" s="1"/>
  <c r="D11" i="2"/>
  <c r="B11" i="7" s="1"/>
  <c r="D10" i="2"/>
  <c r="B10" i="7" s="1"/>
  <c r="D9" i="2"/>
  <c r="B9" i="7" s="1"/>
  <c r="D8" i="2"/>
  <c r="B8" i="7" s="1"/>
  <c r="D7" i="2"/>
  <c r="B7" i="7" s="1"/>
  <c r="D6" i="2"/>
  <c r="B6" i="7" s="1"/>
  <c r="D5" i="2"/>
  <c r="B5" i="7" s="1"/>
  <c r="D4" i="2"/>
  <c r="B4" i="7" s="1"/>
  <c r="D3" i="2"/>
  <c r="B3" i="7" s="1"/>
  <c r="D2" i="2"/>
  <c r="B2" i="7" s="1"/>
  <c r="AU136" i="2"/>
  <c r="AU135" i="2"/>
  <c r="AU134" i="2"/>
  <c r="AU133" i="2"/>
  <c r="AU132" i="2"/>
  <c r="AU131" i="2"/>
  <c r="AU130" i="2"/>
  <c r="AU129" i="2"/>
  <c r="AU128" i="2"/>
  <c r="AU127" i="2"/>
  <c r="AU126" i="2"/>
  <c r="AU125" i="2"/>
  <c r="AU124" i="2"/>
  <c r="AU123" i="2"/>
  <c r="AU122" i="2"/>
  <c r="AU121" i="2"/>
  <c r="AU120" i="2"/>
  <c r="AU119" i="2"/>
  <c r="AU118" i="2"/>
  <c r="AU117" i="2"/>
  <c r="AU116" i="2"/>
  <c r="AU115" i="2"/>
  <c r="AU114" i="2"/>
  <c r="AU113" i="2"/>
  <c r="AU112" i="2"/>
  <c r="AU111" i="2"/>
  <c r="AU110" i="2"/>
  <c r="AU109" i="2"/>
  <c r="AU108" i="2"/>
  <c r="AU107" i="2"/>
  <c r="AU106" i="2"/>
  <c r="AU105" i="2"/>
  <c r="AU104" i="2"/>
  <c r="AU103" i="2"/>
  <c r="AU102" i="2"/>
  <c r="AU101" i="2"/>
  <c r="AU100" i="2"/>
  <c r="AU99" i="2"/>
  <c r="AU98" i="2"/>
  <c r="AU97" i="2"/>
  <c r="AU96" i="2"/>
  <c r="AU95" i="2"/>
  <c r="AU94" i="2"/>
  <c r="AU93" i="2"/>
  <c r="AU92" i="2"/>
  <c r="AU91" i="2"/>
  <c r="AU90" i="2"/>
  <c r="AU89" i="2"/>
  <c r="AU88" i="2"/>
  <c r="AU87" i="2"/>
  <c r="AU86" i="2"/>
  <c r="AU85" i="2"/>
  <c r="AU84" i="2"/>
  <c r="AU83" i="2"/>
  <c r="AU82" i="2"/>
  <c r="AU81" i="2"/>
  <c r="AU80" i="2"/>
  <c r="AU79" i="2"/>
  <c r="AU78" i="2"/>
  <c r="AU77" i="2"/>
  <c r="AU76" i="2"/>
  <c r="AU75" i="2"/>
  <c r="AU74" i="2"/>
  <c r="AU73" i="2"/>
  <c r="AU72" i="2"/>
  <c r="AU71" i="2"/>
  <c r="AU70" i="2"/>
  <c r="AU69" i="2"/>
  <c r="AU68" i="2"/>
  <c r="AU67" i="2"/>
  <c r="AU66" i="2"/>
  <c r="AU65" i="2"/>
  <c r="AU64" i="2"/>
  <c r="AU63" i="2"/>
  <c r="AU62" i="2"/>
  <c r="AU61" i="2"/>
  <c r="AU60" i="2"/>
  <c r="AU59" i="2"/>
  <c r="AU58" i="2"/>
  <c r="AU57" i="2"/>
  <c r="AU56" i="2"/>
  <c r="AU55" i="2"/>
  <c r="AU54" i="2"/>
  <c r="AU53" i="2"/>
  <c r="AU52" i="2"/>
  <c r="AU51" i="2"/>
  <c r="AU50" i="2"/>
  <c r="AU49" i="2"/>
  <c r="AU48" i="2"/>
  <c r="AU47" i="2"/>
  <c r="AU46" i="2"/>
  <c r="AU45" i="2"/>
  <c r="AU44" i="2"/>
  <c r="AU43" i="2"/>
  <c r="AU42" i="2"/>
  <c r="AU41" i="2"/>
  <c r="AU40" i="2"/>
  <c r="AU39" i="2"/>
  <c r="AU38" i="2"/>
  <c r="AU37" i="2"/>
  <c r="AU36" i="2"/>
  <c r="AU35" i="2"/>
  <c r="AU34" i="2"/>
  <c r="AU33" i="2"/>
  <c r="AU32" i="2"/>
  <c r="AU31" i="2"/>
  <c r="AU30" i="2"/>
  <c r="AU29" i="2"/>
  <c r="AU28" i="2"/>
  <c r="AU27" i="2"/>
  <c r="AU26" i="2"/>
  <c r="AU25" i="2"/>
  <c r="AU24" i="2"/>
  <c r="AU23" i="2"/>
  <c r="AU22" i="2"/>
  <c r="AU21" i="2"/>
  <c r="AU20" i="2"/>
  <c r="AU19" i="2"/>
  <c r="AU18" i="2"/>
  <c r="AU17" i="2"/>
  <c r="AU16" i="2"/>
  <c r="AU15" i="2"/>
  <c r="AU14" i="2"/>
  <c r="AU13" i="2"/>
  <c r="AU12" i="2"/>
  <c r="AU11" i="2"/>
  <c r="AU10" i="2"/>
  <c r="AU9" i="2"/>
  <c r="AU8" i="2"/>
  <c r="AU7" i="2"/>
  <c r="AU6" i="2"/>
  <c r="AU5" i="2"/>
  <c r="AU4" i="2"/>
  <c r="AU3" i="2"/>
  <c r="AU2" i="2"/>
  <c r="BP136" i="2"/>
  <c r="BP135" i="2"/>
  <c r="BP134" i="2"/>
  <c r="BP133" i="2"/>
  <c r="BP132" i="2"/>
  <c r="BP131" i="2"/>
  <c r="BP130" i="2"/>
  <c r="BP129" i="2"/>
  <c r="BP128" i="2"/>
  <c r="BP127" i="2"/>
  <c r="BP126" i="2"/>
  <c r="BP125" i="2"/>
  <c r="BP124" i="2"/>
  <c r="BP123" i="2"/>
  <c r="BP122" i="2"/>
  <c r="BP121" i="2"/>
  <c r="BP120" i="2"/>
  <c r="BP119" i="2"/>
  <c r="BP118" i="2"/>
  <c r="BP117" i="2"/>
  <c r="BP116" i="2"/>
  <c r="BP115" i="2"/>
  <c r="BP114" i="2"/>
  <c r="BP113" i="2"/>
  <c r="BP112" i="2"/>
  <c r="BP111" i="2"/>
  <c r="BP110" i="2"/>
  <c r="BP109" i="2"/>
  <c r="BP108" i="2"/>
  <c r="BP107" i="2"/>
  <c r="BP106" i="2"/>
  <c r="BP105" i="2"/>
  <c r="BP104" i="2"/>
  <c r="BP103" i="2"/>
  <c r="BP102" i="2"/>
  <c r="BP101" i="2"/>
  <c r="BP100" i="2"/>
  <c r="BP99" i="2"/>
  <c r="BP98" i="2"/>
  <c r="BP97" i="2"/>
  <c r="BP96" i="2"/>
  <c r="BP95" i="2"/>
  <c r="BP94" i="2"/>
  <c r="BP93" i="2"/>
  <c r="BP92" i="2"/>
  <c r="BP91" i="2"/>
  <c r="BP90" i="2"/>
  <c r="BP89" i="2"/>
  <c r="BP88" i="2"/>
  <c r="BP87" i="2"/>
  <c r="BP86" i="2"/>
  <c r="BP85" i="2"/>
  <c r="BP84" i="2"/>
  <c r="BP83" i="2"/>
  <c r="BP82" i="2"/>
  <c r="BP81" i="2"/>
  <c r="BP80" i="2"/>
  <c r="BP79" i="2"/>
  <c r="BP78" i="2"/>
  <c r="BP77" i="2"/>
  <c r="BP76" i="2"/>
  <c r="BP75" i="2"/>
  <c r="BP74" i="2"/>
  <c r="BP73" i="2"/>
  <c r="BP72" i="2"/>
  <c r="BP71" i="2"/>
  <c r="BP70" i="2"/>
  <c r="BP69" i="2"/>
  <c r="BP68" i="2"/>
  <c r="BP67" i="2"/>
  <c r="BP66" i="2"/>
  <c r="BP65" i="2"/>
  <c r="BP64" i="2"/>
  <c r="BP63" i="2"/>
  <c r="BP62" i="2"/>
  <c r="BP61" i="2"/>
  <c r="BP60" i="2"/>
  <c r="BP59" i="2"/>
  <c r="BP58" i="2"/>
  <c r="BP57" i="2"/>
  <c r="BP56" i="2"/>
  <c r="BP55" i="2"/>
  <c r="BP54" i="2"/>
  <c r="BP53" i="2"/>
  <c r="BP52" i="2"/>
  <c r="BP51" i="2"/>
  <c r="BP50" i="2"/>
  <c r="BP49" i="2"/>
  <c r="BP48" i="2"/>
  <c r="BP47" i="2"/>
  <c r="BP46" i="2"/>
  <c r="BP45" i="2"/>
  <c r="BP44" i="2"/>
  <c r="BP43" i="2"/>
  <c r="BP42" i="2"/>
  <c r="BP41" i="2"/>
  <c r="BP40" i="2"/>
  <c r="BP39" i="2"/>
  <c r="BP38" i="2"/>
  <c r="BP37" i="2"/>
  <c r="BP36" i="2"/>
  <c r="BP35" i="2"/>
  <c r="BP34" i="2"/>
  <c r="BP33" i="2"/>
  <c r="BP32" i="2"/>
  <c r="BP31" i="2"/>
  <c r="BP30" i="2"/>
  <c r="BP29" i="2"/>
  <c r="BP28" i="2"/>
  <c r="BP27" i="2"/>
  <c r="BP26" i="2"/>
  <c r="BP25" i="2"/>
  <c r="BP24" i="2"/>
  <c r="BP23" i="2"/>
  <c r="BP22" i="2"/>
  <c r="BP21" i="2"/>
  <c r="BP20" i="2"/>
  <c r="BP19" i="2"/>
  <c r="BP18" i="2"/>
  <c r="BP17" i="2"/>
  <c r="BP16" i="2"/>
  <c r="BP15" i="2"/>
  <c r="BP14" i="2"/>
  <c r="BP13" i="2"/>
  <c r="BP12" i="2"/>
  <c r="BP11" i="2"/>
  <c r="BP10" i="2"/>
  <c r="BP9" i="2"/>
  <c r="BP8" i="2"/>
  <c r="BP7" i="2"/>
  <c r="BP6" i="2"/>
  <c r="BP5" i="2"/>
  <c r="BP4" i="2"/>
  <c r="BP3" i="2"/>
  <c r="BP2" i="2"/>
  <c r="BV136" i="2"/>
  <c r="BV135" i="2"/>
  <c r="BV134" i="2"/>
  <c r="BV133" i="2"/>
  <c r="BV132" i="2"/>
  <c r="BV131" i="2"/>
  <c r="BV130" i="2"/>
  <c r="BV129" i="2"/>
  <c r="BV128" i="2"/>
  <c r="BV127" i="2"/>
  <c r="BV126" i="2"/>
  <c r="BV125" i="2"/>
  <c r="BV124" i="2"/>
  <c r="BV123" i="2"/>
  <c r="BV122" i="2"/>
  <c r="BV121" i="2"/>
  <c r="BV120" i="2"/>
  <c r="BV119" i="2"/>
  <c r="BV118" i="2"/>
  <c r="BV117" i="2"/>
  <c r="BV116" i="2"/>
  <c r="BV115" i="2"/>
  <c r="BV114" i="2"/>
  <c r="BV113" i="2"/>
  <c r="BV112" i="2"/>
  <c r="BV111" i="2"/>
  <c r="BV110" i="2"/>
  <c r="BV109" i="2"/>
  <c r="BV108" i="2"/>
  <c r="BV107" i="2"/>
  <c r="BV106" i="2"/>
  <c r="BV105" i="2"/>
  <c r="BV104" i="2"/>
  <c r="BV103" i="2"/>
  <c r="BV102" i="2"/>
  <c r="BV101" i="2"/>
  <c r="BV100" i="2"/>
  <c r="BV99" i="2"/>
  <c r="BV98" i="2"/>
  <c r="BV97" i="2"/>
  <c r="BV96" i="2"/>
  <c r="BV95" i="2"/>
  <c r="BV94" i="2"/>
  <c r="BV93" i="2"/>
  <c r="BV92" i="2"/>
  <c r="BV91" i="2"/>
  <c r="BV90" i="2"/>
  <c r="BV89" i="2"/>
  <c r="BV88" i="2"/>
  <c r="BV87" i="2"/>
  <c r="BV86" i="2"/>
  <c r="BV85" i="2"/>
  <c r="BV84" i="2"/>
  <c r="BV83" i="2"/>
  <c r="BV82" i="2"/>
  <c r="BV81" i="2"/>
  <c r="BV80" i="2"/>
  <c r="BV79" i="2"/>
  <c r="BV78" i="2"/>
  <c r="BV77" i="2"/>
  <c r="BV76" i="2"/>
  <c r="BV75" i="2"/>
  <c r="BV74" i="2"/>
  <c r="BV73" i="2"/>
  <c r="BV72" i="2"/>
  <c r="BV71" i="2"/>
  <c r="BV70" i="2"/>
  <c r="BV69" i="2"/>
  <c r="BV68" i="2"/>
  <c r="BV67" i="2"/>
  <c r="BV66" i="2"/>
  <c r="BV65" i="2"/>
  <c r="BV64" i="2"/>
  <c r="BV63" i="2"/>
  <c r="BV62" i="2"/>
  <c r="BV61" i="2"/>
  <c r="BV60" i="2"/>
  <c r="BV59" i="2"/>
  <c r="BV58" i="2"/>
  <c r="BV57" i="2"/>
  <c r="BV56" i="2"/>
  <c r="BV55" i="2"/>
  <c r="BV54" i="2"/>
  <c r="BV53" i="2"/>
  <c r="BV52" i="2"/>
  <c r="BV51" i="2"/>
  <c r="BV50" i="2"/>
  <c r="BV49" i="2"/>
  <c r="BV48" i="2"/>
  <c r="BV47" i="2"/>
  <c r="BV46" i="2"/>
  <c r="BV45" i="2"/>
  <c r="BV44" i="2"/>
  <c r="BV43" i="2"/>
  <c r="BV42" i="2"/>
  <c r="BV41" i="2"/>
  <c r="BV40" i="2"/>
  <c r="BV39" i="2"/>
  <c r="BV38" i="2"/>
  <c r="BV37" i="2"/>
  <c r="BV36" i="2"/>
  <c r="BV35" i="2"/>
  <c r="BV34" i="2"/>
  <c r="BV33" i="2"/>
  <c r="BV32" i="2"/>
  <c r="BV31" i="2"/>
  <c r="BV30" i="2"/>
  <c r="BV29" i="2"/>
  <c r="BV28" i="2"/>
  <c r="BV27" i="2"/>
  <c r="BV26" i="2"/>
  <c r="BV25" i="2"/>
  <c r="BV24" i="2"/>
  <c r="BV23" i="2"/>
  <c r="BV22" i="2"/>
  <c r="BV21" i="2"/>
  <c r="BV20" i="2"/>
  <c r="BV19" i="2"/>
  <c r="BV18" i="2"/>
  <c r="BV17" i="2"/>
  <c r="BV16" i="2"/>
  <c r="BV15" i="2"/>
  <c r="BV14" i="2"/>
  <c r="BV13" i="2"/>
  <c r="BV12" i="2"/>
  <c r="BV11" i="2"/>
  <c r="BV10" i="2"/>
  <c r="BV9" i="2"/>
  <c r="BV8" i="2"/>
  <c r="BV7" i="2"/>
  <c r="BV6" i="2"/>
  <c r="BV5" i="2"/>
  <c r="BV4" i="2"/>
  <c r="BV3" i="2"/>
  <c r="BV2" i="2"/>
  <c r="BR136" i="2"/>
  <c r="BR135" i="2"/>
  <c r="BR134" i="2"/>
  <c r="BR133" i="2"/>
  <c r="BR132" i="2"/>
  <c r="BR131" i="2"/>
  <c r="BR130" i="2"/>
  <c r="BR129" i="2"/>
  <c r="BR128" i="2"/>
  <c r="BR127" i="2"/>
  <c r="BR126" i="2"/>
  <c r="BR125" i="2"/>
  <c r="BR124" i="2"/>
  <c r="BR123" i="2"/>
  <c r="BR122" i="2"/>
  <c r="BR121" i="2"/>
  <c r="BR120" i="2"/>
  <c r="BR119" i="2"/>
  <c r="BR118" i="2"/>
  <c r="BR117" i="2"/>
  <c r="BR116" i="2"/>
  <c r="BR115" i="2"/>
  <c r="BR114" i="2"/>
  <c r="BR113" i="2"/>
  <c r="BR112" i="2"/>
  <c r="BR111" i="2"/>
  <c r="BR110" i="2"/>
  <c r="BR109" i="2"/>
  <c r="BR108" i="2"/>
  <c r="BR107" i="2"/>
  <c r="BR106" i="2"/>
  <c r="BR105" i="2"/>
  <c r="BR104" i="2"/>
  <c r="BR103" i="2"/>
  <c r="BR102" i="2"/>
  <c r="BR101" i="2"/>
  <c r="BR100" i="2"/>
  <c r="BR99" i="2"/>
  <c r="BR98" i="2"/>
  <c r="BR97" i="2"/>
  <c r="BR96" i="2"/>
  <c r="BR95" i="2"/>
  <c r="BR94" i="2"/>
  <c r="BR93" i="2"/>
  <c r="BR92" i="2"/>
  <c r="BR91" i="2"/>
  <c r="BR90" i="2"/>
  <c r="BR89" i="2"/>
  <c r="BR88" i="2"/>
  <c r="BR87" i="2"/>
  <c r="BR86" i="2"/>
  <c r="BR85" i="2"/>
  <c r="BR84" i="2"/>
  <c r="BR83" i="2"/>
  <c r="BR82" i="2"/>
  <c r="BR81" i="2"/>
  <c r="BR80" i="2"/>
  <c r="BR79" i="2"/>
  <c r="BR78" i="2"/>
  <c r="BR77" i="2"/>
  <c r="BR76" i="2"/>
  <c r="BR75" i="2"/>
  <c r="BR74" i="2"/>
  <c r="BR73" i="2"/>
  <c r="BR72" i="2"/>
  <c r="BR71" i="2"/>
  <c r="BR70" i="2"/>
  <c r="BR69" i="2"/>
  <c r="BR68" i="2"/>
  <c r="BR67" i="2"/>
  <c r="BR66" i="2"/>
  <c r="BR65" i="2"/>
  <c r="BR64" i="2"/>
  <c r="BR63" i="2"/>
  <c r="BR62" i="2"/>
  <c r="BR61" i="2"/>
  <c r="BR60" i="2"/>
  <c r="BR59" i="2"/>
  <c r="BR58" i="2"/>
  <c r="BR57" i="2"/>
  <c r="BR56" i="2"/>
  <c r="BR55" i="2"/>
  <c r="BR54" i="2"/>
  <c r="BR53" i="2"/>
  <c r="BR52" i="2"/>
  <c r="BR51" i="2"/>
  <c r="BR50" i="2"/>
  <c r="BR49" i="2"/>
  <c r="BR48" i="2"/>
  <c r="BR47" i="2"/>
  <c r="BR46" i="2"/>
  <c r="BR45" i="2"/>
  <c r="BR44" i="2"/>
  <c r="BR43" i="2"/>
  <c r="BR42" i="2"/>
  <c r="BR41" i="2"/>
  <c r="BR40" i="2"/>
  <c r="BR39" i="2"/>
  <c r="BR38" i="2"/>
  <c r="BR37" i="2"/>
  <c r="BR36" i="2"/>
  <c r="BR35" i="2"/>
  <c r="BR34" i="2"/>
  <c r="BR33" i="2"/>
  <c r="BR32" i="2"/>
  <c r="BR31" i="2"/>
  <c r="BR30" i="2"/>
  <c r="BR29" i="2"/>
  <c r="BR28" i="2"/>
  <c r="BR27" i="2"/>
  <c r="BR26" i="2"/>
  <c r="BR25" i="2"/>
  <c r="BR24" i="2"/>
  <c r="BR23" i="2"/>
  <c r="BR22" i="2"/>
  <c r="BR21" i="2"/>
  <c r="BR20" i="2"/>
  <c r="BR19" i="2"/>
  <c r="BR18" i="2"/>
  <c r="BR17" i="2"/>
  <c r="BR16" i="2"/>
  <c r="BR15" i="2"/>
  <c r="BR14" i="2"/>
  <c r="BR13" i="2"/>
  <c r="BR12" i="2"/>
  <c r="BR11" i="2"/>
  <c r="BR10" i="2"/>
  <c r="BR9" i="2"/>
  <c r="BR8" i="2"/>
  <c r="BR7" i="2"/>
  <c r="BR6" i="2"/>
  <c r="BR5" i="2"/>
  <c r="BR4" i="2"/>
  <c r="BR3" i="2"/>
  <c r="BR2" i="2"/>
  <c r="BI136" i="2"/>
  <c r="BI135" i="2"/>
  <c r="BI134" i="2"/>
  <c r="BI133" i="2"/>
  <c r="BI132" i="2"/>
  <c r="BI131" i="2"/>
  <c r="BI130" i="2"/>
  <c r="BI129" i="2"/>
  <c r="BI128" i="2"/>
  <c r="BI127" i="2"/>
  <c r="BI126" i="2"/>
  <c r="BI125" i="2"/>
  <c r="BI124" i="2"/>
  <c r="BI123" i="2"/>
  <c r="BI122" i="2"/>
  <c r="BI121" i="2"/>
  <c r="BI120" i="2"/>
  <c r="BI119" i="2"/>
  <c r="BI118" i="2"/>
  <c r="BI117" i="2"/>
  <c r="BI116" i="2"/>
  <c r="BI115" i="2"/>
  <c r="BI114" i="2"/>
  <c r="BI113" i="2"/>
  <c r="BI112" i="2"/>
  <c r="BI111" i="2"/>
  <c r="BI110" i="2"/>
  <c r="BI109" i="2"/>
  <c r="BI108" i="2"/>
  <c r="BI107" i="2"/>
  <c r="BI106" i="2"/>
  <c r="BI105" i="2"/>
  <c r="BI104" i="2"/>
  <c r="BI103" i="2"/>
  <c r="BI102" i="2"/>
  <c r="BI101" i="2"/>
  <c r="BI100" i="2"/>
  <c r="BI99" i="2"/>
  <c r="BI98" i="2"/>
  <c r="BI97" i="2"/>
  <c r="BI96" i="2"/>
  <c r="BI95" i="2"/>
  <c r="BI94" i="2"/>
  <c r="BI93" i="2"/>
  <c r="BI92" i="2"/>
  <c r="BI91" i="2"/>
  <c r="BI90" i="2"/>
  <c r="BI89" i="2"/>
  <c r="BI88" i="2"/>
  <c r="BI87" i="2"/>
  <c r="BI86" i="2"/>
  <c r="BI85" i="2"/>
  <c r="BI84" i="2"/>
  <c r="BI83" i="2"/>
  <c r="BI82" i="2"/>
  <c r="BI81" i="2"/>
  <c r="BI80" i="2"/>
  <c r="BI79" i="2"/>
  <c r="BI78" i="2"/>
  <c r="BI77" i="2"/>
  <c r="BI76" i="2"/>
  <c r="BI75" i="2"/>
  <c r="BI74" i="2"/>
  <c r="BI73" i="2"/>
  <c r="BI72" i="2"/>
  <c r="BI71" i="2"/>
  <c r="BI70" i="2"/>
  <c r="BI69" i="2"/>
  <c r="BI68" i="2"/>
  <c r="BI67" i="2"/>
  <c r="BI66" i="2"/>
  <c r="BI65" i="2"/>
  <c r="BI64" i="2"/>
  <c r="BI63" i="2"/>
  <c r="BI62" i="2"/>
  <c r="BI61" i="2"/>
  <c r="BI60" i="2"/>
  <c r="BI59" i="2"/>
  <c r="BI58" i="2"/>
  <c r="BI57" i="2"/>
  <c r="BI56" i="2"/>
  <c r="BI55" i="2"/>
  <c r="BI54" i="2"/>
  <c r="BI53" i="2"/>
  <c r="BI52" i="2"/>
  <c r="BI51" i="2"/>
  <c r="BI50" i="2"/>
  <c r="BI49" i="2"/>
  <c r="BI48" i="2"/>
  <c r="BI47" i="2"/>
  <c r="BI46" i="2"/>
  <c r="BI45" i="2"/>
  <c r="BI44" i="2"/>
  <c r="BI43" i="2"/>
  <c r="BI42" i="2"/>
  <c r="BI41" i="2"/>
  <c r="BI40" i="2"/>
  <c r="BI39" i="2"/>
  <c r="BI38" i="2"/>
  <c r="BI37" i="2"/>
  <c r="BI36" i="2"/>
  <c r="BI35" i="2"/>
  <c r="BI34" i="2"/>
  <c r="BI33" i="2"/>
  <c r="BI32" i="2"/>
  <c r="BI31" i="2"/>
  <c r="BI30" i="2"/>
  <c r="BI29" i="2"/>
  <c r="BI28" i="2"/>
  <c r="BI27" i="2"/>
  <c r="BI26" i="2"/>
  <c r="BI25" i="2"/>
  <c r="BI24" i="2"/>
  <c r="BI23" i="2"/>
  <c r="BI22" i="2"/>
  <c r="BI21" i="2"/>
  <c r="BI20" i="2"/>
  <c r="BI19" i="2"/>
  <c r="BI18" i="2"/>
  <c r="BI17" i="2"/>
  <c r="BI16" i="2"/>
  <c r="BI15" i="2"/>
  <c r="BI14" i="2"/>
  <c r="BI13" i="2"/>
  <c r="BI12" i="2"/>
  <c r="BI11" i="2"/>
  <c r="BI10" i="2"/>
  <c r="BI9" i="2"/>
  <c r="BI8" i="2"/>
  <c r="BI7" i="2"/>
  <c r="BI6" i="2"/>
  <c r="BI5" i="2"/>
  <c r="BI4" i="2"/>
  <c r="BI3" i="2"/>
  <c r="BI2" i="2"/>
  <c r="BD136" i="2"/>
  <c r="BD135" i="2"/>
  <c r="BD134" i="2"/>
  <c r="BD133" i="2"/>
  <c r="BD132" i="2"/>
  <c r="BD131" i="2"/>
  <c r="BD130" i="2"/>
  <c r="BD129" i="2"/>
  <c r="BD128" i="2"/>
  <c r="BD127" i="2"/>
  <c r="BD126" i="2"/>
  <c r="BD125" i="2"/>
  <c r="BD124" i="2"/>
  <c r="BD123" i="2"/>
  <c r="BD122" i="2"/>
  <c r="BD121" i="2"/>
  <c r="BD120" i="2"/>
  <c r="BD119" i="2"/>
  <c r="BD118" i="2"/>
  <c r="BD117" i="2"/>
  <c r="BD116" i="2"/>
  <c r="BD115" i="2"/>
  <c r="BD114" i="2"/>
  <c r="BD113" i="2"/>
  <c r="BD112" i="2"/>
  <c r="BD111" i="2"/>
  <c r="BD110" i="2"/>
  <c r="BD109" i="2"/>
  <c r="BD108" i="2"/>
  <c r="BD107" i="2"/>
  <c r="BD106" i="2"/>
  <c r="BD105" i="2"/>
  <c r="BD104" i="2"/>
  <c r="BD103" i="2"/>
  <c r="BD102" i="2"/>
  <c r="BD101" i="2"/>
  <c r="BD100" i="2"/>
  <c r="BD99" i="2"/>
  <c r="BD98" i="2"/>
  <c r="BD97" i="2"/>
  <c r="BD96" i="2"/>
  <c r="BD95" i="2"/>
  <c r="BD94" i="2"/>
  <c r="BD93" i="2"/>
  <c r="BD92" i="2"/>
  <c r="BD91" i="2"/>
  <c r="BD90" i="2"/>
  <c r="BD89" i="2"/>
  <c r="BD88" i="2"/>
  <c r="BD87" i="2"/>
  <c r="BD86" i="2"/>
  <c r="BD85" i="2"/>
  <c r="BD84" i="2"/>
  <c r="BD83" i="2"/>
  <c r="BD82" i="2"/>
  <c r="BD81" i="2"/>
  <c r="BD80" i="2"/>
  <c r="BD79" i="2"/>
  <c r="BD78" i="2"/>
  <c r="BD77" i="2"/>
  <c r="BD76" i="2"/>
  <c r="BD75" i="2"/>
  <c r="BD74" i="2"/>
  <c r="BD73" i="2"/>
  <c r="BD72" i="2"/>
  <c r="BD71" i="2"/>
  <c r="BD70" i="2"/>
  <c r="BD69" i="2"/>
  <c r="BD68" i="2"/>
  <c r="BD67" i="2"/>
  <c r="BD66" i="2"/>
  <c r="BD65" i="2"/>
  <c r="BD64" i="2"/>
  <c r="BD63" i="2"/>
  <c r="BD62" i="2"/>
  <c r="BD61" i="2"/>
  <c r="BD60" i="2"/>
  <c r="BD59" i="2"/>
  <c r="BD58" i="2"/>
  <c r="BD57" i="2"/>
  <c r="BD56" i="2"/>
  <c r="BD55" i="2"/>
  <c r="BD54" i="2"/>
  <c r="BD53" i="2"/>
  <c r="BD52" i="2"/>
  <c r="BD51" i="2"/>
  <c r="BD50" i="2"/>
  <c r="BD49" i="2"/>
  <c r="BD48" i="2"/>
  <c r="BD47" i="2"/>
  <c r="BD46" i="2"/>
  <c r="BD45" i="2"/>
  <c r="BD44" i="2"/>
  <c r="BD43" i="2"/>
  <c r="BD42" i="2"/>
  <c r="BD41" i="2"/>
  <c r="BD40" i="2"/>
  <c r="BD39" i="2"/>
  <c r="BD38" i="2"/>
  <c r="BD37" i="2"/>
  <c r="BD36" i="2"/>
  <c r="BD35" i="2"/>
  <c r="BD34" i="2"/>
  <c r="BD33" i="2"/>
  <c r="BD32" i="2"/>
  <c r="BD31" i="2"/>
  <c r="BD30" i="2"/>
  <c r="BD29" i="2"/>
  <c r="BD28" i="2"/>
  <c r="BD27" i="2"/>
  <c r="BD26" i="2"/>
  <c r="BD25" i="2"/>
  <c r="BD24" i="2"/>
  <c r="BD23" i="2"/>
  <c r="BD22" i="2"/>
  <c r="BD21" i="2"/>
  <c r="BD20" i="2"/>
  <c r="BD19" i="2"/>
  <c r="BD18" i="2"/>
  <c r="BD17" i="2"/>
  <c r="BD16" i="2"/>
  <c r="BD15" i="2"/>
  <c r="BD14" i="2"/>
  <c r="BD13" i="2"/>
  <c r="BD12" i="2"/>
  <c r="BD11" i="2"/>
  <c r="BD10" i="2"/>
  <c r="BD9" i="2"/>
  <c r="BD8" i="2"/>
  <c r="BD7" i="2"/>
  <c r="BD6" i="2"/>
  <c r="BD5" i="2"/>
  <c r="BD4" i="2"/>
  <c r="BD3" i="2"/>
  <c r="BD2" i="2"/>
  <c r="AB136" i="2"/>
  <c r="AB135" i="2"/>
  <c r="AB134" i="2"/>
  <c r="AB133" i="2"/>
  <c r="AB132" i="2"/>
  <c r="AB131" i="2"/>
  <c r="AB130" i="2"/>
  <c r="AB129" i="2"/>
  <c r="AB128" i="2"/>
  <c r="AB127" i="2"/>
  <c r="AB126" i="2"/>
  <c r="AB125" i="2"/>
  <c r="AB124" i="2"/>
  <c r="AB123" i="2"/>
  <c r="AB122" i="2"/>
  <c r="AB121" i="2"/>
  <c r="AB120" i="2"/>
  <c r="AB119" i="2"/>
  <c r="AB118" i="2"/>
  <c r="AB117" i="2"/>
  <c r="AB116" i="2"/>
  <c r="AB115" i="2"/>
  <c r="AB114" i="2"/>
  <c r="AB113" i="2"/>
  <c r="AB112" i="2"/>
  <c r="AB111" i="2"/>
  <c r="AB110" i="2"/>
  <c r="AB109" i="2"/>
  <c r="AB108" i="2"/>
  <c r="AB107" i="2"/>
  <c r="AB106" i="2"/>
  <c r="AB105" i="2"/>
  <c r="AB104" i="2"/>
  <c r="AB103" i="2"/>
  <c r="AB102" i="2"/>
  <c r="AB101" i="2"/>
  <c r="AB100" i="2"/>
  <c r="AB99" i="2"/>
  <c r="AB98" i="2"/>
  <c r="AB97" i="2"/>
  <c r="AB96" i="2"/>
  <c r="AB95" i="2"/>
  <c r="AB94" i="2"/>
  <c r="AB93" i="2"/>
  <c r="AB92" i="2"/>
  <c r="AB91" i="2"/>
  <c r="AB90" i="2"/>
  <c r="AB89" i="2"/>
  <c r="AB88" i="2"/>
  <c r="AB87" i="2"/>
  <c r="AB86" i="2"/>
  <c r="AB85" i="2"/>
  <c r="AB84" i="2"/>
  <c r="AB83" i="2"/>
  <c r="AB82" i="2"/>
  <c r="AB81" i="2"/>
  <c r="AB80" i="2"/>
  <c r="AB79" i="2"/>
  <c r="AB78" i="2"/>
  <c r="AB77" i="2"/>
  <c r="AB76" i="2"/>
  <c r="AB75" i="2"/>
  <c r="AB74" i="2"/>
  <c r="AB73" i="2"/>
  <c r="AB72" i="2"/>
  <c r="AB71" i="2"/>
  <c r="AB70" i="2"/>
  <c r="AB69" i="2"/>
  <c r="AB68" i="2"/>
  <c r="AB67" i="2"/>
  <c r="AB66" i="2"/>
  <c r="AB65" i="2"/>
  <c r="AB64" i="2"/>
  <c r="AB63" i="2"/>
  <c r="AB62" i="2"/>
  <c r="AB61" i="2"/>
  <c r="AB60" i="2"/>
  <c r="AB59" i="2"/>
  <c r="AB58" i="2"/>
  <c r="AB57" i="2"/>
  <c r="AB56" i="2"/>
  <c r="AB55" i="2"/>
  <c r="AB54" i="2"/>
  <c r="AB53" i="2"/>
  <c r="AB52" i="2"/>
  <c r="AB51" i="2"/>
  <c r="AB50" i="2"/>
  <c r="AB49" i="2"/>
  <c r="AB48" i="2"/>
  <c r="AB47" i="2"/>
  <c r="AB46" i="2"/>
  <c r="AB45" i="2"/>
  <c r="AB44" i="2"/>
  <c r="AB43" i="2"/>
  <c r="AB42" i="2"/>
  <c r="AB41" i="2"/>
  <c r="AB40" i="2"/>
  <c r="AB39" i="2"/>
  <c r="AB38" i="2"/>
  <c r="AB37" i="2"/>
  <c r="AB36" i="2"/>
  <c r="AB35" i="2"/>
  <c r="AB34" i="2"/>
  <c r="AB33" i="2"/>
  <c r="AB32" i="2"/>
  <c r="AB31" i="2"/>
  <c r="AB30" i="2"/>
  <c r="AB29" i="2"/>
  <c r="AB28" i="2"/>
  <c r="AB27" i="2"/>
  <c r="AB26" i="2"/>
  <c r="AB25" i="2"/>
  <c r="AB24" i="2"/>
  <c r="AB23" i="2"/>
  <c r="AB22" i="2"/>
  <c r="AB21" i="2"/>
  <c r="AB20" i="2"/>
  <c r="AB19" i="2"/>
  <c r="AB18" i="2"/>
  <c r="AB17" i="2"/>
  <c r="AB16" i="2"/>
  <c r="AB15" i="2"/>
  <c r="AB14" i="2"/>
  <c r="AB13" i="2"/>
  <c r="AB12" i="2"/>
  <c r="AB11" i="2"/>
  <c r="AB10" i="2"/>
  <c r="AB9" i="2"/>
  <c r="AB8" i="2"/>
  <c r="AB7" i="2"/>
  <c r="AB6" i="2"/>
  <c r="AB5" i="2"/>
  <c r="AB4" i="2"/>
  <c r="AB3" i="2"/>
  <c r="AB2" i="2"/>
</calcChain>
</file>

<file path=xl/sharedStrings.xml><?xml version="1.0" encoding="utf-8"?>
<sst xmlns="http://schemas.openxmlformats.org/spreadsheetml/2006/main" count="10875" uniqueCount="210">
  <si>
    <t>Serial</t>
  </si>
  <si>
    <t>Group</t>
  </si>
  <si>
    <t>Age</t>
  </si>
  <si>
    <t>Sample Date</t>
  </si>
  <si>
    <t>Sex</t>
  </si>
  <si>
    <t>Address</t>
  </si>
  <si>
    <t>Religion</t>
  </si>
  <si>
    <t>Genotype</t>
  </si>
  <si>
    <t>Fever</t>
  </si>
  <si>
    <t>Fatigue</t>
  </si>
  <si>
    <t>Body Swelling</t>
  </si>
  <si>
    <t>Loose Stool</t>
  </si>
  <si>
    <t>Cyanosis</t>
  </si>
  <si>
    <t>On Any Medication</t>
  </si>
  <si>
    <t>Folate</t>
  </si>
  <si>
    <t>Bcomplex</t>
  </si>
  <si>
    <t>Paludrin</t>
  </si>
  <si>
    <t>Hydroxyurea</t>
  </si>
  <si>
    <t>Penicillin V</t>
  </si>
  <si>
    <t>Cefuroxime</t>
  </si>
  <si>
    <t>Diclofenac</t>
  </si>
  <si>
    <t>History of
Blood Transfusion</t>
  </si>
  <si>
    <t>How Many
Times?</t>
  </si>
  <si>
    <t>Socioeconomic
Class</t>
  </si>
  <si>
    <t>Pallor</t>
  </si>
  <si>
    <t>Temperature</t>
  </si>
  <si>
    <t>Jaundice</t>
  </si>
  <si>
    <t>Oedema</t>
  </si>
  <si>
    <t>Lymphadenopathy</t>
  </si>
  <si>
    <t>Digital
Clubbing</t>
  </si>
  <si>
    <t>Blood
Pressure</t>
  </si>
  <si>
    <t>JVP</t>
  </si>
  <si>
    <t>Apex
Beat</t>
  </si>
  <si>
    <t>Heart
Sounds</t>
  </si>
  <si>
    <t>Abnormal
Heart Sounds</t>
  </si>
  <si>
    <t>Percussion
Notes</t>
  </si>
  <si>
    <t>Breath
Sounds</t>
  </si>
  <si>
    <t>Added
Sounds</t>
  </si>
  <si>
    <t>ECG
Rhythm</t>
  </si>
  <si>
    <t>ECG Axis</t>
  </si>
  <si>
    <t>ECG
QRS Duration</t>
  </si>
  <si>
    <t>ECG V1 R/S</t>
  </si>
  <si>
    <t>Severity
Score</t>
  </si>
  <si>
    <t>A</t>
  </si>
  <si>
    <t>F</t>
  </si>
  <si>
    <t>CHRISTIAN</t>
  </si>
  <si>
    <t>SS</t>
  </si>
  <si>
    <t>NIL</t>
  </si>
  <si>
    <t>YES</t>
  </si>
  <si>
    <t>NO</t>
  </si>
  <si>
    <t>NORMAL</t>
  </si>
  <si>
    <t>RESONANT</t>
  </si>
  <si>
    <t>SINUS</t>
  </si>
  <si>
    <t>M</t>
  </si>
  <si>
    <t>SUPERIOR AXIS</t>
  </si>
  <si>
    <t>DISPLACED</t>
  </si>
  <si>
    <t>N0RMAL</t>
  </si>
  <si>
    <t>N0</t>
  </si>
  <si>
    <t>B</t>
  </si>
  <si>
    <t>HIGH</t>
  </si>
  <si>
    <t>RIGHT AXIS</t>
  </si>
  <si>
    <t>LEFT AXIS</t>
  </si>
  <si>
    <t>NON-SINUS</t>
  </si>
  <si>
    <t>103 N</t>
  </si>
  <si>
    <t>C</t>
  </si>
  <si>
    <t>AA</t>
  </si>
  <si>
    <t>RURAL</t>
  </si>
  <si>
    <t>URBAN</t>
  </si>
  <si>
    <t>SEMI-URBAN</t>
  </si>
  <si>
    <t>MILD</t>
  </si>
  <si>
    <t>MODERATE</t>
  </si>
  <si>
    <t>Diagnosed (years ago)</t>
  </si>
  <si>
    <t>Weight (Kg)</t>
  </si>
  <si>
    <t>UNDERWEIGHT</t>
  </si>
  <si>
    <t>OVERWEIGHT</t>
  </si>
  <si>
    <t>OBESE</t>
  </si>
  <si>
    <t>Weight (categories)</t>
  </si>
  <si>
    <t>Height/
Length (cm)</t>
  </si>
  <si>
    <t>STUNTED</t>
  </si>
  <si>
    <t>TALL STATURE</t>
  </si>
  <si>
    <t>Height Categories</t>
  </si>
  <si>
    <t>BMI(Kg/M2)</t>
  </si>
  <si>
    <t>BMI Categories</t>
  </si>
  <si>
    <t>Pulse Rate (Beats per Min)</t>
  </si>
  <si>
    <t>Pulse Rate Categories</t>
  </si>
  <si>
    <t>TACHYCARDIA</t>
  </si>
  <si>
    <t>BRADYCARDIA</t>
  </si>
  <si>
    <t>Respiratory
Rate (Cycles per min)</t>
  </si>
  <si>
    <t>SpO2 (%)</t>
  </si>
  <si>
    <t>Respiratory Rate categories</t>
  </si>
  <si>
    <t>TACHYPNOEA</t>
  </si>
  <si>
    <t>Liver Enlargement (cm)</t>
  </si>
  <si>
    <t>Spleen Enlargement (CM)</t>
  </si>
  <si>
    <t>Kidney Ballotable</t>
  </si>
  <si>
    <t>PCV (%)</t>
  </si>
  <si>
    <t>ECG HR (Beats per min)</t>
  </si>
  <si>
    <t>ECG
P wave
Amplitude (VELOCITY MM)</t>
  </si>
  <si>
    <t>ECG P DURATION (Secs)</t>
  </si>
  <si>
    <t>ECG PR
Interval (Secs)</t>
  </si>
  <si>
    <t>ECG QTc (Secs)</t>
  </si>
  <si>
    <t>ECG ST SEGMENT (MM)</t>
  </si>
  <si>
    <t>ECG T wave
Amplitude (mm)</t>
  </si>
  <si>
    <t>ECG SV1 (mm)</t>
  </si>
  <si>
    <t>ECG RV1 (mm)</t>
  </si>
  <si>
    <t>ECG SV2 (mm)</t>
  </si>
  <si>
    <t>ECG RV 5 (mm)</t>
  </si>
  <si>
    <t>ECG RV6 (mm)</t>
  </si>
  <si>
    <t>ECG
V3 R + S (mm)</t>
  </si>
  <si>
    <t>Male</t>
  </si>
  <si>
    <t>Female</t>
  </si>
  <si>
    <t>Semi-Urban</t>
  </si>
  <si>
    <t>Rural</t>
  </si>
  <si>
    <t>Urban</t>
  </si>
  <si>
    <t>Diagnosed
 (years ago)</t>
  </si>
  <si>
    <t>No</t>
  </si>
  <si>
    <t>Yes</t>
  </si>
  <si>
    <t>Normal</t>
  </si>
  <si>
    <t>Overweight</t>
  </si>
  <si>
    <t>Underweight</t>
  </si>
  <si>
    <t>Stunted</t>
  </si>
  <si>
    <t>Tall Stature</t>
  </si>
  <si>
    <t>Obese</t>
  </si>
  <si>
    <t>High</t>
  </si>
  <si>
    <t>Bradycardia</t>
  </si>
  <si>
    <t>Tachycardia</t>
  </si>
  <si>
    <t>Displaced</t>
  </si>
  <si>
    <t>Tachypnoea</t>
  </si>
  <si>
    <r>
      <t>SpO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(%)</t>
    </r>
  </si>
  <si>
    <t>Spleen Enlargement (cm)</t>
  </si>
  <si>
    <t>Sinus</t>
  </si>
  <si>
    <t>Non-Sinus</t>
  </si>
  <si>
    <t>ECG
P wave
Amplitude (Velocity mm)</t>
  </si>
  <si>
    <t>ECG P Duration (secs)</t>
  </si>
  <si>
    <t>ECG PR
Interval (secs)</t>
  </si>
  <si>
    <t>Left Axis</t>
  </si>
  <si>
    <t>Right Axis</t>
  </si>
  <si>
    <t>Superior Axis</t>
  </si>
  <si>
    <t>Mild</t>
  </si>
  <si>
    <t>Moderate</t>
  </si>
  <si>
    <t>Depressed</t>
  </si>
  <si>
    <t>BMI
Mahjeeq</t>
  </si>
  <si>
    <t>ECG HR
Category</t>
  </si>
  <si>
    <t>ECG P wave Duration
Category</t>
  </si>
  <si>
    <t>ECG PR
Invertal Cat</t>
  </si>
  <si>
    <t>Prolonged</t>
  </si>
  <si>
    <t>ECG QTc
Cat</t>
  </si>
  <si>
    <t>ECG V1 R/S
Category</t>
  </si>
  <si>
    <t>ECG RV6
Category</t>
  </si>
  <si>
    <t>ECG RV1
Category</t>
  </si>
  <si>
    <t>Stable HbSS</t>
  </si>
  <si>
    <t>HbSS Crisis</t>
  </si>
  <si>
    <t>HbAA</t>
  </si>
  <si>
    <t>ECG ST
Segment 
Cat</t>
  </si>
  <si>
    <t>Age_Group</t>
  </si>
  <si>
    <t>Code</t>
  </si>
  <si>
    <t>Recode</t>
  </si>
  <si>
    <t>Hb (g/dL)</t>
  </si>
  <si>
    <t>Severe Anaemia</t>
  </si>
  <si>
    <t>Blood Pressure Systolic</t>
  </si>
  <si>
    <t>Blood Pressure Diastolic</t>
  </si>
  <si>
    <t>Blood Pressure Centile</t>
  </si>
  <si>
    <t>50th-90th/50th-90th</t>
  </si>
  <si>
    <t>50th/50th</t>
  </si>
  <si>
    <t>90th/90th</t>
  </si>
  <si>
    <t>50th-90th/95th</t>
  </si>
  <si>
    <t>95th-99th/99th</t>
  </si>
  <si>
    <t>50th/50th-90th</t>
  </si>
  <si>
    <t>&lt;50th/&lt;50th</t>
  </si>
  <si>
    <t>&lt;50th/50th-90th</t>
  </si>
  <si>
    <t>50th-90th/50th</t>
  </si>
  <si>
    <t>&lt;50th/50th</t>
  </si>
  <si>
    <t>50th/90th</t>
  </si>
  <si>
    <t>Degree of Anaemia</t>
  </si>
  <si>
    <t>Total WBC</t>
  </si>
  <si>
    <t>Platelet Count</t>
  </si>
  <si>
    <t>90th-95th/50th-90th</t>
  </si>
  <si>
    <t>95th-99th/95th</t>
  </si>
  <si>
    <t>50th/&lt;50th</t>
  </si>
  <si>
    <t>90th-95th/90th-95th</t>
  </si>
  <si>
    <t>&gt;99th/95-99th</t>
  </si>
  <si>
    <t>95th/95th</t>
  </si>
  <si>
    <t>95th/95th-99th</t>
  </si>
  <si>
    <t>50th-90th/&lt;50th</t>
  </si>
  <si>
    <t>NA</t>
  </si>
  <si>
    <t>VOC</t>
  </si>
  <si>
    <t>SEQUESTRATION</t>
  </si>
  <si>
    <t>HYPERHAEMOLYTIC</t>
  </si>
  <si>
    <t>LVH</t>
  </si>
  <si>
    <t>SINUS TACHYCARDIA</t>
  </si>
  <si>
    <t>LVH, PROLONGED QTC</t>
  </si>
  <si>
    <t>LAH</t>
  </si>
  <si>
    <t>RIGHT AXIS DEVIATION</t>
  </si>
  <si>
    <t>LEFT AXIS DEVIATION</t>
  </si>
  <si>
    <t>RVH</t>
  </si>
  <si>
    <t>LAH, LVH, LEFT AXIS DEVIATION</t>
  </si>
  <si>
    <t>LAH,LVH</t>
  </si>
  <si>
    <t>ATRIAL ARRYTHYMIA, LVH</t>
  </si>
  <si>
    <t>PROLONGED PR INTERVAL, LVH</t>
  </si>
  <si>
    <t>PROLONGED QTC</t>
  </si>
  <si>
    <t>LAH, SINUS TACHYCARDIA</t>
  </si>
  <si>
    <t>PROLONGED QTC, SINUS TACHYCARDIA</t>
  </si>
  <si>
    <t>PROLONGED PR INTERVAL, LVH, SINUS TACYCARDIA</t>
  </si>
  <si>
    <t>LAH, LVH, SINUS TACHYCARDIA, PROLONGED QTC</t>
  </si>
  <si>
    <t>PROLONGED PR INTERVAL</t>
  </si>
  <si>
    <t>SUPERIOR AXIS DEVIIATION, PROLONGED QTC</t>
  </si>
  <si>
    <t>LAH, PROLONGED PR INTERVAL</t>
  </si>
  <si>
    <t>LVH, LAH</t>
  </si>
  <si>
    <t>LAH, LVH. SINUS TACHYCARDIA, PROLONGED QTC</t>
  </si>
  <si>
    <t>ABNORMAL FINDINGS</t>
  </si>
  <si>
    <t>TYPE OF CRISIS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</si>
</sst>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left" wrapText="1"/>
    </xf>
    <xf numFmtId="14" fontId="0" fillId="0" borderId="0" xfId="0" applyNumberFormat="1"/>
    <xf numFmtId="9" fontId="0" fillId="0" borderId="0" xfId="0" applyNumberFormat="1"/>
    <xf numFmtId="16" fontId="0" fillId="0" borderId="0" xfId="0" applyNumberFormat="1"/>
    <xf numFmtId="0" fontId="2" fillId="0" borderId="0" xfId="0" applyFont="1" applyAlignment="1">
      <alignment horizontal="right"/>
    </xf>
    <xf numFmtId="0" fontId="2" fillId="2" borderId="0" xfId="0" applyFont="1" applyFill="1" applyAlignment="1">
      <alignment horizontal="right" wrapText="1"/>
    </xf>
    <xf numFmtId="0" fontId="0" fillId="2" borderId="0" xfId="0" applyFill="1"/>
    <xf numFmtId="0" fontId="2" fillId="0" borderId="0" xfId="0" applyFont="1" applyAlignment="1">
      <alignment horizontal="left"/>
    </xf>
    <xf numFmtId="164" fontId="0" fillId="0" borderId="0" xfId="0" applyNumberFormat="1"/>
    <xf numFmtId="164" fontId="0" fillId="0" borderId="0" xfId="0" applyNumberFormat="1" applyAlignment="1">
      <alignment horizontal="right"/>
    </xf>
  </cellXfs>
  <cellStyles count="3">
    <cellStyle name="Normal" xfId="0" builtinId="0"/>
    <cellStyle name="Normal 2" xfId="1"/>
    <cellStyle name="Percent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U136"/>
  <sheetViews>
    <sheetView workbookViewId="0"/>
  </sheetViews>
  <sheetFormatPr defaultRowHeight="15" x14ac:dyDescent="0.25"/>
  <cols>
    <col min="4" max="4" width="12.140625" bestFit="1" customWidth="1"/>
  </cols>
  <sheetData>
    <row r="1" spans="1:73" ht="9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71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2" t="s">
        <v>21</v>
      </c>
      <c r="X1" s="2" t="s">
        <v>22</v>
      </c>
      <c r="Y1" s="2" t="s">
        <v>23</v>
      </c>
      <c r="Z1" s="3" t="s">
        <v>72</v>
      </c>
      <c r="AA1" s="3" t="s">
        <v>76</v>
      </c>
      <c r="AB1" s="3" t="s">
        <v>77</v>
      </c>
      <c r="AC1" s="3" t="s">
        <v>80</v>
      </c>
      <c r="AD1" s="3" t="s">
        <v>81</v>
      </c>
      <c r="AE1" s="3" t="s">
        <v>82</v>
      </c>
      <c r="AF1" s="4" t="s">
        <v>24</v>
      </c>
      <c r="AG1" s="4" t="s">
        <v>25</v>
      </c>
      <c r="AH1" s="4" t="s">
        <v>26</v>
      </c>
      <c r="AI1" s="4" t="s">
        <v>12</v>
      </c>
      <c r="AJ1" s="4" t="s">
        <v>27</v>
      </c>
      <c r="AK1" s="4" t="s">
        <v>28</v>
      </c>
      <c r="AL1" s="2" t="s">
        <v>29</v>
      </c>
      <c r="AM1" s="2" t="s">
        <v>83</v>
      </c>
      <c r="AN1" s="2" t="s">
        <v>84</v>
      </c>
      <c r="AO1" s="2" t="s">
        <v>30</v>
      </c>
      <c r="AP1" s="2" t="s">
        <v>31</v>
      </c>
      <c r="AQ1" s="2" t="s">
        <v>32</v>
      </c>
      <c r="AR1" s="2" t="s">
        <v>33</v>
      </c>
      <c r="AS1" s="2" t="s">
        <v>34</v>
      </c>
      <c r="AT1" s="2" t="s">
        <v>87</v>
      </c>
      <c r="AU1" s="2" t="s">
        <v>89</v>
      </c>
      <c r="AV1" s="2" t="s">
        <v>88</v>
      </c>
      <c r="AW1" s="2" t="s">
        <v>35</v>
      </c>
      <c r="AX1" s="2" t="s">
        <v>36</v>
      </c>
      <c r="AY1" s="2" t="s">
        <v>37</v>
      </c>
      <c r="AZ1" s="2" t="s">
        <v>91</v>
      </c>
      <c r="BA1" s="2" t="s">
        <v>92</v>
      </c>
      <c r="BB1" s="2" t="s">
        <v>93</v>
      </c>
      <c r="BC1" s="3" t="s">
        <v>94</v>
      </c>
      <c r="BD1" s="2" t="s">
        <v>95</v>
      </c>
      <c r="BE1" s="2" t="s">
        <v>38</v>
      </c>
      <c r="BF1" s="2" t="s">
        <v>96</v>
      </c>
      <c r="BG1" s="2" t="s">
        <v>97</v>
      </c>
      <c r="BH1" s="2" t="s">
        <v>98</v>
      </c>
      <c r="BI1" s="2" t="s">
        <v>39</v>
      </c>
      <c r="BJ1" s="2" t="s">
        <v>99</v>
      </c>
      <c r="BK1" s="2" t="s">
        <v>100</v>
      </c>
      <c r="BL1" s="2" t="s">
        <v>40</v>
      </c>
      <c r="BM1" s="2" t="s">
        <v>101</v>
      </c>
      <c r="BN1" s="2" t="s">
        <v>102</v>
      </c>
      <c r="BO1" s="2" t="s">
        <v>103</v>
      </c>
      <c r="BP1" s="2" t="s">
        <v>41</v>
      </c>
      <c r="BQ1" s="2" t="s">
        <v>104</v>
      </c>
      <c r="BR1" s="2" t="s">
        <v>105</v>
      </c>
      <c r="BS1" s="2" t="s">
        <v>106</v>
      </c>
      <c r="BT1" s="2" t="s">
        <v>107</v>
      </c>
      <c r="BU1" s="2" t="s">
        <v>42</v>
      </c>
    </row>
    <row r="2" spans="1:73" x14ac:dyDescent="0.25">
      <c r="A2">
        <v>1</v>
      </c>
      <c r="B2" t="s">
        <v>43</v>
      </c>
      <c r="C2">
        <v>16</v>
      </c>
      <c r="D2" s="5">
        <v>44951</v>
      </c>
      <c r="E2" t="s">
        <v>44</v>
      </c>
      <c r="F2" t="s">
        <v>66</v>
      </c>
      <c r="G2" t="s">
        <v>45</v>
      </c>
      <c r="H2" t="s">
        <v>46</v>
      </c>
      <c r="I2">
        <v>15</v>
      </c>
      <c r="J2" t="s">
        <v>47</v>
      </c>
      <c r="K2" t="s">
        <v>48</v>
      </c>
      <c r="L2" t="s">
        <v>49</v>
      </c>
      <c r="M2" t="s">
        <v>49</v>
      </c>
      <c r="N2" t="s">
        <v>49</v>
      </c>
      <c r="O2" t="s">
        <v>48</v>
      </c>
      <c r="P2" t="s">
        <v>48</v>
      </c>
      <c r="Q2" t="s">
        <v>48</v>
      </c>
      <c r="R2" t="s">
        <v>48</v>
      </c>
      <c r="S2" t="s">
        <v>48</v>
      </c>
      <c r="T2" t="s">
        <v>49</v>
      </c>
      <c r="U2" t="s">
        <v>49</v>
      </c>
      <c r="V2" t="s">
        <v>49</v>
      </c>
      <c r="W2" t="s">
        <v>49</v>
      </c>
      <c r="X2">
        <v>0</v>
      </c>
      <c r="Y2">
        <v>1</v>
      </c>
      <c r="Z2">
        <v>70</v>
      </c>
      <c r="AA2" t="s">
        <v>50</v>
      </c>
      <c r="AB2">
        <v>176</v>
      </c>
      <c r="AC2" t="s">
        <v>50</v>
      </c>
      <c r="AD2">
        <v>21.6</v>
      </c>
      <c r="AE2" t="s">
        <v>50</v>
      </c>
      <c r="AF2" t="s">
        <v>48</v>
      </c>
      <c r="AG2" t="s">
        <v>50</v>
      </c>
      <c r="AH2" t="s">
        <v>48</v>
      </c>
      <c r="AI2" t="s">
        <v>49</v>
      </c>
      <c r="AJ2" t="s">
        <v>49</v>
      </c>
      <c r="AK2" t="s">
        <v>49</v>
      </c>
      <c r="AL2" t="s">
        <v>49</v>
      </c>
      <c r="AM2">
        <v>96</v>
      </c>
      <c r="AN2" t="s">
        <v>50</v>
      </c>
      <c r="AO2" t="s">
        <v>50</v>
      </c>
      <c r="AP2" t="s">
        <v>47</v>
      </c>
      <c r="AQ2" t="s">
        <v>50</v>
      </c>
      <c r="AR2" t="s">
        <v>50</v>
      </c>
      <c r="AS2" t="s">
        <v>47</v>
      </c>
      <c r="AT2">
        <v>24</v>
      </c>
      <c r="AU2" t="s">
        <v>90</v>
      </c>
      <c r="AV2" s="6">
        <v>0.98</v>
      </c>
      <c r="AW2" t="s">
        <v>51</v>
      </c>
      <c r="AX2" t="s">
        <v>50</v>
      </c>
      <c r="AY2" t="s">
        <v>47</v>
      </c>
      <c r="AZ2">
        <v>0</v>
      </c>
      <c r="BA2">
        <v>0</v>
      </c>
      <c r="BB2" t="s">
        <v>49</v>
      </c>
      <c r="BC2">
        <v>26</v>
      </c>
      <c r="BD2">
        <v>94</v>
      </c>
      <c r="BE2" t="s">
        <v>52</v>
      </c>
      <c r="BF2">
        <v>1</v>
      </c>
      <c r="BG2">
        <v>0.08</v>
      </c>
      <c r="BH2">
        <v>0.12</v>
      </c>
      <c r="BI2" t="s">
        <v>50</v>
      </c>
      <c r="BJ2">
        <v>0.33</v>
      </c>
      <c r="BK2">
        <v>1</v>
      </c>
      <c r="BL2">
        <v>0.08</v>
      </c>
      <c r="BM2">
        <v>2</v>
      </c>
      <c r="BN2">
        <v>12</v>
      </c>
      <c r="BO2">
        <v>8</v>
      </c>
      <c r="BP2">
        <v>0.67</v>
      </c>
      <c r="BQ2">
        <v>16</v>
      </c>
      <c r="BR2">
        <v>22</v>
      </c>
      <c r="BS2">
        <v>18</v>
      </c>
      <c r="BT2">
        <v>20</v>
      </c>
      <c r="BU2" t="s">
        <v>69</v>
      </c>
    </row>
    <row r="3" spans="1:73" x14ac:dyDescent="0.25">
      <c r="A3">
        <v>2</v>
      </c>
      <c r="B3" t="s">
        <v>43</v>
      </c>
      <c r="C3">
        <v>13</v>
      </c>
      <c r="D3" s="5">
        <v>44951</v>
      </c>
      <c r="E3" t="s">
        <v>53</v>
      </c>
      <c r="F3" t="s">
        <v>66</v>
      </c>
      <c r="G3" t="s">
        <v>45</v>
      </c>
      <c r="H3" t="s">
        <v>46</v>
      </c>
      <c r="I3">
        <v>12</v>
      </c>
      <c r="J3" t="s">
        <v>47</v>
      </c>
      <c r="K3" t="s">
        <v>48</v>
      </c>
      <c r="L3" t="s">
        <v>49</v>
      </c>
      <c r="M3" t="s">
        <v>49</v>
      </c>
      <c r="N3" t="s">
        <v>49</v>
      </c>
      <c r="O3" t="s">
        <v>48</v>
      </c>
      <c r="P3" t="s">
        <v>48</v>
      </c>
      <c r="Q3" t="s">
        <v>48</v>
      </c>
      <c r="R3" t="s">
        <v>48</v>
      </c>
      <c r="S3" t="s">
        <v>48</v>
      </c>
      <c r="T3" t="s">
        <v>49</v>
      </c>
      <c r="U3" t="s">
        <v>49</v>
      </c>
      <c r="V3" t="s">
        <v>49</v>
      </c>
      <c r="W3" t="s">
        <v>48</v>
      </c>
      <c r="X3">
        <v>2</v>
      </c>
      <c r="Y3">
        <v>1</v>
      </c>
      <c r="Z3">
        <v>44.5</v>
      </c>
      <c r="AA3" t="s">
        <v>50</v>
      </c>
      <c r="AB3">
        <v>162</v>
      </c>
      <c r="AC3" t="s">
        <v>50</v>
      </c>
      <c r="AD3">
        <v>17</v>
      </c>
      <c r="AE3" t="s">
        <v>50</v>
      </c>
      <c r="AF3" t="s">
        <v>48</v>
      </c>
      <c r="AG3" t="s">
        <v>50</v>
      </c>
      <c r="AH3" t="s">
        <v>48</v>
      </c>
      <c r="AI3" t="s">
        <v>49</v>
      </c>
      <c r="AJ3" t="s">
        <v>49</v>
      </c>
      <c r="AK3" t="s">
        <v>49</v>
      </c>
      <c r="AL3" t="s">
        <v>49</v>
      </c>
      <c r="AM3">
        <v>90</v>
      </c>
      <c r="AN3" t="s">
        <v>50</v>
      </c>
      <c r="AO3" t="s">
        <v>50</v>
      </c>
      <c r="AP3" t="s">
        <v>47</v>
      </c>
      <c r="AQ3" t="s">
        <v>50</v>
      </c>
      <c r="AR3" t="s">
        <v>50</v>
      </c>
      <c r="AS3" t="s">
        <v>47</v>
      </c>
      <c r="AT3">
        <v>22</v>
      </c>
      <c r="AU3" t="s">
        <v>90</v>
      </c>
      <c r="AV3">
        <v>99</v>
      </c>
      <c r="AW3" t="s">
        <v>51</v>
      </c>
      <c r="AX3" t="s">
        <v>50</v>
      </c>
      <c r="AY3" t="s">
        <v>47</v>
      </c>
      <c r="AZ3">
        <v>0</v>
      </c>
      <c r="BA3">
        <v>0</v>
      </c>
      <c r="BB3" t="s">
        <v>49</v>
      </c>
      <c r="BC3">
        <v>23</v>
      </c>
      <c r="BD3">
        <v>94</v>
      </c>
      <c r="BE3" t="s">
        <v>52</v>
      </c>
      <c r="BF3">
        <v>1</v>
      </c>
      <c r="BG3">
        <v>0.04</v>
      </c>
      <c r="BH3">
        <v>0.16</v>
      </c>
      <c r="BI3" t="s">
        <v>54</v>
      </c>
      <c r="BJ3">
        <v>0.5</v>
      </c>
      <c r="BK3">
        <v>1</v>
      </c>
      <c r="BL3">
        <v>0.04</v>
      </c>
      <c r="BM3">
        <v>2</v>
      </c>
      <c r="BN3">
        <v>18</v>
      </c>
      <c r="BO3">
        <v>10</v>
      </c>
      <c r="BP3">
        <v>0.56000000000000005</v>
      </c>
      <c r="BQ3">
        <v>16</v>
      </c>
      <c r="BR3">
        <v>26</v>
      </c>
      <c r="BS3">
        <v>12</v>
      </c>
      <c r="BT3">
        <v>20</v>
      </c>
      <c r="BU3" t="s">
        <v>69</v>
      </c>
    </row>
    <row r="4" spans="1:73" x14ac:dyDescent="0.25">
      <c r="A4">
        <v>3</v>
      </c>
      <c r="B4" t="s">
        <v>43</v>
      </c>
      <c r="C4">
        <v>4</v>
      </c>
      <c r="D4" s="5">
        <v>44951</v>
      </c>
      <c r="E4" t="s">
        <v>53</v>
      </c>
      <c r="F4" t="s">
        <v>67</v>
      </c>
      <c r="G4" t="s">
        <v>45</v>
      </c>
      <c r="H4" t="s">
        <v>46</v>
      </c>
      <c r="I4">
        <v>2</v>
      </c>
      <c r="J4" t="s">
        <v>47</v>
      </c>
      <c r="K4" t="s">
        <v>47</v>
      </c>
      <c r="L4" t="s">
        <v>49</v>
      </c>
      <c r="M4" t="s">
        <v>49</v>
      </c>
      <c r="N4" t="s">
        <v>49</v>
      </c>
      <c r="O4" t="s">
        <v>48</v>
      </c>
      <c r="P4" t="s">
        <v>48</v>
      </c>
      <c r="Q4" t="s">
        <v>48</v>
      </c>
      <c r="R4" t="s">
        <v>48</v>
      </c>
      <c r="S4" t="s">
        <v>49</v>
      </c>
      <c r="T4" t="s">
        <v>48</v>
      </c>
      <c r="U4" t="s">
        <v>49</v>
      </c>
      <c r="V4" t="s">
        <v>49</v>
      </c>
      <c r="W4" t="s">
        <v>48</v>
      </c>
      <c r="X4">
        <v>1</v>
      </c>
      <c r="Y4">
        <v>1</v>
      </c>
      <c r="Z4">
        <v>20</v>
      </c>
      <c r="AA4" t="s">
        <v>50</v>
      </c>
      <c r="AB4">
        <v>107</v>
      </c>
      <c r="AC4" t="s">
        <v>50</v>
      </c>
      <c r="AD4">
        <v>17.5</v>
      </c>
      <c r="AE4" t="s">
        <v>50</v>
      </c>
      <c r="AF4" t="s">
        <v>48</v>
      </c>
      <c r="AG4" t="s">
        <v>50</v>
      </c>
      <c r="AH4" t="s">
        <v>47</v>
      </c>
      <c r="AI4" t="s">
        <v>49</v>
      </c>
      <c r="AJ4" t="s">
        <v>49</v>
      </c>
      <c r="AK4" t="s">
        <v>49</v>
      </c>
      <c r="AL4" t="s">
        <v>49</v>
      </c>
      <c r="AM4">
        <v>110</v>
      </c>
      <c r="AN4" t="s">
        <v>50</v>
      </c>
      <c r="AO4" t="s">
        <v>50</v>
      </c>
      <c r="AP4" t="s">
        <v>47</v>
      </c>
      <c r="AQ4" t="s">
        <v>50</v>
      </c>
      <c r="AR4" t="s">
        <v>50</v>
      </c>
      <c r="AS4" t="s">
        <v>47</v>
      </c>
      <c r="AT4">
        <v>22</v>
      </c>
      <c r="AU4" t="s">
        <v>50</v>
      </c>
      <c r="AV4">
        <v>98</v>
      </c>
      <c r="AW4" t="s">
        <v>51</v>
      </c>
      <c r="AX4" t="s">
        <v>50</v>
      </c>
      <c r="AY4" t="s">
        <v>47</v>
      </c>
      <c r="AZ4">
        <v>0</v>
      </c>
      <c r="BA4">
        <v>0</v>
      </c>
      <c r="BB4" t="s">
        <v>49</v>
      </c>
      <c r="BC4">
        <v>29</v>
      </c>
      <c r="BD4">
        <v>107</v>
      </c>
      <c r="BE4" t="s">
        <v>52</v>
      </c>
      <c r="BF4">
        <v>1</v>
      </c>
      <c r="BG4">
        <v>0.04</v>
      </c>
      <c r="BH4">
        <v>0.12</v>
      </c>
      <c r="BI4" t="s">
        <v>50</v>
      </c>
      <c r="BJ4">
        <v>0.4</v>
      </c>
      <c r="BK4">
        <v>0</v>
      </c>
      <c r="BL4">
        <v>0.06</v>
      </c>
      <c r="BM4">
        <v>2</v>
      </c>
      <c r="BN4">
        <v>16</v>
      </c>
      <c r="BO4">
        <v>8</v>
      </c>
      <c r="BP4">
        <v>0.5</v>
      </c>
      <c r="BQ4">
        <v>22</v>
      </c>
      <c r="BR4">
        <v>20</v>
      </c>
      <c r="BS4">
        <v>12</v>
      </c>
      <c r="BT4">
        <v>46</v>
      </c>
      <c r="BU4" t="s">
        <v>69</v>
      </c>
    </row>
    <row r="5" spans="1:73" x14ac:dyDescent="0.25">
      <c r="A5">
        <v>4</v>
      </c>
      <c r="B5" t="s">
        <v>43</v>
      </c>
      <c r="C5">
        <v>12</v>
      </c>
      <c r="D5" s="5">
        <v>44951</v>
      </c>
      <c r="E5" t="s">
        <v>44</v>
      </c>
      <c r="F5" t="s">
        <v>68</v>
      </c>
      <c r="G5" t="s">
        <v>45</v>
      </c>
      <c r="H5" t="s">
        <v>46</v>
      </c>
      <c r="I5">
        <v>4</v>
      </c>
      <c r="J5" t="s">
        <v>47</v>
      </c>
      <c r="K5" t="s">
        <v>48</v>
      </c>
      <c r="L5" t="s">
        <v>49</v>
      </c>
      <c r="M5" t="s">
        <v>49</v>
      </c>
      <c r="N5" t="s">
        <v>49</v>
      </c>
      <c r="O5" t="s">
        <v>48</v>
      </c>
      <c r="P5" t="s">
        <v>48</v>
      </c>
      <c r="Q5" t="s">
        <v>48</v>
      </c>
      <c r="R5" t="s">
        <v>48</v>
      </c>
      <c r="S5" t="s">
        <v>48</v>
      </c>
      <c r="T5" t="s">
        <v>49</v>
      </c>
      <c r="U5" t="s">
        <v>49</v>
      </c>
      <c r="V5" t="s">
        <v>49</v>
      </c>
      <c r="W5" t="s">
        <v>48</v>
      </c>
      <c r="X5">
        <v>3</v>
      </c>
      <c r="Y5">
        <v>3</v>
      </c>
      <c r="Z5">
        <v>36</v>
      </c>
      <c r="AA5" t="s">
        <v>50</v>
      </c>
      <c r="AB5">
        <v>151</v>
      </c>
      <c r="AC5" t="s">
        <v>50</v>
      </c>
      <c r="AD5">
        <v>16</v>
      </c>
      <c r="AE5" t="s">
        <v>50</v>
      </c>
      <c r="AF5" t="s">
        <v>48</v>
      </c>
      <c r="AG5" t="s">
        <v>50</v>
      </c>
      <c r="AH5" t="s">
        <v>47</v>
      </c>
      <c r="AI5" t="s">
        <v>49</v>
      </c>
      <c r="AJ5" t="s">
        <v>49</v>
      </c>
      <c r="AK5" t="s">
        <v>49</v>
      </c>
      <c r="AL5" t="s">
        <v>49</v>
      </c>
      <c r="AM5">
        <v>120</v>
      </c>
      <c r="AN5" t="s">
        <v>85</v>
      </c>
      <c r="AO5" t="s">
        <v>50</v>
      </c>
      <c r="AP5" t="s">
        <v>47</v>
      </c>
      <c r="AQ5" t="s">
        <v>50</v>
      </c>
      <c r="AR5" t="s">
        <v>50</v>
      </c>
      <c r="AS5" t="s">
        <v>47</v>
      </c>
      <c r="AT5">
        <v>18</v>
      </c>
      <c r="AU5" t="s">
        <v>50</v>
      </c>
      <c r="AV5">
        <v>97</v>
      </c>
      <c r="AW5" t="s">
        <v>51</v>
      </c>
      <c r="AX5" t="s">
        <v>50</v>
      </c>
      <c r="AY5" t="s">
        <v>47</v>
      </c>
      <c r="AZ5">
        <v>0</v>
      </c>
      <c r="BA5">
        <v>0</v>
      </c>
      <c r="BB5" t="s">
        <v>49</v>
      </c>
      <c r="BC5">
        <v>26</v>
      </c>
      <c r="BD5">
        <v>107</v>
      </c>
      <c r="BE5" t="s">
        <v>52</v>
      </c>
      <c r="BF5">
        <v>1</v>
      </c>
      <c r="BG5">
        <v>0.04</v>
      </c>
      <c r="BH5">
        <v>0.12</v>
      </c>
      <c r="BI5" t="s">
        <v>50</v>
      </c>
      <c r="BJ5">
        <v>0.43</v>
      </c>
      <c r="BK5">
        <v>0</v>
      </c>
      <c r="BL5">
        <v>0.06</v>
      </c>
      <c r="BM5">
        <v>1</v>
      </c>
      <c r="BN5">
        <v>18</v>
      </c>
      <c r="BO5">
        <v>8</v>
      </c>
      <c r="BP5">
        <v>0.44</v>
      </c>
      <c r="BQ5">
        <v>22</v>
      </c>
      <c r="BR5">
        <v>25</v>
      </c>
      <c r="BS5">
        <v>16</v>
      </c>
      <c r="BT5">
        <v>27</v>
      </c>
      <c r="BU5" t="s">
        <v>69</v>
      </c>
    </row>
    <row r="6" spans="1:73" x14ac:dyDescent="0.25">
      <c r="A6">
        <v>5</v>
      </c>
      <c r="B6" t="s">
        <v>43</v>
      </c>
      <c r="C6">
        <v>16</v>
      </c>
      <c r="D6" s="5">
        <v>45154</v>
      </c>
      <c r="E6" t="s">
        <v>53</v>
      </c>
      <c r="F6" t="s">
        <v>66</v>
      </c>
      <c r="G6" t="s">
        <v>45</v>
      </c>
      <c r="H6" t="s">
        <v>46</v>
      </c>
      <c r="I6">
        <v>1</v>
      </c>
      <c r="J6" t="s">
        <v>47</v>
      </c>
      <c r="K6" t="s">
        <v>47</v>
      </c>
      <c r="L6" t="s">
        <v>49</v>
      </c>
      <c r="M6" t="s">
        <v>49</v>
      </c>
      <c r="N6" t="s">
        <v>49</v>
      </c>
      <c r="O6" t="s">
        <v>48</v>
      </c>
      <c r="P6" t="s">
        <v>48</v>
      </c>
      <c r="Q6" t="s">
        <v>48</v>
      </c>
      <c r="R6" t="s">
        <v>48</v>
      </c>
      <c r="S6" t="s">
        <v>49</v>
      </c>
      <c r="T6" t="s">
        <v>49</v>
      </c>
      <c r="U6" t="s">
        <v>49</v>
      </c>
      <c r="V6" t="s">
        <v>49</v>
      </c>
      <c r="W6" t="s">
        <v>48</v>
      </c>
      <c r="X6">
        <v>1</v>
      </c>
      <c r="Y6">
        <v>3</v>
      </c>
      <c r="Z6">
        <v>36.5</v>
      </c>
      <c r="AA6" t="s">
        <v>50</v>
      </c>
      <c r="AB6">
        <v>151</v>
      </c>
      <c r="AC6" t="s">
        <v>78</v>
      </c>
      <c r="AD6">
        <v>16.2</v>
      </c>
      <c r="AE6" t="s">
        <v>73</v>
      </c>
      <c r="AF6" t="s">
        <v>48</v>
      </c>
      <c r="AG6" t="s">
        <v>50</v>
      </c>
      <c r="AH6" t="s">
        <v>48</v>
      </c>
      <c r="AI6" t="s">
        <v>49</v>
      </c>
      <c r="AJ6" t="s">
        <v>49</v>
      </c>
      <c r="AK6" t="s">
        <v>49</v>
      </c>
      <c r="AL6" t="s">
        <v>49</v>
      </c>
      <c r="AM6">
        <v>98</v>
      </c>
      <c r="AN6" t="s">
        <v>50</v>
      </c>
      <c r="AO6" t="s">
        <v>50</v>
      </c>
      <c r="AP6" t="s">
        <v>47</v>
      </c>
      <c r="AQ6" t="s">
        <v>55</v>
      </c>
      <c r="AR6" t="s">
        <v>56</v>
      </c>
      <c r="AS6" t="s">
        <v>47</v>
      </c>
      <c r="AT6">
        <v>20</v>
      </c>
      <c r="AU6" t="s">
        <v>50</v>
      </c>
      <c r="AV6">
        <v>99</v>
      </c>
      <c r="AW6" t="s">
        <v>51</v>
      </c>
      <c r="AX6" t="s">
        <v>50</v>
      </c>
      <c r="AY6" t="s">
        <v>47</v>
      </c>
      <c r="AZ6">
        <v>0</v>
      </c>
      <c r="BA6">
        <v>0</v>
      </c>
      <c r="BB6" t="s">
        <v>49</v>
      </c>
      <c r="BC6">
        <v>23</v>
      </c>
      <c r="BD6">
        <v>100</v>
      </c>
      <c r="BE6" t="s">
        <v>52</v>
      </c>
      <c r="BF6">
        <v>1</v>
      </c>
      <c r="BG6">
        <v>0.04</v>
      </c>
      <c r="BH6">
        <v>0.2</v>
      </c>
      <c r="BI6" t="s">
        <v>50</v>
      </c>
      <c r="BJ6">
        <v>0.57999999999999996</v>
      </c>
      <c r="BK6">
        <v>1</v>
      </c>
      <c r="BL6">
        <v>0.1</v>
      </c>
      <c r="BM6">
        <v>2</v>
      </c>
      <c r="BN6">
        <v>12</v>
      </c>
      <c r="BO6">
        <v>6</v>
      </c>
      <c r="BP6">
        <v>0.5</v>
      </c>
      <c r="BQ6">
        <v>14</v>
      </c>
      <c r="BR6">
        <v>44</v>
      </c>
      <c r="BS6">
        <v>48</v>
      </c>
      <c r="BT6">
        <v>52</v>
      </c>
      <c r="BU6" t="s">
        <v>69</v>
      </c>
    </row>
    <row r="7" spans="1:73" x14ac:dyDescent="0.25">
      <c r="A7">
        <v>6</v>
      </c>
      <c r="B7" t="s">
        <v>43</v>
      </c>
      <c r="C7">
        <v>15</v>
      </c>
      <c r="D7" s="5">
        <v>45154</v>
      </c>
      <c r="E7" t="s">
        <v>53</v>
      </c>
      <c r="F7" t="s">
        <v>67</v>
      </c>
      <c r="G7" t="s">
        <v>45</v>
      </c>
      <c r="H7" t="s">
        <v>46</v>
      </c>
      <c r="I7">
        <v>1</v>
      </c>
      <c r="J7" t="s">
        <v>47</v>
      </c>
      <c r="K7" t="s">
        <v>47</v>
      </c>
      <c r="L7" t="s">
        <v>49</v>
      </c>
      <c r="M7" t="s">
        <v>49</v>
      </c>
      <c r="N7" t="s">
        <v>49</v>
      </c>
      <c r="O7" t="s">
        <v>48</v>
      </c>
      <c r="P7" t="s">
        <v>48</v>
      </c>
      <c r="Q7" t="s">
        <v>48</v>
      </c>
      <c r="R7" t="s">
        <v>48</v>
      </c>
      <c r="S7" t="s">
        <v>48</v>
      </c>
      <c r="T7" t="s">
        <v>49</v>
      </c>
      <c r="U7" t="s">
        <v>49</v>
      </c>
      <c r="V7" t="s">
        <v>49</v>
      </c>
      <c r="W7" t="s">
        <v>48</v>
      </c>
      <c r="X7">
        <v>1</v>
      </c>
      <c r="Y7">
        <v>3</v>
      </c>
      <c r="Z7">
        <v>47</v>
      </c>
      <c r="AA7" t="s">
        <v>50</v>
      </c>
      <c r="AB7">
        <v>160</v>
      </c>
      <c r="AC7" t="s">
        <v>50</v>
      </c>
      <c r="AD7">
        <v>18.399999999999999</v>
      </c>
      <c r="AE7" t="s">
        <v>50</v>
      </c>
      <c r="AF7" t="s">
        <v>48</v>
      </c>
      <c r="AG7" t="s">
        <v>50</v>
      </c>
      <c r="AH7" t="s">
        <v>48</v>
      </c>
      <c r="AI7" t="s">
        <v>49</v>
      </c>
      <c r="AJ7" t="s">
        <v>49</v>
      </c>
      <c r="AK7" t="s">
        <v>49</v>
      </c>
      <c r="AL7" t="s">
        <v>49</v>
      </c>
      <c r="AM7">
        <v>86</v>
      </c>
      <c r="AN7" t="s">
        <v>50</v>
      </c>
      <c r="AO7" t="s">
        <v>50</v>
      </c>
      <c r="AP7" t="s">
        <v>47</v>
      </c>
      <c r="AQ7" t="s">
        <v>50</v>
      </c>
      <c r="AR7" t="s">
        <v>50</v>
      </c>
      <c r="AS7" t="s">
        <v>47</v>
      </c>
      <c r="AT7">
        <v>22</v>
      </c>
      <c r="AU7" t="s">
        <v>90</v>
      </c>
      <c r="AV7">
        <v>98</v>
      </c>
      <c r="AW7" t="s">
        <v>51</v>
      </c>
      <c r="AX7" t="s">
        <v>50</v>
      </c>
      <c r="AY7" t="s">
        <v>47</v>
      </c>
      <c r="AZ7">
        <v>0</v>
      </c>
      <c r="BA7">
        <v>0</v>
      </c>
      <c r="BB7" t="s">
        <v>49</v>
      </c>
      <c r="BC7">
        <v>29</v>
      </c>
      <c r="BD7">
        <v>96</v>
      </c>
      <c r="BE7" t="s">
        <v>52</v>
      </c>
      <c r="BF7">
        <v>1</v>
      </c>
      <c r="BG7">
        <v>0.04</v>
      </c>
      <c r="BH7">
        <v>0.14000000000000001</v>
      </c>
      <c r="BI7" t="s">
        <v>50</v>
      </c>
      <c r="BJ7">
        <v>0.42</v>
      </c>
      <c r="BK7">
        <v>1</v>
      </c>
      <c r="BL7">
        <v>0.1</v>
      </c>
      <c r="BM7">
        <v>1</v>
      </c>
      <c r="BN7">
        <v>12</v>
      </c>
      <c r="BO7">
        <v>4</v>
      </c>
      <c r="BP7">
        <v>0.33</v>
      </c>
      <c r="BQ7">
        <v>20</v>
      </c>
      <c r="BR7">
        <v>44</v>
      </c>
      <c r="BS7">
        <v>28</v>
      </c>
      <c r="BT7">
        <v>60</v>
      </c>
      <c r="BU7" t="s">
        <v>69</v>
      </c>
    </row>
    <row r="8" spans="1:73" x14ac:dyDescent="0.25">
      <c r="A8">
        <v>7</v>
      </c>
      <c r="B8" t="s">
        <v>43</v>
      </c>
      <c r="C8">
        <v>7</v>
      </c>
      <c r="D8" s="5">
        <v>44965</v>
      </c>
      <c r="E8" t="s">
        <v>44</v>
      </c>
      <c r="F8" t="s">
        <v>66</v>
      </c>
      <c r="G8" t="s">
        <v>45</v>
      </c>
      <c r="H8" t="s">
        <v>46</v>
      </c>
      <c r="I8">
        <v>3</v>
      </c>
      <c r="J8" t="s">
        <v>47</v>
      </c>
      <c r="K8" t="s">
        <v>47</v>
      </c>
      <c r="L8" t="s">
        <v>49</v>
      </c>
      <c r="M8" t="s">
        <v>49</v>
      </c>
      <c r="N8" t="s">
        <v>49</v>
      </c>
      <c r="O8" t="s">
        <v>48</v>
      </c>
      <c r="P8" t="s">
        <v>48</v>
      </c>
      <c r="Q8" t="s">
        <v>48</v>
      </c>
      <c r="R8" t="s">
        <v>48</v>
      </c>
      <c r="S8" t="s">
        <v>49</v>
      </c>
      <c r="T8" t="s">
        <v>48</v>
      </c>
      <c r="U8" t="s">
        <v>49</v>
      </c>
      <c r="V8" t="s">
        <v>49</v>
      </c>
      <c r="W8" t="s">
        <v>48</v>
      </c>
      <c r="X8">
        <v>1</v>
      </c>
      <c r="Y8">
        <v>3</v>
      </c>
      <c r="Z8">
        <v>21</v>
      </c>
      <c r="AA8" t="s">
        <v>50</v>
      </c>
      <c r="AB8">
        <v>116.2</v>
      </c>
      <c r="AC8" t="s">
        <v>50</v>
      </c>
      <c r="AD8">
        <v>15.6</v>
      </c>
      <c r="AE8" t="s">
        <v>50</v>
      </c>
      <c r="AF8" t="s">
        <v>48</v>
      </c>
      <c r="AG8" t="s">
        <v>50</v>
      </c>
      <c r="AH8" t="s">
        <v>48</v>
      </c>
      <c r="AI8" t="s">
        <v>49</v>
      </c>
      <c r="AJ8" t="s">
        <v>49</v>
      </c>
      <c r="AK8" t="s">
        <v>49</v>
      </c>
      <c r="AL8" t="s">
        <v>49</v>
      </c>
      <c r="AM8">
        <v>92</v>
      </c>
      <c r="AN8" t="s">
        <v>50</v>
      </c>
      <c r="AO8" t="s">
        <v>50</v>
      </c>
      <c r="AP8" t="s">
        <v>47</v>
      </c>
      <c r="AQ8" t="s">
        <v>50</v>
      </c>
      <c r="AR8" t="s">
        <v>50</v>
      </c>
      <c r="AS8" t="s">
        <v>47</v>
      </c>
      <c r="AT8">
        <v>22</v>
      </c>
      <c r="AU8" t="s">
        <v>50</v>
      </c>
      <c r="AV8">
        <v>98</v>
      </c>
      <c r="AW8" t="s">
        <v>51</v>
      </c>
      <c r="AX8" t="s">
        <v>50</v>
      </c>
      <c r="AY8" t="s">
        <v>47</v>
      </c>
      <c r="AZ8">
        <v>0</v>
      </c>
      <c r="BA8">
        <v>4</v>
      </c>
      <c r="BB8" t="s">
        <v>49</v>
      </c>
      <c r="BC8">
        <v>29</v>
      </c>
      <c r="BD8">
        <v>100</v>
      </c>
      <c r="BE8" t="s">
        <v>52</v>
      </c>
      <c r="BF8">
        <v>1</v>
      </c>
      <c r="BG8">
        <v>0.04</v>
      </c>
      <c r="BH8">
        <v>0.16</v>
      </c>
      <c r="BI8" t="s">
        <v>50</v>
      </c>
      <c r="BJ8">
        <v>0.43</v>
      </c>
      <c r="BK8">
        <v>0</v>
      </c>
      <c r="BL8">
        <v>0.04</v>
      </c>
      <c r="BM8">
        <v>2</v>
      </c>
      <c r="BN8">
        <v>10</v>
      </c>
      <c r="BO8">
        <v>4</v>
      </c>
      <c r="BP8">
        <v>0.4</v>
      </c>
      <c r="BQ8">
        <v>1</v>
      </c>
      <c r="BR8">
        <v>36</v>
      </c>
      <c r="BS8">
        <v>16</v>
      </c>
      <c r="BT8">
        <v>34</v>
      </c>
      <c r="BU8" t="s">
        <v>69</v>
      </c>
    </row>
    <row r="9" spans="1:73" x14ac:dyDescent="0.25">
      <c r="A9">
        <v>8</v>
      </c>
      <c r="B9" t="s">
        <v>43</v>
      </c>
      <c r="C9">
        <v>2</v>
      </c>
      <c r="D9" s="5">
        <v>44972</v>
      </c>
      <c r="E9" t="s">
        <v>44</v>
      </c>
      <c r="F9" t="s">
        <v>66</v>
      </c>
      <c r="G9" t="s">
        <v>45</v>
      </c>
      <c r="H9" t="s">
        <v>46</v>
      </c>
      <c r="I9">
        <v>0.42</v>
      </c>
      <c r="K9" t="s">
        <v>47</v>
      </c>
      <c r="L9" t="s">
        <v>49</v>
      </c>
      <c r="M9" t="s">
        <v>49</v>
      </c>
      <c r="N9" t="s">
        <v>49</v>
      </c>
      <c r="O9" t="s">
        <v>48</v>
      </c>
      <c r="P9" t="s">
        <v>48</v>
      </c>
      <c r="Q9" t="s">
        <v>48</v>
      </c>
      <c r="R9" t="s">
        <v>48</v>
      </c>
      <c r="S9" t="s">
        <v>49</v>
      </c>
      <c r="T9" t="s">
        <v>48</v>
      </c>
      <c r="U9" t="s">
        <v>49</v>
      </c>
      <c r="V9" t="s">
        <v>49</v>
      </c>
      <c r="W9" t="s">
        <v>48</v>
      </c>
      <c r="X9">
        <v>1</v>
      </c>
      <c r="Y9">
        <v>1</v>
      </c>
      <c r="Z9">
        <v>14.5</v>
      </c>
      <c r="AA9" t="s">
        <v>50</v>
      </c>
      <c r="AB9">
        <v>90</v>
      </c>
      <c r="AC9" t="s">
        <v>50</v>
      </c>
      <c r="AD9">
        <v>17.899999999999999</v>
      </c>
      <c r="AE9" t="s">
        <v>50</v>
      </c>
      <c r="AF9" t="s">
        <v>48</v>
      </c>
      <c r="AG9" t="s">
        <v>50</v>
      </c>
      <c r="AH9" t="s">
        <v>47</v>
      </c>
      <c r="AI9" t="s">
        <v>49</v>
      </c>
      <c r="AJ9" t="s">
        <v>49</v>
      </c>
      <c r="AK9" t="s">
        <v>49</v>
      </c>
      <c r="AL9" t="s">
        <v>49</v>
      </c>
      <c r="AM9">
        <v>98</v>
      </c>
      <c r="AN9" t="s">
        <v>50</v>
      </c>
      <c r="AO9" t="s">
        <v>50</v>
      </c>
      <c r="AP9" t="s">
        <v>47</v>
      </c>
      <c r="AQ9" t="s">
        <v>50</v>
      </c>
      <c r="AR9" t="s">
        <v>50</v>
      </c>
      <c r="AS9" t="s">
        <v>47</v>
      </c>
      <c r="AT9">
        <v>28</v>
      </c>
      <c r="AU9" t="s">
        <v>50</v>
      </c>
      <c r="AV9">
        <v>87</v>
      </c>
      <c r="AW9" t="s">
        <v>51</v>
      </c>
      <c r="AX9" t="s">
        <v>50</v>
      </c>
      <c r="AY9" t="s">
        <v>47</v>
      </c>
      <c r="AZ9">
        <v>4</v>
      </c>
      <c r="BA9">
        <v>8</v>
      </c>
      <c r="BB9" t="s">
        <v>49</v>
      </c>
      <c r="BC9">
        <v>22</v>
      </c>
      <c r="BD9">
        <v>94</v>
      </c>
      <c r="BE9" t="s">
        <v>52</v>
      </c>
      <c r="BF9">
        <v>1</v>
      </c>
      <c r="BG9">
        <v>0.04</v>
      </c>
      <c r="BH9">
        <v>0.14000000000000001</v>
      </c>
      <c r="BI9" t="s">
        <v>50</v>
      </c>
      <c r="BJ9">
        <v>0.4</v>
      </c>
      <c r="BK9">
        <v>1</v>
      </c>
      <c r="BL9">
        <v>0.08</v>
      </c>
      <c r="BM9">
        <v>2</v>
      </c>
      <c r="BN9">
        <v>4</v>
      </c>
      <c r="BO9">
        <v>2</v>
      </c>
      <c r="BP9">
        <v>0.5</v>
      </c>
      <c r="BQ9">
        <v>16</v>
      </c>
      <c r="BR9">
        <v>12</v>
      </c>
      <c r="BS9">
        <v>12</v>
      </c>
      <c r="BT9">
        <v>28</v>
      </c>
      <c r="BU9" t="s">
        <v>69</v>
      </c>
    </row>
    <row r="10" spans="1:73" x14ac:dyDescent="0.25">
      <c r="A10">
        <v>9</v>
      </c>
      <c r="B10" t="s">
        <v>43</v>
      </c>
      <c r="C10">
        <v>10</v>
      </c>
      <c r="D10" s="5">
        <v>44972</v>
      </c>
      <c r="E10" t="s">
        <v>53</v>
      </c>
      <c r="F10" t="s">
        <v>66</v>
      </c>
      <c r="G10" t="s">
        <v>45</v>
      </c>
      <c r="H10" t="s">
        <v>46</v>
      </c>
      <c r="I10">
        <v>6</v>
      </c>
      <c r="J10" t="s">
        <v>47</v>
      </c>
      <c r="K10" t="s">
        <v>47</v>
      </c>
      <c r="L10" t="s">
        <v>49</v>
      </c>
      <c r="M10" t="s">
        <v>49</v>
      </c>
      <c r="N10" t="s">
        <v>49</v>
      </c>
      <c r="O10" t="s">
        <v>48</v>
      </c>
      <c r="P10" t="s">
        <v>48</v>
      </c>
      <c r="Q10" t="s">
        <v>48</v>
      </c>
      <c r="R10" t="s">
        <v>48</v>
      </c>
      <c r="S10" t="s">
        <v>48</v>
      </c>
      <c r="T10" t="s">
        <v>49</v>
      </c>
      <c r="U10" t="s">
        <v>49</v>
      </c>
      <c r="V10" t="s">
        <v>49</v>
      </c>
      <c r="W10" t="s">
        <v>48</v>
      </c>
      <c r="X10">
        <v>1</v>
      </c>
      <c r="Y10">
        <v>3</v>
      </c>
      <c r="Z10">
        <v>28</v>
      </c>
      <c r="AA10" t="s">
        <v>50</v>
      </c>
      <c r="AB10">
        <v>133.5</v>
      </c>
      <c r="AC10" t="s">
        <v>50</v>
      </c>
      <c r="AD10">
        <v>15.6</v>
      </c>
      <c r="AE10" t="s">
        <v>50</v>
      </c>
      <c r="AF10" t="s">
        <v>48</v>
      </c>
      <c r="AG10" t="s">
        <v>50</v>
      </c>
      <c r="AH10" t="s">
        <v>47</v>
      </c>
      <c r="AI10" t="s">
        <v>49</v>
      </c>
      <c r="AJ10" t="s">
        <v>49</v>
      </c>
      <c r="AK10" t="s">
        <v>49</v>
      </c>
      <c r="AL10" t="s">
        <v>49</v>
      </c>
      <c r="AM10">
        <v>88</v>
      </c>
      <c r="AN10" t="s">
        <v>50</v>
      </c>
      <c r="AO10" t="s">
        <v>50</v>
      </c>
      <c r="AP10" t="s">
        <v>47</v>
      </c>
      <c r="AQ10" t="s">
        <v>50</v>
      </c>
      <c r="AR10" t="s">
        <v>50</v>
      </c>
      <c r="AS10" t="s">
        <v>47</v>
      </c>
      <c r="AT10">
        <v>20</v>
      </c>
      <c r="AU10" t="s">
        <v>50</v>
      </c>
      <c r="AV10">
        <v>99</v>
      </c>
      <c r="AW10" t="s">
        <v>51</v>
      </c>
      <c r="AX10" t="s">
        <v>50</v>
      </c>
      <c r="AY10" t="s">
        <v>47</v>
      </c>
      <c r="AZ10">
        <v>0</v>
      </c>
      <c r="BA10">
        <v>0</v>
      </c>
      <c r="BB10" t="s">
        <v>49</v>
      </c>
      <c r="BC10">
        <v>23</v>
      </c>
      <c r="BD10">
        <v>83</v>
      </c>
      <c r="BE10" t="s">
        <v>52</v>
      </c>
      <c r="BF10">
        <v>1</v>
      </c>
      <c r="BG10">
        <v>0.04</v>
      </c>
      <c r="BH10">
        <v>0.1</v>
      </c>
      <c r="BI10" t="s">
        <v>50</v>
      </c>
      <c r="BJ10">
        <v>0.42</v>
      </c>
      <c r="BK10">
        <v>0</v>
      </c>
      <c r="BL10">
        <v>0.08</v>
      </c>
      <c r="BM10">
        <v>1</v>
      </c>
      <c r="BN10">
        <v>12</v>
      </c>
      <c r="BO10">
        <v>4</v>
      </c>
      <c r="BP10">
        <v>0.33</v>
      </c>
      <c r="BQ10">
        <v>14</v>
      </c>
      <c r="BR10">
        <v>22</v>
      </c>
      <c r="BS10">
        <v>12</v>
      </c>
      <c r="BT10">
        <v>46</v>
      </c>
      <c r="BU10" t="s">
        <v>69</v>
      </c>
    </row>
    <row r="11" spans="1:73" x14ac:dyDescent="0.25">
      <c r="A11">
        <v>10</v>
      </c>
      <c r="B11" t="s">
        <v>43</v>
      </c>
      <c r="C11">
        <v>14</v>
      </c>
      <c r="D11" s="5">
        <v>44972</v>
      </c>
      <c r="E11" t="s">
        <v>44</v>
      </c>
      <c r="F11" t="s">
        <v>66</v>
      </c>
      <c r="G11" t="s">
        <v>45</v>
      </c>
      <c r="H11" t="s">
        <v>46</v>
      </c>
      <c r="I11">
        <v>13</v>
      </c>
      <c r="J11" t="s">
        <v>47</v>
      </c>
      <c r="K11" t="s">
        <v>48</v>
      </c>
      <c r="L11" t="s">
        <v>49</v>
      </c>
      <c r="M11" t="s">
        <v>49</v>
      </c>
      <c r="N11" t="s">
        <v>49</v>
      </c>
      <c r="O11" t="s">
        <v>48</v>
      </c>
      <c r="P11" t="s">
        <v>48</v>
      </c>
      <c r="Q11" t="s">
        <v>48</v>
      </c>
      <c r="R11" t="s">
        <v>48</v>
      </c>
      <c r="S11" t="s">
        <v>48</v>
      </c>
      <c r="T11" t="s">
        <v>49</v>
      </c>
      <c r="U11" t="s">
        <v>49</v>
      </c>
      <c r="V11" t="s">
        <v>49</v>
      </c>
      <c r="W11" t="s">
        <v>48</v>
      </c>
      <c r="X11">
        <v>4</v>
      </c>
      <c r="Y11">
        <v>3</v>
      </c>
      <c r="Z11">
        <v>41</v>
      </c>
      <c r="AA11" t="s">
        <v>50</v>
      </c>
      <c r="AB11">
        <v>148</v>
      </c>
      <c r="AC11" t="s">
        <v>78</v>
      </c>
      <c r="AD11">
        <v>18.7</v>
      </c>
      <c r="AE11" t="s">
        <v>50</v>
      </c>
      <c r="AF11" t="s">
        <v>48</v>
      </c>
      <c r="AG11" t="s">
        <v>50</v>
      </c>
      <c r="AH11" t="s">
        <v>47</v>
      </c>
      <c r="AI11" t="s">
        <v>49</v>
      </c>
      <c r="AJ11" t="s">
        <v>49</v>
      </c>
      <c r="AK11" t="s">
        <v>49</v>
      </c>
      <c r="AL11" t="s">
        <v>49</v>
      </c>
      <c r="AM11">
        <v>120</v>
      </c>
      <c r="AN11" t="s">
        <v>85</v>
      </c>
      <c r="AO11" t="s">
        <v>50</v>
      </c>
      <c r="AP11" t="s">
        <v>47</v>
      </c>
      <c r="AQ11" t="s">
        <v>50</v>
      </c>
      <c r="AR11" t="s">
        <v>50</v>
      </c>
      <c r="AS11" t="s">
        <v>47</v>
      </c>
      <c r="AT11">
        <v>22</v>
      </c>
      <c r="AU11" t="s">
        <v>90</v>
      </c>
      <c r="AV11">
        <v>97</v>
      </c>
      <c r="AW11" t="s">
        <v>51</v>
      </c>
      <c r="AX11" t="s">
        <v>50</v>
      </c>
      <c r="AY11" t="s">
        <v>47</v>
      </c>
      <c r="AZ11">
        <v>0</v>
      </c>
      <c r="BA11">
        <v>0</v>
      </c>
      <c r="BB11" t="s">
        <v>49</v>
      </c>
      <c r="BC11">
        <v>27</v>
      </c>
      <c r="BD11">
        <v>125</v>
      </c>
      <c r="BE11" t="s">
        <v>52</v>
      </c>
      <c r="BF11">
        <v>1</v>
      </c>
      <c r="BG11">
        <v>0.06</v>
      </c>
      <c r="BH11">
        <v>0.12</v>
      </c>
      <c r="BI11" t="s">
        <v>50</v>
      </c>
      <c r="BJ11">
        <v>0.36</v>
      </c>
      <c r="BK11">
        <v>0</v>
      </c>
      <c r="BL11">
        <v>0.08</v>
      </c>
      <c r="BM11">
        <v>1</v>
      </c>
      <c r="BN11">
        <v>18</v>
      </c>
      <c r="BO11">
        <v>4</v>
      </c>
      <c r="BP11">
        <v>0.22</v>
      </c>
      <c r="BQ11">
        <v>8</v>
      </c>
      <c r="BR11">
        <v>24</v>
      </c>
      <c r="BS11">
        <v>18</v>
      </c>
      <c r="BT11">
        <v>28</v>
      </c>
      <c r="BU11" t="s">
        <v>70</v>
      </c>
    </row>
    <row r="12" spans="1:73" x14ac:dyDescent="0.25">
      <c r="A12">
        <v>11</v>
      </c>
      <c r="B12" t="s">
        <v>43</v>
      </c>
      <c r="C12">
        <v>9</v>
      </c>
      <c r="D12" s="5">
        <v>44986</v>
      </c>
      <c r="E12" t="s">
        <v>53</v>
      </c>
      <c r="F12" t="s">
        <v>66</v>
      </c>
      <c r="G12" t="s">
        <v>45</v>
      </c>
      <c r="H12" t="s">
        <v>46</v>
      </c>
      <c r="I12">
        <v>4</v>
      </c>
      <c r="J12" t="s">
        <v>47</v>
      </c>
      <c r="K12" t="s">
        <v>48</v>
      </c>
      <c r="L12" t="s">
        <v>49</v>
      </c>
      <c r="M12" t="s">
        <v>49</v>
      </c>
      <c r="N12" t="s">
        <v>49</v>
      </c>
      <c r="O12" t="s">
        <v>48</v>
      </c>
      <c r="P12" t="s">
        <v>48</v>
      </c>
      <c r="Q12" t="s">
        <v>48</v>
      </c>
      <c r="R12" t="s">
        <v>48</v>
      </c>
      <c r="S12" t="s">
        <v>48</v>
      </c>
      <c r="T12" t="s">
        <v>49</v>
      </c>
      <c r="U12" t="s">
        <v>49</v>
      </c>
      <c r="V12" t="s">
        <v>49</v>
      </c>
      <c r="W12" t="s">
        <v>48</v>
      </c>
      <c r="X12">
        <v>2</v>
      </c>
      <c r="Y12">
        <v>3</v>
      </c>
      <c r="Z12">
        <v>23.5</v>
      </c>
      <c r="AA12" t="s">
        <v>50</v>
      </c>
      <c r="AB12">
        <v>124.5</v>
      </c>
      <c r="AC12" t="s">
        <v>50</v>
      </c>
      <c r="AD12">
        <v>15.2</v>
      </c>
      <c r="AE12" t="s">
        <v>50</v>
      </c>
      <c r="AF12" t="s">
        <v>48</v>
      </c>
      <c r="AG12" t="s">
        <v>50</v>
      </c>
      <c r="AH12" t="s">
        <v>48</v>
      </c>
      <c r="AI12" t="s">
        <v>49</v>
      </c>
      <c r="AJ12" t="s">
        <v>49</v>
      </c>
      <c r="AK12" t="s">
        <v>49</v>
      </c>
      <c r="AL12" t="s">
        <v>49</v>
      </c>
      <c r="AM12">
        <v>76</v>
      </c>
      <c r="AN12" t="s">
        <v>50</v>
      </c>
      <c r="AO12" t="s">
        <v>50</v>
      </c>
      <c r="AP12" t="s">
        <v>47</v>
      </c>
      <c r="AQ12" t="s">
        <v>50</v>
      </c>
      <c r="AR12" t="s">
        <v>50</v>
      </c>
      <c r="AS12" t="s">
        <v>47</v>
      </c>
      <c r="AT12">
        <v>20</v>
      </c>
      <c r="AU12" t="s">
        <v>50</v>
      </c>
      <c r="AV12">
        <v>98</v>
      </c>
      <c r="AW12" t="s">
        <v>51</v>
      </c>
      <c r="AX12" t="s">
        <v>50</v>
      </c>
      <c r="AY12" t="s">
        <v>47</v>
      </c>
      <c r="AZ12">
        <v>0</v>
      </c>
      <c r="BA12">
        <v>0</v>
      </c>
      <c r="BB12" t="s">
        <v>49</v>
      </c>
      <c r="BC12">
        <v>24</v>
      </c>
      <c r="BD12">
        <v>68</v>
      </c>
      <c r="BE12" t="s">
        <v>52</v>
      </c>
      <c r="BF12">
        <v>2</v>
      </c>
      <c r="BG12">
        <v>0.04</v>
      </c>
      <c r="BH12">
        <v>0.16</v>
      </c>
      <c r="BI12" t="s">
        <v>50</v>
      </c>
      <c r="BJ12">
        <v>0.4</v>
      </c>
      <c r="BK12">
        <v>0</v>
      </c>
      <c r="BL12">
        <v>0.08</v>
      </c>
      <c r="BM12">
        <v>1</v>
      </c>
      <c r="BN12">
        <v>12</v>
      </c>
      <c r="BO12">
        <v>4</v>
      </c>
      <c r="BP12">
        <v>0.33</v>
      </c>
      <c r="BQ12">
        <v>20</v>
      </c>
      <c r="BR12">
        <v>24</v>
      </c>
      <c r="BS12">
        <v>18</v>
      </c>
      <c r="BT12">
        <v>18</v>
      </c>
      <c r="BU12" t="s">
        <v>69</v>
      </c>
    </row>
    <row r="13" spans="1:73" x14ac:dyDescent="0.25">
      <c r="A13">
        <v>12</v>
      </c>
      <c r="B13" t="s">
        <v>43</v>
      </c>
      <c r="C13">
        <v>3</v>
      </c>
      <c r="D13" s="5">
        <v>44986</v>
      </c>
      <c r="E13" t="s">
        <v>44</v>
      </c>
      <c r="F13" t="s">
        <v>66</v>
      </c>
      <c r="G13" t="s">
        <v>45</v>
      </c>
      <c r="H13" t="s">
        <v>46</v>
      </c>
      <c r="I13">
        <v>2</v>
      </c>
      <c r="J13" t="s">
        <v>47</v>
      </c>
      <c r="K13" t="s">
        <v>47</v>
      </c>
      <c r="L13" t="s">
        <v>49</v>
      </c>
      <c r="M13" t="s">
        <v>49</v>
      </c>
      <c r="N13" t="s">
        <v>49</v>
      </c>
      <c r="O13" t="s">
        <v>48</v>
      </c>
      <c r="P13" t="s">
        <v>48</v>
      </c>
      <c r="Q13" t="s">
        <v>48</v>
      </c>
      <c r="R13" t="s">
        <v>48</v>
      </c>
      <c r="S13" t="s">
        <v>49</v>
      </c>
      <c r="T13" t="s">
        <v>48</v>
      </c>
      <c r="U13" t="s">
        <v>49</v>
      </c>
      <c r="V13" t="s">
        <v>49</v>
      </c>
      <c r="W13" t="s">
        <v>49</v>
      </c>
      <c r="X13">
        <v>0</v>
      </c>
      <c r="Y13">
        <v>3</v>
      </c>
      <c r="Z13">
        <v>9</v>
      </c>
      <c r="AA13" t="s">
        <v>73</v>
      </c>
      <c r="AB13">
        <v>95.5</v>
      </c>
      <c r="AC13" t="s">
        <v>78</v>
      </c>
      <c r="AD13">
        <v>9.8000000000000007</v>
      </c>
      <c r="AE13" t="s">
        <v>73</v>
      </c>
      <c r="AF13" t="s">
        <v>49</v>
      </c>
      <c r="AG13" t="s">
        <v>50</v>
      </c>
      <c r="AH13" t="s">
        <v>47</v>
      </c>
      <c r="AI13" t="s">
        <v>49</v>
      </c>
      <c r="AJ13" t="s">
        <v>49</v>
      </c>
      <c r="AK13" t="s">
        <v>49</v>
      </c>
      <c r="AL13" t="s">
        <v>49</v>
      </c>
      <c r="AM13">
        <v>110</v>
      </c>
      <c r="AN13" t="s">
        <v>50</v>
      </c>
      <c r="AO13" t="s">
        <v>50</v>
      </c>
      <c r="AP13" t="s">
        <v>47</v>
      </c>
      <c r="AQ13" t="s">
        <v>50</v>
      </c>
      <c r="AR13" t="s">
        <v>50</v>
      </c>
      <c r="AS13" t="s">
        <v>47</v>
      </c>
      <c r="AT13">
        <v>22</v>
      </c>
      <c r="AU13" t="s">
        <v>50</v>
      </c>
      <c r="AV13">
        <v>97</v>
      </c>
      <c r="AW13" t="s">
        <v>51</v>
      </c>
      <c r="AX13" t="s">
        <v>50</v>
      </c>
      <c r="AY13" t="s">
        <v>47</v>
      </c>
      <c r="AZ13">
        <v>0</v>
      </c>
      <c r="BA13">
        <v>0</v>
      </c>
      <c r="BB13" t="s">
        <v>49</v>
      </c>
      <c r="BC13">
        <v>30</v>
      </c>
      <c r="BD13">
        <v>96</v>
      </c>
      <c r="BE13" t="s">
        <v>52</v>
      </c>
      <c r="BF13">
        <v>1</v>
      </c>
      <c r="BG13">
        <v>0.04</v>
      </c>
      <c r="BH13">
        <v>0.14000000000000001</v>
      </c>
      <c r="BI13" t="s">
        <v>50</v>
      </c>
      <c r="BJ13">
        <v>0.4</v>
      </c>
      <c r="BK13">
        <v>1</v>
      </c>
      <c r="BL13">
        <v>0.06</v>
      </c>
      <c r="BM13">
        <v>1</v>
      </c>
      <c r="BN13">
        <v>4</v>
      </c>
      <c r="BO13">
        <v>2</v>
      </c>
      <c r="BP13">
        <v>0.5</v>
      </c>
      <c r="BQ13">
        <v>14</v>
      </c>
      <c r="BR13">
        <v>15</v>
      </c>
      <c r="BS13">
        <v>16</v>
      </c>
      <c r="BT13">
        <v>40</v>
      </c>
      <c r="BU13" t="s">
        <v>69</v>
      </c>
    </row>
    <row r="14" spans="1:73" x14ac:dyDescent="0.25">
      <c r="A14">
        <v>13</v>
      </c>
      <c r="B14" t="s">
        <v>43</v>
      </c>
      <c r="C14">
        <v>13</v>
      </c>
      <c r="D14" s="5">
        <v>44986</v>
      </c>
      <c r="E14" t="s">
        <v>44</v>
      </c>
      <c r="F14" t="s">
        <v>67</v>
      </c>
      <c r="G14" t="s">
        <v>45</v>
      </c>
      <c r="H14" t="s">
        <v>46</v>
      </c>
      <c r="I14">
        <v>4</v>
      </c>
      <c r="J14" t="s">
        <v>47</v>
      </c>
      <c r="K14" t="s">
        <v>48</v>
      </c>
      <c r="L14" t="s">
        <v>49</v>
      </c>
      <c r="M14" t="s">
        <v>49</v>
      </c>
      <c r="N14" t="s">
        <v>49</v>
      </c>
      <c r="O14" t="s">
        <v>48</v>
      </c>
      <c r="P14" t="s">
        <v>48</v>
      </c>
      <c r="Q14" t="s">
        <v>48</v>
      </c>
      <c r="R14" t="s">
        <v>48</v>
      </c>
      <c r="S14" t="s">
        <v>48</v>
      </c>
      <c r="T14" t="s">
        <v>49</v>
      </c>
      <c r="U14" t="s">
        <v>49</v>
      </c>
      <c r="V14" t="s">
        <v>49</v>
      </c>
      <c r="W14" t="s">
        <v>48</v>
      </c>
      <c r="X14">
        <v>1</v>
      </c>
      <c r="Y14">
        <v>3</v>
      </c>
      <c r="Z14">
        <v>34</v>
      </c>
      <c r="AA14" t="s">
        <v>50</v>
      </c>
      <c r="AB14">
        <v>148</v>
      </c>
      <c r="AC14" t="s">
        <v>50</v>
      </c>
      <c r="AD14">
        <v>15.5</v>
      </c>
      <c r="AE14" t="s">
        <v>50</v>
      </c>
      <c r="AF14" t="s">
        <v>48</v>
      </c>
      <c r="AG14" t="s">
        <v>50</v>
      </c>
      <c r="AH14" t="s">
        <v>48</v>
      </c>
      <c r="AI14" t="s">
        <v>49</v>
      </c>
      <c r="AJ14" t="s">
        <v>49</v>
      </c>
      <c r="AK14" t="s">
        <v>49</v>
      </c>
      <c r="AL14" t="s">
        <v>49</v>
      </c>
      <c r="AM14">
        <v>98</v>
      </c>
      <c r="AN14" t="s">
        <v>50</v>
      </c>
      <c r="AO14" t="s">
        <v>50</v>
      </c>
      <c r="AP14" t="s">
        <v>47</v>
      </c>
      <c r="AQ14" t="s">
        <v>50</v>
      </c>
      <c r="AR14" t="s">
        <v>50</v>
      </c>
      <c r="AS14" t="s">
        <v>47</v>
      </c>
      <c r="AT14">
        <v>18</v>
      </c>
      <c r="AU14" t="s">
        <v>50</v>
      </c>
      <c r="AV14">
        <v>100</v>
      </c>
      <c r="AW14" t="s">
        <v>51</v>
      </c>
      <c r="AX14" t="s">
        <v>50</v>
      </c>
      <c r="AY14" t="s">
        <v>47</v>
      </c>
      <c r="AZ14">
        <v>0</v>
      </c>
      <c r="BA14">
        <v>0</v>
      </c>
      <c r="BB14" t="s">
        <v>49</v>
      </c>
      <c r="BC14">
        <v>27</v>
      </c>
      <c r="BD14">
        <v>88</v>
      </c>
      <c r="BE14" t="s">
        <v>52</v>
      </c>
      <c r="BF14">
        <v>1</v>
      </c>
      <c r="BG14">
        <v>0.04</v>
      </c>
      <c r="BH14">
        <v>0.18</v>
      </c>
      <c r="BI14" t="s">
        <v>50</v>
      </c>
      <c r="BJ14">
        <v>0.4</v>
      </c>
      <c r="BK14">
        <v>0</v>
      </c>
      <c r="BL14">
        <v>0.08</v>
      </c>
      <c r="BM14">
        <v>1</v>
      </c>
      <c r="BN14">
        <v>10</v>
      </c>
      <c r="BO14">
        <v>4</v>
      </c>
      <c r="BP14">
        <v>0.4</v>
      </c>
      <c r="BQ14">
        <v>20</v>
      </c>
      <c r="BR14">
        <v>24</v>
      </c>
      <c r="BS14">
        <v>16</v>
      </c>
      <c r="BT14">
        <v>48</v>
      </c>
      <c r="BU14" t="s">
        <v>69</v>
      </c>
    </row>
    <row r="15" spans="1:73" x14ac:dyDescent="0.25">
      <c r="A15">
        <v>14</v>
      </c>
      <c r="B15" t="s">
        <v>43</v>
      </c>
      <c r="C15">
        <v>7</v>
      </c>
      <c r="D15" s="5">
        <v>44986</v>
      </c>
      <c r="E15" t="s">
        <v>44</v>
      </c>
      <c r="F15" t="s">
        <v>67</v>
      </c>
      <c r="G15" t="s">
        <v>45</v>
      </c>
      <c r="H15" t="s">
        <v>46</v>
      </c>
      <c r="I15">
        <v>4</v>
      </c>
      <c r="J15" t="s">
        <v>47</v>
      </c>
      <c r="K15" t="s">
        <v>47</v>
      </c>
      <c r="L15" t="s">
        <v>49</v>
      </c>
      <c r="M15" t="s">
        <v>49</v>
      </c>
      <c r="N15" t="s">
        <v>49</v>
      </c>
      <c r="O15" t="s">
        <v>48</v>
      </c>
      <c r="P15" t="s">
        <v>48</v>
      </c>
      <c r="Q15" t="s">
        <v>48</v>
      </c>
      <c r="R15" t="s">
        <v>48</v>
      </c>
      <c r="S15" t="s">
        <v>48</v>
      </c>
      <c r="T15" t="s">
        <v>49</v>
      </c>
      <c r="U15" t="s">
        <v>49</v>
      </c>
      <c r="V15" t="s">
        <v>49</v>
      </c>
      <c r="W15" t="s">
        <v>49</v>
      </c>
      <c r="X15">
        <v>0</v>
      </c>
      <c r="Y15">
        <v>3</v>
      </c>
      <c r="Z15">
        <v>22</v>
      </c>
      <c r="AA15" t="s">
        <v>50</v>
      </c>
      <c r="AB15">
        <v>123</v>
      </c>
      <c r="AC15" t="s">
        <v>50</v>
      </c>
      <c r="AD15">
        <v>14.6</v>
      </c>
      <c r="AE15" t="s">
        <v>50</v>
      </c>
      <c r="AF15" t="s">
        <v>48</v>
      </c>
      <c r="AG15" t="s">
        <v>50</v>
      </c>
      <c r="AH15" t="s">
        <v>48</v>
      </c>
      <c r="AI15" t="s">
        <v>49</v>
      </c>
      <c r="AJ15" t="s">
        <v>49</v>
      </c>
      <c r="AK15" t="s">
        <v>49</v>
      </c>
      <c r="AL15" t="s">
        <v>49</v>
      </c>
      <c r="AM15">
        <v>104</v>
      </c>
      <c r="AN15" t="s">
        <v>50</v>
      </c>
      <c r="AO15" t="s">
        <v>50</v>
      </c>
      <c r="AP15" t="s">
        <v>47</v>
      </c>
      <c r="AQ15" t="s">
        <v>50</v>
      </c>
      <c r="AR15" t="s">
        <v>50</v>
      </c>
      <c r="AS15" t="s">
        <v>47</v>
      </c>
      <c r="AT15">
        <v>20</v>
      </c>
      <c r="AU15" t="s">
        <v>50</v>
      </c>
      <c r="AV15">
        <v>98</v>
      </c>
      <c r="AW15" t="s">
        <v>51</v>
      </c>
      <c r="AX15" t="s">
        <v>50</v>
      </c>
      <c r="AY15" t="s">
        <v>47</v>
      </c>
      <c r="AZ15">
        <v>0</v>
      </c>
      <c r="BA15">
        <v>0</v>
      </c>
      <c r="BB15" t="s">
        <v>49</v>
      </c>
      <c r="BC15">
        <v>23</v>
      </c>
      <c r="BD15">
        <v>107</v>
      </c>
      <c r="BE15" t="s">
        <v>52</v>
      </c>
      <c r="BF15">
        <v>1</v>
      </c>
      <c r="BG15">
        <v>0.08</v>
      </c>
      <c r="BH15">
        <v>0.16</v>
      </c>
      <c r="BI15" t="s">
        <v>50</v>
      </c>
      <c r="BJ15">
        <v>0.43</v>
      </c>
      <c r="BK15">
        <v>1</v>
      </c>
      <c r="BL15">
        <v>0.08</v>
      </c>
      <c r="BM15">
        <v>1</v>
      </c>
      <c r="BN15">
        <v>12</v>
      </c>
      <c r="BO15">
        <v>10</v>
      </c>
      <c r="BP15">
        <v>0.83</v>
      </c>
      <c r="BQ15">
        <v>16</v>
      </c>
      <c r="BR15">
        <v>28</v>
      </c>
      <c r="BS15">
        <v>16</v>
      </c>
      <c r="BT15">
        <v>28</v>
      </c>
      <c r="BU15" t="s">
        <v>69</v>
      </c>
    </row>
    <row r="16" spans="1:73" x14ac:dyDescent="0.25">
      <c r="A16">
        <v>15</v>
      </c>
      <c r="B16" t="s">
        <v>43</v>
      </c>
      <c r="C16">
        <v>13</v>
      </c>
      <c r="D16" s="5">
        <v>41334</v>
      </c>
      <c r="E16" t="s">
        <v>44</v>
      </c>
      <c r="F16" t="s">
        <v>66</v>
      </c>
      <c r="G16" t="s">
        <v>45</v>
      </c>
      <c r="H16" t="s">
        <v>46</v>
      </c>
      <c r="I16">
        <v>8</v>
      </c>
      <c r="J16" t="s">
        <v>47</v>
      </c>
      <c r="K16" t="s">
        <v>47</v>
      </c>
      <c r="L16" t="s">
        <v>49</v>
      </c>
      <c r="M16" t="s">
        <v>49</v>
      </c>
      <c r="N16" t="s">
        <v>49</v>
      </c>
      <c r="O16" t="s">
        <v>48</v>
      </c>
      <c r="P16" t="s">
        <v>48</v>
      </c>
      <c r="Q16" t="s">
        <v>48</v>
      </c>
      <c r="R16" t="s">
        <v>48</v>
      </c>
      <c r="S16" t="s">
        <v>48</v>
      </c>
      <c r="T16" t="s">
        <v>49</v>
      </c>
      <c r="U16" t="s">
        <v>49</v>
      </c>
      <c r="V16" t="s">
        <v>49</v>
      </c>
      <c r="W16" t="s">
        <v>48</v>
      </c>
      <c r="X16">
        <v>2</v>
      </c>
      <c r="Y16">
        <v>2</v>
      </c>
      <c r="Z16">
        <v>33</v>
      </c>
      <c r="AA16" t="s">
        <v>50</v>
      </c>
      <c r="AB16">
        <v>151</v>
      </c>
      <c r="AC16" t="s">
        <v>50</v>
      </c>
      <c r="AD16">
        <v>14.5</v>
      </c>
      <c r="AE16" t="s">
        <v>73</v>
      </c>
      <c r="AF16" t="s">
        <v>48</v>
      </c>
      <c r="AG16" t="s">
        <v>50</v>
      </c>
      <c r="AH16" t="s">
        <v>47</v>
      </c>
      <c r="AI16" t="s">
        <v>49</v>
      </c>
      <c r="AJ16" t="s">
        <v>49</v>
      </c>
      <c r="AK16" t="s">
        <v>49</v>
      </c>
      <c r="AL16" t="s">
        <v>49</v>
      </c>
      <c r="AM16">
        <v>100</v>
      </c>
      <c r="AN16" t="s">
        <v>50</v>
      </c>
      <c r="AO16" t="s">
        <v>50</v>
      </c>
      <c r="AP16" t="s">
        <v>47</v>
      </c>
      <c r="AQ16" t="s">
        <v>50</v>
      </c>
      <c r="AR16" t="s">
        <v>50</v>
      </c>
      <c r="AS16" t="s">
        <v>47</v>
      </c>
      <c r="AT16">
        <v>24</v>
      </c>
      <c r="AU16" t="s">
        <v>90</v>
      </c>
      <c r="AV16">
        <v>99</v>
      </c>
      <c r="AW16" t="s">
        <v>51</v>
      </c>
      <c r="AX16" t="s">
        <v>50</v>
      </c>
      <c r="AY16" t="s">
        <v>47</v>
      </c>
      <c r="AZ16">
        <v>0</v>
      </c>
      <c r="BA16">
        <v>0</v>
      </c>
      <c r="BB16" t="s">
        <v>49</v>
      </c>
      <c r="BC16">
        <v>18</v>
      </c>
      <c r="BD16">
        <v>107</v>
      </c>
      <c r="BE16" t="s">
        <v>52</v>
      </c>
      <c r="BF16">
        <v>1</v>
      </c>
      <c r="BG16">
        <v>0.12</v>
      </c>
      <c r="BH16">
        <v>0.14000000000000001</v>
      </c>
      <c r="BI16" t="s">
        <v>50</v>
      </c>
      <c r="BJ16">
        <v>0.4</v>
      </c>
      <c r="BK16">
        <v>1</v>
      </c>
      <c r="BL16">
        <v>0.08</v>
      </c>
      <c r="BM16">
        <v>2</v>
      </c>
      <c r="BN16">
        <v>10</v>
      </c>
      <c r="BO16">
        <v>2</v>
      </c>
      <c r="BP16">
        <v>0.2</v>
      </c>
      <c r="BQ16">
        <v>6</v>
      </c>
      <c r="BR16">
        <v>32</v>
      </c>
      <c r="BS16">
        <v>16</v>
      </c>
      <c r="BT16">
        <v>34</v>
      </c>
      <c r="BU16" t="s">
        <v>69</v>
      </c>
    </row>
    <row r="17" spans="1:73" x14ac:dyDescent="0.25">
      <c r="A17">
        <v>16</v>
      </c>
      <c r="B17" t="s">
        <v>43</v>
      </c>
      <c r="C17">
        <v>3</v>
      </c>
      <c r="D17" s="5">
        <v>45007</v>
      </c>
      <c r="E17" t="s">
        <v>53</v>
      </c>
      <c r="F17" t="s">
        <v>66</v>
      </c>
      <c r="G17" t="s">
        <v>45</v>
      </c>
      <c r="H17" t="s">
        <v>46</v>
      </c>
      <c r="I17">
        <v>0.08</v>
      </c>
      <c r="J17" t="s">
        <v>47</v>
      </c>
      <c r="K17" t="s">
        <v>47</v>
      </c>
      <c r="L17" t="s">
        <v>49</v>
      </c>
      <c r="M17" t="s">
        <v>49</v>
      </c>
      <c r="N17" t="s">
        <v>49</v>
      </c>
      <c r="O17" t="s">
        <v>48</v>
      </c>
      <c r="P17" t="s">
        <v>48</v>
      </c>
      <c r="Q17" t="s">
        <v>48</v>
      </c>
      <c r="R17" t="s">
        <v>48</v>
      </c>
      <c r="S17" t="s">
        <v>49</v>
      </c>
      <c r="T17" t="s">
        <v>48</v>
      </c>
      <c r="U17" t="s">
        <v>49</v>
      </c>
      <c r="V17" t="s">
        <v>49</v>
      </c>
      <c r="W17" t="s">
        <v>48</v>
      </c>
      <c r="X17">
        <v>6</v>
      </c>
      <c r="Y17">
        <v>4</v>
      </c>
      <c r="Z17">
        <v>14</v>
      </c>
      <c r="AA17" t="s">
        <v>50</v>
      </c>
      <c r="AB17">
        <v>91</v>
      </c>
      <c r="AC17" t="s">
        <v>50</v>
      </c>
      <c r="AD17">
        <v>16.899999999999999</v>
      </c>
      <c r="AE17" t="s">
        <v>74</v>
      </c>
      <c r="AF17" t="s">
        <v>48</v>
      </c>
      <c r="AG17" t="s">
        <v>50</v>
      </c>
      <c r="AH17" t="s">
        <v>47</v>
      </c>
      <c r="AI17" t="s">
        <v>49</v>
      </c>
      <c r="AJ17" t="s">
        <v>49</v>
      </c>
      <c r="AK17" t="s">
        <v>49</v>
      </c>
      <c r="AL17" t="s">
        <v>49</v>
      </c>
      <c r="AM17">
        <v>120</v>
      </c>
      <c r="AN17" t="s">
        <v>50</v>
      </c>
      <c r="AO17" t="s">
        <v>50</v>
      </c>
      <c r="AP17" t="s">
        <v>47</v>
      </c>
      <c r="AQ17" t="s">
        <v>50</v>
      </c>
      <c r="AR17" t="s">
        <v>50</v>
      </c>
      <c r="AS17" t="s">
        <v>47</v>
      </c>
      <c r="AT17">
        <v>22</v>
      </c>
      <c r="AU17" t="s">
        <v>50</v>
      </c>
      <c r="AV17">
        <v>99</v>
      </c>
      <c r="AW17" t="s">
        <v>51</v>
      </c>
      <c r="AX17" t="s">
        <v>50</v>
      </c>
      <c r="AY17" t="s">
        <v>47</v>
      </c>
      <c r="AZ17">
        <v>4</v>
      </c>
      <c r="BA17">
        <v>4</v>
      </c>
      <c r="BB17" t="s">
        <v>49</v>
      </c>
      <c r="BC17">
        <v>11</v>
      </c>
      <c r="BD17">
        <v>125</v>
      </c>
      <c r="BE17" t="s">
        <v>52</v>
      </c>
      <c r="BF17">
        <v>1</v>
      </c>
      <c r="BG17">
        <v>0.04</v>
      </c>
      <c r="BH17">
        <v>0.14000000000000001</v>
      </c>
      <c r="BI17" t="s">
        <v>50</v>
      </c>
      <c r="BJ17">
        <v>0.4</v>
      </c>
      <c r="BK17">
        <v>0</v>
      </c>
      <c r="BL17">
        <v>0.08</v>
      </c>
      <c r="BM17">
        <v>2</v>
      </c>
      <c r="BN17">
        <v>4</v>
      </c>
      <c r="BO17">
        <v>2</v>
      </c>
      <c r="BP17">
        <v>0.5</v>
      </c>
      <c r="BQ17">
        <v>24</v>
      </c>
      <c r="BR17">
        <v>18</v>
      </c>
      <c r="BS17">
        <v>12</v>
      </c>
      <c r="BT17">
        <v>30</v>
      </c>
      <c r="BU17" t="s">
        <v>70</v>
      </c>
    </row>
    <row r="18" spans="1:73" x14ac:dyDescent="0.25">
      <c r="A18">
        <v>17</v>
      </c>
      <c r="B18" t="s">
        <v>43</v>
      </c>
      <c r="C18">
        <v>2</v>
      </c>
      <c r="D18" s="5">
        <v>45014</v>
      </c>
      <c r="E18" t="s">
        <v>44</v>
      </c>
      <c r="F18" t="s">
        <v>67</v>
      </c>
      <c r="G18" t="s">
        <v>45</v>
      </c>
      <c r="H18" t="s">
        <v>46</v>
      </c>
      <c r="I18">
        <v>1.5</v>
      </c>
      <c r="J18" t="s">
        <v>47</v>
      </c>
      <c r="K18" t="s">
        <v>47</v>
      </c>
      <c r="L18" t="s">
        <v>49</v>
      </c>
      <c r="M18" t="s">
        <v>49</v>
      </c>
      <c r="N18" t="s">
        <v>49</v>
      </c>
      <c r="O18" t="s">
        <v>48</v>
      </c>
      <c r="P18" t="s">
        <v>48</v>
      </c>
      <c r="Q18" t="s">
        <v>48</v>
      </c>
      <c r="R18" t="s">
        <v>48</v>
      </c>
      <c r="S18" t="s">
        <v>49</v>
      </c>
      <c r="T18" t="s">
        <v>48</v>
      </c>
      <c r="U18" t="s">
        <v>49</v>
      </c>
      <c r="V18" t="s">
        <v>49</v>
      </c>
      <c r="W18" t="s">
        <v>49</v>
      </c>
      <c r="X18">
        <v>0</v>
      </c>
      <c r="Y18">
        <v>1</v>
      </c>
      <c r="Z18">
        <v>14</v>
      </c>
      <c r="AA18" t="s">
        <v>50</v>
      </c>
      <c r="AB18">
        <v>89</v>
      </c>
      <c r="AC18" t="s">
        <v>50</v>
      </c>
      <c r="AD18">
        <v>17.7</v>
      </c>
      <c r="AE18" t="s">
        <v>74</v>
      </c>
      <c r="AF18" t="s">
        <v>48</v>
      </c>
      <c r="AG18" t="s">
        <v>50</v>
      </c>
      <c r="AH18" t="s">
        <v>47</v>
      </c>
      <c r="AI18" t="s">
        <v>49</v>
      </c>
      <c r="AJ18" t="s">
        <v>49</v>
      </c>
      <c r="AK18" t="s">
        <v>49</v>
      </c>
      <c r="AL18" t="s">
        <v>49</v>
      </c>
      <c r="AM18">
        <v>120</v>
      </c>
      <c r="AN18" t="s">
        <v>50</v>
      </c>
      <c r="AO18" t="s">
        <v>50</v>
      </c>
      <c r="AP18" t="s">
        <v>47</v>
      </c>
      <c r="AQ18" t="s">
        <v>50</v>
      </c>
      <c r="AR18" t="s">
        <v>50</v>
      </c>
      <c r="AS18" t="s">
        <v>47</v>
      </c>
      <c r="AT18">
        <v>24</v>
      </c>
      <c r="AU18" t="s">
        <v>50</v>
      </c>
      <c r="AV18">
        <v>98</v>
      </c>
      <c r="AW18" t="s">
        <v>51</v>
      </c>
      <c r="AX18" t="s">
        <v>50</v>
      </c>
      <c r="AY18" t="s">
        <v>47</v>
      </c>
      <c r="AZ18">
        <v>0</v>
      </c>
      <c r="BA18">
        <v>0</v>
      </c>
      <c r="BB18" t="s">
        <v>49</v>
      </c>
      <c r="BC18">
        <v>26</v>
      </c>
      <c r="BD18">
        <v>125</v>
      </c>
      <c r="BE18" t="s">
        <v>52</v>
      </c>
      <c r="BF18">
        <v>1</v>
      </c>
      <c r="BG18">
        <v>0.04</v>
      </c>
      <c r="BH18">
        <v>0.12</v>
      </c>
      <c r="BI18" t="s">
        <v>50</v>
      </c>
      <c r="BJ18">
        <v>0.36</v>
      </c>
      <c r="BK18">
        <v>0</v>
      </c>
      <c r="BL18">
        <v>0.06</v>
      </c>
      <c r="BM18">
        <v>2</v>
      </c>
      <c r="BN18">
        <v>8</v>
      </c>
      <c r="BO18">
        <v>6</v>
      </c>
      <c r="BP18">
        <v>0.75</v>
      </c>
      <c r="BQ18">
        <v>10</v>
      </c>
      <c r="BR18">
        <v>20</v>
      </c>
      <c r="BS18">
        <v>12</v>
      </c>
      <c r="BT18">
        <v>40</v>
      </c>
      <c r="BU18" t="s">
        <v>69</v>
      </c>
    </row>
    <row r="19" spans="1:73" x14ac:dyDescent="0.25">
      <c r="A19">
        <v>18</v>
      </c>
      <c r="B19" t="s">
        <v>43</v>
      </c>
      <c r="C19">
        <v>3</v>
      </c>
      <c r="D19" s="5">
        <v>45014</v>
      </c>
      <c r="E19" t="s">
        <v>53</v>
      </c>
      <c r="F19" t="s">
        <v>66</v>
      </c>
      <c r="G19" t="s">
        <v>45</v>
      </c>
      <c r="H19" t="s">
        <v>46</v>
      </c>
      <c r="I19">
        <v>2</v>
      </c>
      <c r="J19" t="s">
        <v>47</v>
      </c>
      <c r="K19" t="s">
        <v>47</v>
      </c>
      <c r="L19" t="s">
        <v>49</v>
      </c>
      <c r="M19" t="s">
        <v>49</v>
      </c>
      <c r="N19" t="s">
        <v>49</v>
      </c>
      <c r="O19" t="s">
        <v>48</v>
      </c>
      <c r="P19" t="s">
        <v>48</v>
      </c>
      <c r="Q19" t="s">
        <v>48</v>
      </c>
      <c r="R19" t="s">
        <v>48</v>
      </c>
      <c r="S19" t="s">
        <v>49</v>
      </c>
      <c r="T19" t="s">
        <v>48</v>
      </c>
      <c r="U19" t="s">
        <v>49</v>
      </c>
      <c r="V19" t="s">
        <v>49</v>
      </c>
      <c r="W19" t="s">
        <v>48</v>
      </c>
      <c r="X19">
        <v>2</v>
      </c>
      <c r="Y19">
        <v>2</v>
      </c>
      <c r="Z19">
        <v>14</v>
      </c>
      <c r="AA19" t="s">
        <v>50</v>
      </c>
      <c r="AB19">
        <v>94</v>
      </c>
      <c r="AC19" t="s">
        <v>50</v>
      </c>
      <c r="AD19">
        <v>15.8</v>
      </c>
      <c r="AE19" t="s">
        <v>50</v>
      </c>
      <c r="AF19" t="s">
        <v>48</v>
      </c>
      <c r="AG19" t="s">
        <v>50</v>
      </c>
      <c r="AH19" t="s">
        <v>47</v>
      </c>
      <c r="AI19" t="s">
        <v>49</v>
      </c>
      <c r="AJ19" t="s">
        <v>49</v>
      </c>
      <c r="AK19" t="s">
        <v>49</v>
      </c>
      <c r="AL19" t="s">
        <v>49</v>
      </c>
      <c r="AM19">
        <v>120</v>
      </c>
      <c r="AN19" t="s">
        <v>50</v>
      </c>
      <c r="AO19" t="s">
        <v>50</v>
      </c>
      <c r="AP19" t="s">
        <v>47</v>
      </c>
      <c r="AQ19" t="s">
        <v>50</v>
      </c>
      <c r="AR19" t="s">
        <v>50</v>
      </c>
      <c r="AS19" t="s">
        <v>47</v>
      </c>
      <c r="AT19">
        <v>34</v>
      </c>
      <c r="AU19" t="s">
        <v>90</v>
      </c>
      <c r="AV19">
        <v>99</v>
      </c>
      <c r="AW19" t="s">
        <v>51</v>
      </c>
      <c r="AX19" t="s">
        <v>50</v>
      </c>
      <c r="AY19" t="s">
        <v>47</v>
      </c>
      <c r="AZ19">
        <v>0</v>
      </c>
      <c r="BA19">
        <v>0</v>
      </c>
      <c r="BB19" t="s">
        <v>49</v>
      </c>
      <c r="BC19">
        <v>23</v>
      </c>
      <c r="BD19">
        <v>115</v>
      </c>
      <c r="BE19" t="s">
        <v>52</v>
      </c>
      <c r="BF19">
        <v>1</v>
      </c>
      <c r="BG19">
        <v>0.06</v>
      </c>
      <c r="BH19">
        <v>0.14000000000000001</v>
      </c>
      <c r="BI19" t="s">
        <v>50</v>
      </c>
      <c r="BJ19">
        <v>0.4</v>
      </c>
      <c r="BK19">
        <v>0</v>
      </c>
      <c r="BL19">
        <v>0.06</v>
      </c>
      <c r="BM19">
        <v>2</v>
      </c>
      <c r="BN19">
        <v>8</v>
      </c>
      <c r="BO19">
        <v>2</v>
      </c>
      <c r="BP19">
        <v>0.25</v>
      </c>
      <c r="BQ19">
        <v>12</v>
      </c>
      <c r="BR19">
        <v>12</v>
      </c>
      <c r="BS19">
        <v>7</v>
      </c>
      <c r="BT19">
        <v>34</v>
      </c>
      <c r="BU19" t="s">
        <v>70</v>
      </c>
    </row>
    <row r="20" spans="1:73" x14ac:dyDescent="0.25">
      <c r="A20">
        <v>19</v>
      </c>
      <c r="B20" t="s">
        <v>43</v>
      </c>
      <c r="C20">
        <v>6</v>
      </c>
      <c r="D20" s="5">
        <v>45014</v>
      </c>
      <c r="E20" t="s">
        <v>53</v>
      </c>
      <c r="F20" t="s">
        <v>66</v>
      </c>
      <c r="G20" t="s">
        <v>45</v>
      </c>
      <c r="H20" t="s">
        <v>46</v>
      </c>
      <c r="I20">
        <v>3</v>
      </c>
      <c r="J20" t="s">
        <v>47</v>
      </c>
      <c r="K20" t="s">
        <v>47</v>
      </c>
      <c r="L20" t="s">
        <v>49</v>
      </c>
      <c r="M20" t="s">
        <v>49</v>
      </c>
      <c r="N20" t="s">
        <v>49</v>
      </c>
      <c r="O20" t="s">
        <v>48</v>
      </c>
      <c r="P20" t="s">
        <v>48</v>
      </c>
      <c r="Q20" t="s">
        <v>48</v>
      </c>
      <c r="R20" t="s">
        <v>48</v>
      </c>
      <c r="S20" t="s">
        <v>48</v>
      </c>
      <c r="T20" t="s">
        <v>49</v>
      </c>
      <c r="U20" t="s">
        <v>49</v>
      </c>
      <c r="V20" t="s">
        <v>49</v>
      </c>
      <c r="W20" t="s">
        <v>48</v>
      </c>
      <c r="X20">
        <v>2</v>
      </c>
      <c r="Y20">
        <v>1</v>
      </c>
      <c r="Z20">
        <v>20.5</v>
      </c>
      <c r="AA20" t="s">
        <v>50</v>
      </c>
      <c r="AB20">
        <v>119</v>
      </c>
      <c r="AC20" t="s">
        <v>50</v>
      </c>
      <c r="AD20">
        <v>14.5</v>
      </c>
      <c r="AE20" t="s">
        <v>50</v>
      </c>
      <c r="AF20" t="s">
        <v>48</v>
      </c>
      <c r="AG20" t="s">
        <v>50</v>
      </c>
      <c r="AH20" t="s">
        <v>47</v>
      </c>
      <c r="AI20" t="s">
        <v>49</v>
      </c>
      <c r="AJ20" t="s">
        <v>49</v>
      </c>
      <c r="AK20" t="s">
        <v>49</v>
      </c>
      <c r="AL20" t="s">
        <v>49</v>
      </c>
      <c r="AM20">
        <v>96</v>
      </c>
      <c r="AN20" t="s">
        <v>50</v>
      </c>
      <c r="AO20" t="s">
        <v>50</v>
      </c>
      <c r="AP20" t="s">
        <v>47</v>
      </c>
      <c r="AQ20" t="s">
        <v>50</v>
      </c>
      <c r="AR20" t="s">
        <v>50</v>
      </c>
      <c r="AS20" t="s">
        <v>47</v>
      </c>
      <c r="AT20">
        <v>24</v>
      </c>
      <c r="AU20" t="s">
        <v>50</v>
      </c>
      <c r="AV20">
        <v>100</v>
      </c>
      <c r="AW20" t="s">
        <v>51</v>
      </c>
      <c r="AX20" t="s">
        <v>50</v>
      </c>
      <c r="AY20" t="s">
        <v>47</v>
      </c>
      <c r="AZ20">
        <v>6</v>
      </c>
      <c r="BA20">
        <v>0</v>
      </c>
      <c r="BB20" t="s">
        <v>49</v>
      </c>
      <c r="BC20">
        <v>23</v>
      </c>
      <c r="BD20">
        <v>107</v>
      </c>
      <c r="BE20" t="s">
        <v>52</v>
      </c>
      <c r="BF20">
        <v>1</v>
      </c>
      <c r="BG20">
        <v>0.04</v>
      </c>
      <c r="BH20">
        <v>0.16</v>
      </c>
      <c r="BI20" t="s">
        <v>50</v>
      </c>
      <c r="BJ20">
        <v>0.4</v>
      </c>
      <c r="BK20">
        <v>1</v>
      </c>
      <c r="BL20">
        <v>0.08</v>
      </c>
      <c r="BM20">
        <v>2</v>
      </c>
      <c r="BN20">
        <v>10</v>
      </c>
      <c r="BO20">
        <v>6</v>
      </c>
      <c r="BP20">
        <v>0.6</v>
      </c>
      <c r="BQ20">
        <v>18</v>
      </c>
      <c r="BR20">
        <v>14</v>
      </c>
      <c r="BS20">
        <v>10</v>
      </c>
      <c r="BT20">
        <v>28</v>
      </c>
      <c r="BU20" t="s">
        <v>69</v>
      </c>
    </row>
    <row r="21" spans="1:73" x14ac:dyDescent="0.25">
      <c r="A21">
        <v>20</v>
      </c>
      <c r="B21" t="s">
        <v>43</v>
      </c>
      <c r="C21">
        <v>7</v>
      </c>
      <c r="D21" s="5">
        <v>45028</v>
      </c>
      <c r="E21" t="s">
        <v>53</v>
      </c>
      <c r="F21" t="s">
        <v>66</v>
      </c>
      <c r="G21" t="s">
        <v>45</v>
      </c>
      <c r="H21" t="s">
        <v>46</v>
      </c>
      <c r="I21">
        <v>4</v>
      </c>
      <c r="J21" t="s">
        <v>47</v>
      </c>
      <c r="K21" t="s">
        <v>47</v>
      </c>
      <c r="L21" t="s">
        <v>49</v>
      </c>
      <c r="M21" t="s">
        <v>49</v>
      </c>
      <c r="N21" t="s">
        <v>49</v>
      </c>
      <c r="O21" t="s">
        <v>48</v>
      </c>
      <c r="P21" t="s">
        <v>48</v>
      </c>
      <c r="Q21" t="s">
        <v>48</v>
      </c>
      <c r="R21" t="s">
        <v>48</v>
      </c>
      <c r="S21" t="s">
        <v>48</v>
      </c>
      <c r="T21" t="s">
        <v>49</v>
      </c>
      <c r="U21" t="s">
        <v>49</v>
      </c>
      <c r="V21" t="s">
        <v>49</v>
      </c>
      <c r="W21" t="s">
        <v>48</v>
      </c>
      <c r="X21">
        <v>1</v>
      </c>
      <c r="Y21">
        <v>1</v>
      </c>
      <c r="Z21">
        <v>26</v>
      </c>
      <c r="AA21" t="s">
        <v>50</v>
      </c>
      <c r="AB21">
        <v>132</v>
      </c>
      <c r="AC21" t="s">
        <v>50</v>
      </c>
      <c r="AD21">
        <v>14.9</v>
      </c>
      <c r="AE21" t="s">
        <v>50</v>
      </c>
      <c r="AF21" t="s">
        <v>48</v>
      </c>
      <c r="AG21" t="s">
        <v>50</v>
      </c>
      <c r="AH21" t="s">
        <v>47</v>
      </c>
      <c r="AI21" t="s">
        <v>49</v>
      </c>
      <c r="AJ21" t="s">
        <v>49</v>
      </c>
      <c r="AK21" t="s">
        <v>49</v>
      </c>
      <c r="AL21" t="s">
        <v>49</v>
      </c>
      <c r="AM21">
        <v>98</v>
      </c>
      <c r="AN21" t="s">
        <v>50</v>
      </c>
      <c r="AO21" t="s">
        <v>50</v>
      </c>
      <c r="AP21" t="s">
        <v>47</v>
      </c>
      <c r="AQ21" t="s">
        <v>50</v>
      </c>
      <c r="AR21" t="s">
        <v>50</v>
      </c>
      <c r="AS21" t="s">
        <v>47</v>
      </c>
      <c r="AT21">
        <v>24</v>
      </c>
      <c r="AU21" t="s">
        <v>50</v>
      </c>
      <c r="AV21">
        <v>98</v>
      </c>
      <c r="AW21" t="s">
        <v>51</v>
      </c>
      <c r="AX21" t="s">
        <v>50</v>
      </c>
      <c r="AY21" t="s">
        <v>47</v>
      </c>
      <c r="AZ21">
        <v>0</v>
      </c>
      <c r="BA21">
        <v>0</v>
      </c>
      <c r="BB21" t="s">
        <v>49</v>
      </c>
      <c r="BC21">
        <v>24</v>
      </c>
      <c r="BD21">
        <v>94</v>
      </c>
      <c r="BE21" t="s">
        <v>52</v>
      </c>
      <c r="BF21">
        <v>1</v>
      </c>
      <c r="BG21">
        <v>0.04</v>
      </c>
      <c r="BH21">
        <v>0.14000000000000001</v>
      </c>
      <c r="BI21" t="s">
        <v>50</v>
      </c>
      <c r="BJ21">
        <v>0.42</v>
      </c>
      <c r="BK21">
        <v>1</v>
      </c>
      <c r="BL21">
        <v>0.08</v>
      </c>
      <c r="BM21">
        <v>4</v>
      </c>
      <c r="BN21">
        <v>10</v>
      </c>
      <c r="BO21">
        <v>4</v>
      </c>
      <c r="BP21">
        <v>0.4</v>
      </c>
      <c r="BQ21">
        <v>14</v>
      </c>
      <c r="BR21">
        <v>23</v>
      </c>
      <c r="BS21">
        <v>11</v>
      </c>
      <c r="BT21">
        <v>48</v>
      </c>
      <c r="BU21" t="s">
        <v>69</v>
      </c>
    </row>
    <row r="22" spans="1:73" x14ac:dyDescent="0.25">
      <c r="A22">
        <v>21</v>
      </c>
      <c r="B22" t="s">
        <v>43</v>
      </c>
      <c r="C22">
        <v>5</v>
      </c>
      <c r="D22" s="5">
        <v>45033</v>
      </c>
      <c r="E22" t="s">
        <v>44</v>
      </c>
      <c r="F22" t="s">
        <v>66</v>
      </c>
      <c r="G22" t="s">
        <v>45</v>
      </c>
      <c r="H22" t="s">
        <v>46</v>
      </c>
      <c r="I22">
        <v>4</v>
      </c>
      <c r="J22" t="s">
        <v>47</v>
      </c>
      <c r="K22" t="s">
        <v>47</v>
      </c>
      <c r="L22" t="s">
        <v>49</v>
      </c>
      <c r="M22" t="s">
        <v>49</v>
      </c>
      <c r="N22" t="s">
        <v>49</v>
      </c>
      <c r="O22" t="s">
        <v>48</v>
      </c>
      <c r="P22" t="s">
        <v>48</v>
      </c>
      <c r="Q22" t="s">
        <v>48</v>
      </c>
      <c r="R22" t="s">
        <v>48</v>
      </c>
      <c r="S22" t="s">
        <v>49</v>
      </c>
      <c r="T22" t="s">
        <v>49</v>
      </c>
      <c r="U22" t="s">
        <v>49</v>
      </c>
      <c r="V22" t="s">
        <v>49</v>
      </c>
      <c r="W22" t="s">
        <v>49</v>
      </c>
      <c r="X22">
        <v>0</v>
      </c>
      <c r="Y22">
        <v>3</v>
      </c>
      <c r="Z22">
        <v>19</v>
      </c>
      <c r="AA22" t="s">
        <v>50</v>
      </c>
      <c r="AB22">
        <v>116</v>
      </c>
      <c r="AC22" t="s">
        <v>50</v>
      </c>
      <c r="AD22">
        <v>14</v>
      </c>
      <c r="AE22" t="s">
        <v>50</v>
      </c>
      <c r="AF22" t="s">
        <v>48</v>
      </c>
      <c r="AG22" t="s">
        <v>50</v>
      </c>
      <c r="AH22" t="s">
        <v>47</v>
      </c>
      <c r="AI22" t="s">
        <v>49</v>
      </c>
      <c r="AJ22" t="s">
        <v>49</v>
      </c>
      <c r="AK22" t="s">
        <v>49</v>
      </c>
      <c r="AL22" t="s">
        <v>49</v>
      </c>
      <c r="AM22">
        <v>108</v>
      </c>
      <c r="AN22" t="s">
        <v>50</v>
      </c>
      <c r="AO22" t="s">
        <v>50</v>
      </c>
      <c r="AP22" t="s">
        <v>47</v>
      </c>
      <c r="AQ22" t="s">
        <v>50</v>
      </c>
      <c r="AR22" t="s">
        <v>50</v>
      </c>
      <c r="AS22" t="s">
        <v>47</v>
      </c>
      <c r="AT22">
        <v>24</v>
      </c>
      <c r="AU22" t="s">
        <v>50</v>
      </c>
      <c r="AV22">
        <v>96</v>
      </c>
      <c r="AW22" t="s">
        <v>51</v>
      </c>
      <c r="AX22" t="s">
        <v>50</v>
      </c>
      <c r="AY22" t="s">
        <v>47</v>
      </c>
      <c r="AZ22">
        <v>0</v>
      </c>
      <c r="BA22">
        <v>0</v>
      </c>
      <c r="BB22" t="s">
        <v>49</v>
      </c>
      <c r="BC22">
        <v>21</v>
      </c>
      <c r="BD22">
        <v>107</v>
      </c>
      <c r="BE22" t="s">
        <v>52</v>
      </c>
      <c r="BF22">
        <v>1</v>
      </c>
      <c r="BG22">
        <v>0.04</v>
      </c>
      <c r="BH22">
        <v>0.12</v>
      </c>
      <c r="BI22" t="s">
        <v>50</v>
      </c>
      <c r="BJ22">
        <v>0.39</v>
      </c>
      <c r="BK22">
        <v>0</v>
      </c>
      <c r="BL22">
        <v>0.08</v>
      </c>
      <c r="BM22">
        <v>2</v>
      </c>
      <c r="BN22">
        <v>4</v>
      </c>
      <c r="BO22">
        <v>2</v>
      </c>
      <c r="BP22">
        <v>0.5</v>
      </c>
      <c r="BQ22">
        <v>20</v>
      </c>
      <c r="BR22">
        <v>16</v>
      </c>
      <c r="BS22">
        <v>12</v>
      </c>
      <c r="BT22">
        <v>60</v>
      </c>
      <c r="BU22" t="s">
        <v>69</v>
      </c>
    </row>
    <row r="23" spans="1:73" x14ac:dyDescent="0.25">
      <c r="A23">
        <v>22</v>
      </c>
      <c r="B23" t="s">
        <v>43</v>
      </c>
      <c r="C23">
        <v>3</v>
      </c>
      <c r="D23" s="5">
        <v>45028</v>
      </c>
      <c r="E23" t="s">
        <v>44</v>
      </c>
      <c r="F23" t="s">
        <v>68</v>
      </c>
      <c r="G23" t="s">
        <v>45</v>
      </c>
      <c r="H23" t="s">
        <v>46</v>
      </c>
      <c r="I23">
        <v>2</v>
      </c>
      <c r="J23" t="s">
        <v>47</v>
      </c>
      <c r="K23" t="s">
        <v>47</v>
      </c>
      <c r="L23" t="s">
        <v>49</v>
      </c>
      <c r="M23" t="s">
        <v>49</v>
      </c>
      <c r="N23" t="s">
        <v>49</v>
      </c>
      <c r="O23" t="s">
        <v>48</v>
      </c>
      <c r="P23" t="s">
        <v>48</v>
      </c>
      <c r="Q23" t="s">
        <v>48</v>
      </c>
      <c r="R23" t="s">
        <v>48</v>
      </c>
      <c r="S23" t="s">
        <v>49</v>
      </c>
      <c r="T23" t="s">
        <v>48</v>
      </c>
      <c r="U23" t="s">
        <v>49</v>
      </c>
      <c r="V23" t="s">
        <v>49</v>
      </c>
      <c r="W23" t="s">
        <v>49</v>
      </c>
      <c r="X23">
        <v>3</v>
      </c>
      <c r="Y23">
        <v>1</v>
      </c>
      <c r="Z23">
        <v>15</v>
      </c>
      <c r="AA23" t="s">
        <v>50</v>
      </c>
      <c r="AB23">
        <v>93.8</v>
      </c>
      <c r="AC23" t="s">
        <v>50</v>
      </c>
      <c r="AD23">
        <v>17</v>
      </c>
      <c r="AE23" t="s">
        <v>50</v>
      </c>
      <c r="AF23" t="s">
        <v>48</v>
      </c>
      <c r="AG23" t="s">
        <v>50</v>
      </c>
      <c r="AH23" t="s">
        <v>47</v>
      </c>
      <c r="AI23" t="s">
        <v>49</v>
      </c>
      <c r="AJ23" t="s">
        <v>49</v>
      </c>
      <c r="AK23" t="s">
        <v>49</v>
      </c>
      <c r="AL23" t="s">
        <v>57</v>
      </c>
      <c r="AM23">
        <v>110</v>
      </c>
      <c r="AN23" t="s">
        <v>50</v>
      </c>
      <c r="AO23" t="s">
        <v>50</v>
      </c>
      <c r="AP23" t="s">
        <v>47</v>
      </c>
      <c r="AQ23" t="s">
        <v>50</v>
      </c>
      <c r="AR23" t="s">
        <v>50</v>
      </c>
      <c r="AS23" t="s">
        <v>47</v>
      </c>
      <c r="AT23">
        <v>24</v>
      </c>
      <c r="AU23" t="s">
        <v>50</v>
      </c>
      <c r="AV23">
        <v>99</v>
      </c>
      <c r="AW23" t="s">
        <v>51</v>
      </c>
      <c r="AX23" t="s">
        <v>50</v>
      </c>
      <c r="AY23" t="s">
        <v>47</v>
      </c>
      <c r="AZ23">
        <v>0</v>
      </c>
      <c r="BA23">
        <v>0</v>
      </c>
      <c r="BB23" t="s">
        <v>49</v>
      </c>
      <c r="BC23">
        <v>23</v>
      </c>
      <c r="BD23">
        <v>107</v>
      </c>
      <c r="BE23" t="s">
        <v>52</v>
      </c>
      <c r="BF23">
        <v>1.5</v>
      </c>
      <c r="BG23">
        <v>0.06</v>
      </c>
      <c r="BH23">
        <v>0.12</v>
      </c>
      <c r="BI23" t="s">
        <v>50</v>
      </c>
      <c r="BJ23">
        <v>0.39</v>
      </c>
      <c r="BK23">
        <v>0</v>
      </c>
      <c r="BL23">
        <v>0.08</v>
      </c>
      <c r="BM23">
        <v>1</v>
      </c>
      <c r="BN23">
        <v>4</v>
      </c>
      <c r="BO23">
        <v>2</v>
      </c>
      <c r="BP23">
        <v>0.5</v>
      </c>
      <c r="BQ23">
        <v>16</v>
      </c>
      <c r="BR23">
        <v>18</v>
      </c>
      <c r="BS23">
        <v>11</v>
      </c>
      <c r="BT23">
        <v>48</v>
      </c>
      <c r="BU23" t="s">
        <v>69</v>
      </c>
    </row>
    <row r="24" spans="1:73" x14ac:dyDescent="0.25">
      <c r="A24">
        <v>23</v>
      </c>
      <c r="B24" t="s">
        <v>43</v>
      </c>
      <c r="C24">
        <v>5</v>
      </c>
      <c r="D24" s="5">
        <v>45035</v>
      </c>
      <c r="E24" t="s">
        <v>53</v>
      </c>
      <c r="F24" t="s">
        <v>66</v>
      </c>
      <c r="G24" t="s">
        <v>45</v>
      </c>
      <c r="H24" t="s">
        <v>46</v>
      </c>
      <c r="I24">
        <v>4</v>
      </c>
      <c r="J24" t="s">
        <v>47</v>
      </c>
      <c r="K24" t="s">
        <v>47</v>
      </c>
      <c r="L24" t="s">
        <v>49</v>
      </c>
      <c r="M24" t="s">
        <v>49</v>
      </c>
      <c r="N24" t="s">
        <v>49</v>
      </c>
      <c r="O24" t="s">
        <v>48</v>
      </c>
      <c r="P24" t="s">
        <v>48</v>
      </c>
      <c r="Q24" t="s">
        <v>48</v>
      </c>
      <c r="R24" t="s">
        <v>48</v>
      </c>
      <c r="S24" t="s">
        <v>49</v>
      </c>
      <c r="T24" t="s">
        <v>48</v>
      </c>
      <c r="U24" t="s">
        <v>49</v>
      </c>
      <c r="V24" t="s">
        <v>49</v>
      </c>
      <c r="W24" t="s">
        <v>48</v>
      </c>
      <c r="X24">
        <v>2</v>
      </c>
      <c r="Y24">
        <v>2</v>
      </c>
      <c r="Z24">
        <v>18</v>
      </c>
      <c r="AA24" t="s">
        <v>50</v>
      </c>
      <c r="AB24">
        <v>105</v>
      </c>
      <c r="AC24" t="s">
        <v>50</v>
      </c>
      <c r="AD24">
        <v>16.3</v>
      </c>
      <c r="AE24" t="s">
        <v>50</v>
      </c>
      <c r="AF24" t="s">
        <v>48</v>
      </c>
      <c r="AG24" t="s">
        <v>50</v>
      </c>
      <c r="AH24" t="s">
        <v>48</v>
      </c>
      <c r="AI24" t="s">
        <v>49</v>
      </c>
      <c r="AJ24" t="s">
        <v>49</v>
      </c>
      <c r="AK24" t="s">
        <v>49</v>
      </c>
      <c r="AL24" t="s">
        <v>49</v>
      </c>
      <c r="AM24">
        <v>104</v>
      </c>
      <c r="AN24" t="s">
        <v>50</v>
      </c>
      <c r="AO24" t="s">
        <v>50</v>
      </c>
      <c r="AP24" t="s">
        <v>47</v>
      </c>
      <c r="AQ24" t="s">
        <v>50</v>
      </c>
      <c r="AR24" t="s">
        <v>50</v>
      </c>
      <c r="AS24" t="s">
        <v>47</v>
      </c>
      <c r="AT24">
        <v>24</v>
      </c>
      <c r="AU24" t="s">
        <v>50</v>
      </c>
      <c r="AV24">
        <v>98</v>
      </c>
      <c r="AW24" t="s">
        <v>51</v>
      </c>
      <c r="AX24" t="s">
        <v>50</v>
      </c>
      <c r="AY24" t="s">
        <v>47</v>
      </c>
      <c r="AZ24">
        <v>4</v>
      </c>
      <c r="BA24">
        <v>0</v>
      </c>
      <c r="BB24" t="s">
        <v>49</v>
      </c>
      <c r="BC24">
        <v>7</v>
      </c>
      <c r="BD24">
        <v>103</v>
      </c>
      <c r="BE24" t="s">
        <v>52</v>
      </c>
      <c r="BF24">
        <v>1</v>
      </c>
      <c r="BG24">
        <v>0.06</v>
      </c>
      <c r="BH24">
        <v>0.12</v>
      </c>
      <c r="BI24" t="s">
        <v>50</v>
      </c>
      <c r="BJ24">
        <v>0.37</v>
      </c>
      <c r="BK24">
        <v>1</v>
      </c>
      <c r="BL24">
        <v>0.06</v>
      </c>
      <c r="BM24">
        <v>1</v>
      </c>
      <c r="BN24">
        <v>16</v>
      </c>
      <c r="BO24">
        <v>10</v>
      </c>
      <c r="BP24">
        <v>0.63</v>
      </c>
      <c r="BQ24">
        <v>12</v>
      </c>
      <c r="BR24">
        <v>36</v>
      </c>
      <c r="BS24">
        <v>28</v>
      </c>
      <c r="BT24">
        <v>60</v>
      </c>
      <c r="BU24" t="s">
        <v>69</v>
      </c>
    </row>
    <row r="25" spans="1:73" x14ac:dyDescent="0.25">
      <c r="A25">
        <v>24</v>
      </c>
      <c r="B25" t="s">
        <v>43</v>
      </c>
      <c r="C25">
        <v>10</v>
      </c>
      <c r="D25" s="5">
        <v>45035</v>
      </c>
      <c r="E25" t="s">
        <v>53</v>
      </c>
      <c r="F25" t="s">
        <v>66</v>
      </c>
      <c r="G25" t="s">
        <v>45</v>
      </c>
      <c r="H25" t="s">
        <v>46</v>
      </c>
      <c r="I25">
        <v>6</v>
      </c>
      <c r="J25" t="s">
        <v>47</v>
      </c>
      <c r="K25" t="s">
        <v>47</v>
      </c>
      <c r="L25" t="s">
        <v>49</v>
      </c>
      <c r="M25" t="s">
        <v>49</v>
      </c>
      <c r="N25" t="s">
        <v>49</v>
      </c>
      <c r="O25" t="s">
        <v>48</v>
      </c>
      <c r="P25" t="s">
        <v>48</v>
      </c>
      <c r="Q25" t="s">
        <v>48</v>
      </c>
      <c r="R25" t="s">
        <v>48</v>
      </c>
      <c r="S25" t="s">
        <v>49</v>
      </c>
      <c r="T25" t="s">
        <v>49</v>
      </c>
      <c r="U25" t="s">
        <v>49</v>
      </c>
      <c r="V25" t="s">
        <v>49</v>
      </c>
      <c r="W25" t="s">
        <v>48</v>
      </c>
      <c r="X25">
        <v>1</v>
      </c>
      <c r="Y25">
        <v>2</v>
      </c>
      <c r="Z25">
        <v>30</v>
      </c>
      <c r="AA25" t="s">
        <v>50</v>
      </c>
      <c r="AB25">
        <v>134</v>
      </c>
      <c r="AC25" t="s">
        <v>50</v>
      </c>
      <c r="AD25">
        <v>16.7</v>
      </c>
      <c r="AE25" t="s">
        <v>50</v>
      </c>
      <c r="AF25" t="s">
        <v>48</v>
      </c>
      <c r="AG25" t="s">
        <v>50</v>
      </c>
      <c r="AH25" t="s">
        <v>47</v>
      </c>
      <c r="AI25" t="s">
        <v>49</v>
      </c>
      <c r="AJ25" t="s">
        <v>49</v>
      </c>
      <c r="AK25" t="s">
        <v>49</v>
      </c>
      <c r="AL25" t="s">
        <v>49</v>
      </c>
      <c r="AM25">
        <v>80</v>
      </c>
      <c r="AN25" t="s">
        <v>50</v>
      </c>
      <c r="AO25" t="s">
        <v>50</v>
      </c>
      <c r="AP25" t="s">
        <v>47</v>
      </c>
      <c r="AQ25" t="s">
        <v>50</v>
      </c>
      <c r="AR25" t="s">
        <v>50</v>
      </c>
      <c r="AS25" t="s">
        <v>47</v>
      </c>
      <c r="AT25">
        <v>28</v>
      </c>
      <c r="AU25" t="s">
        <v>90</v>
      </c>
      <c r="AV25">
        <v>98</v>
      </c>
      <c r="AW25" t="s">
        <v>51</v>
      </c>
      <c r="AX25" t="s">
        <v>50</v>
      </c>
      <c r="AY25" t="s">
        <v>47</v>
      </c>
      <c r="AZ25">
        <v>0</v>
      </c>
      <c r="BA25">
        <v>0</v>
      </c>
      <c r="BB25" t="s">
        <v>49</v>
      </c>
      <c r="BC25">
        <v>21</v>
      </c>
      <c r="BD25">
        <v>71</v>
      </c>
      <c r="BE25" t="s">
        <v>52</v>
      </c>
      <c r="BF25">
        <v>1</v>
      </c>
      <c r="BG25">
        <v>0.04</v>
      </c>
      <c r="BH25">
        <v>0.12</v>
      </c>
      <c r="BI25" t="s">
        <v>50</v>
      </c>
      <c r="BJ25">
        <v>0.4</v>
      </c>
      <c r="BK25">
        <v>1</v>
      </c>
      <c r="BL25">
        <v>0.08</v>
      </c>
      <c r="BM25">
        <v>2</v>
      </c>
      <c r="BN25">
        <v>14</v>
      </c>
      <c r="BO25">
        <v>6</v>
      </c>
      <c r="BP25">
        <v>0.43</v>
      </c>
      <c r="BQ25">
        <v>10</v>
      </c>
      <c r="BR25">
        <v>24</v>
      </c>
      <c r="BS25">
        <v>16</v>
      </c>
      <c r="BT25">
        <v>21</v>
      </c>
      <c r="BU25" t="s">
        <v>69</v>
      </c>
    </row>
    <row r="26" spans="1:73" x14ac:dyDescent="0.25">
      <c r="A26">
        <v>25</v>
      </c>
      <c r="B26" t="s">
        <v>43</v>
      </c>
      <c r="C26">
        <v>12</v>
      </c>
      <c r="D26" s="5">
        <v>45035</v>
      </c>
      <c r="E26" t="s">
        <v>44</v>
      </c>
      <c r="F26" t="s">
        <v>66</v>
      </c>
      <c r="G26" t="s">
        <v>45</v>
      </c>
      <c r="H26" t="s">
        <v>46</v>
      </c>
      <c r="I26">
        <v>9</v>
      </c>
      <c r="J26" t="s">
        <v>47</v>
      </c>
      <c r="K26" t="s">
        <v>47</v>
      </c>
      <c r="L26" t="s">
        <v>49</v>
      </c>
      <c r="M26" t="s">
        <v>49</v>
      </c>
      <c r="N26" t="s">
        <v>49</v>
      </c>
      <c r="O26" t="s">
        <v>48</v>
      </c>
      <c r="P26" t="s">
        <v>48</v>
      </c>
      <c r="Q26" t="s">
        <v>48</v>
      </c>
      <c r="R26" t="s">
        <v>48</v>
      </c>
      <c r="S26" t="s">
        <v>48</v>
      </c>
      <c r="T26" t="s">
        <v>49</v>
      </c>
      <c r="U26" t="s">
        <v>49</v>
      </c>
      <c r="V26" t="s">
        <v>49</v>
      </c>
      <c r="W26" t="s">
        <v>48</v>
      </c>
      <c r="X26">
        <v>5</v>
      </c>
      <c r="Y26">
        <v>3</v>
      </c>
      <c r="Z26">
        <v>45.5</v>
      </c>
      <c r="AA26" t="s">
        <v>50</v>
      </c>
      <c r="AB26">
        <v>149.5</v>
      </c>
      <c r="AC26" t="s">
        <v>50</v>
      </c>
      <c r="AD26">
        <v>20.2</v>
      </c>
      <c r="AE26" t="s">
        <v>50</v>
      </c>
      <c r="AF26" t="s">
        <v>48</v>
      </c>
      <c r="AG26" t="s">
        <v>50</v>
      </c>
      <c r="AH26" t="s">
        <v>47</v>
      </c>
      <c r="AI26" t="s">
        <v>49</v>
      </c>
      <c r="AJ26" t="s">
        <v>49</v>
      </c>
      <c r="AK26" t="s">
        <v>49</v>
      </c>
      <c r="AL26" t="s">
        <v>49</v>
      </c>
      <c r="AM26">
        <v>86</v>
      </c>
      <c r="AN26" t="s">
        <v>50</v>
      </c>
      <c r="AO26" t="s">
        <v>50</v>
      </c>
      <c r="AP26" t="s">
        <v>47</v>
      </c>
      <c r="AQ26" t="s">
        <v>50</v>
      </c>
      <c r="AR26" t="s">
        <v>50</v>
      </c>
      <c r="AS26" t="s">
        <v>47</v>
      </c>
      <c r="AT26">
        <v>30</v>
      </c>
      <c r="AU26" t="s">
        <v>90</v>
      </c>
      <c r="AV26">
        <v>99</v>
      </c>
      <c r="AW26" t="s">
        <v>51</v>
      </c>
      <c r="AX26" t="s">
        <v>50</v>
      </c>
      <c r="AY26" t="s">
        <v>47</v>
      </c>
      <c r="AZ26">
        <v>0</v>
      </c>
      <c r="BA26">
        <v>0</v>
      </c>
      <c r="BB26" t="s">
        <v>49</v>
      </c>
      <c r="BC26">
        <v>14</v>
      </c>
      <c r="BD26">
        <v>85</v>
      </c>
      <c r="BE26" t="s">
        <v>52</v>
      </c>
      <c r="BF26">
        <v>1</v>
      </c>
      <c r="BG26">
        <v>0.04</v>
      </c>
      <c r="BH26">
        <v>0.14000000000000001</v>
      </c>
      <c r="BI26" t="s">
        <v>50</v>
      </c>
      <c r="BJ26">
        <v>0.44</v>
      </c>
      <c r="BK26">
        <v>0</v>
      </c>
      <c r="BL26">
        <v>0.08</v>
      </c>
      <c r="BM26">
        <v>2</v>
      </c>
      <c r="BN26">
        <v>10</v>
      </c>
      <c r="BO26">
        <v>4</v>
      </c>
      <c r="BP26">
        <v>0.4</v>
      </c>
      <c r="BQ26">
        <v>7</v>
      </c>
      <c r="BR26">
        <v>24</v>
      </c>
      <c r="BS26">
        <v>30</v>
      </c>
      <c r="BT26">
        <v>13</v>
      </c>
      <c r="BU26" t="s">
        <v>69</v>
      </c>
    </row>
    <row r="27" spans="1:73" x14ac:dyDescent="0.25">
      <c r="A27">
        <v>26</v>
      </c>
      <c r="B27" t="s">
        <v>43</v>
      </c>
      <c r="C27">
        <v>4</v>
      </c>
      <c r="D27" s="5">
        <v>45112</v>
      </c>
      <c r="E27" t="s">
        <v>44</v>
      </c>
      <c r="F27" t="s">
        <v>66</v>
      </c>
      <c r="G27" t="s">
        <v>45</v>
      </c>
      <c r="H27" t="s">
        <v>46</v>
      </c>
      <c r="I27">
        <v>1</v>
      </c>
      <c r="J27" t="s">
        <v>47</v>
      </c>
      <c r="K27" t="s">
        <v>47</v>
      </c>
      <c r="L27" t="s">
        <v>49</v>
      </c>
      <c r="M27" t="s">
        <v>49</v>
      </c>
      <c r="N27" t="s">
        <v>49</v>
      </c>
      <c r="O27" t="s">
        <v>48</v>
      </c>
      <c r="P27" t="s">
        <v>48</v>
      </c>
      <c r="Q27" t="s">
        <v>48</v>
      </c>
      <c r="R27" t="s">
        <v>48</v>
      </c>
      <c r="S27" t="s">
        <v>48</v>
      </c>
      <c r="T27" t="s">
        <v>49</v>
      </c>
      <c r="U27" t="s">
        <v>49</v>
      </c>
      <c r="V27" t="s">
        <v>49</v>
      </c>
      <c r="W27" t="s">
        <v>48</v>
      </c>
      <c r="X27">
        <v>1</v>
      </c>
      <c r="Y27">
        <v>2</v>
      </c>
      <c r="Z27">
        <v>21</v>
      </c>
      <c r="AA27" t="s">
        <v>50</v>
      </c>
      <c r="AB27">
        <v>104</v>
      </c>
      <c r="AC27" t="s">
        <v>50</v>
      </c>
      <c r="AD27">
        <v>19.399999999999999</v>
      </c>
      <c r="AE27" t="s">
        <v>75</v>
      </c>
      <c r="AF27" t="s">
        <v>48</v>
      </c>
      <c r="AG27" t="s">
        <v>50</v>
      </c>
      <c r="AH27" t="s">
        <v>47</v>
      </c>
      <c r="AI27" t="s">
        <v>49</v>
      </c>
      <c r="AJ27" t="s">
        <v>49</v>
      </c>
      <c r="AK27" t="s">
        <v>49</v>
      </c>
      <c r="AL27" t="s">
        <v>49</v>
      </c>
      <c r="AM27">
        <v>110</v>
      </c>
      <c r="AN27" t="s">
        <v>50</v>
      </c>
      <c r="AO27" t="s">
        <v>50</v>
      </c>
      <c r="AP27" t="s">
        <v>47</v>
      </c>
      <c r="AQ27" t="s">
        <v>50</v>
      </c>
      <c r="AR27" t="s">
        <v>50</v>
      </c>
      <c r="AS27" t="s">
        <v>47</v>
      </c>
      <c r="AT27">
        <v>24</v>
      </c>
      <c r="AU27" t="s">
        <v>50</v>
      </c>
      <c r="AV27">
        <v>96</v>
      </c>
      <c r="AW27" t="s">
        <v>51</v>
      </c>
      <c r="AX27" t="s">
        <v>50</v>
      </c>
      <c r="AY27" t="s">
        <v>47</v>
      </c>
      <c r="AZ27">
        <v>0</v>
      </c>
      <c r="BA27">
        <v>0</v>
      </c>
      <c r="BB27" t="s">
        <v>49</v>
      </c>
      <c r="BC27">
        <v>32</v>
      </c>
      <c r="BD27">
        <v>115</v>
      </c>
      <c r="BE27" t="s">
        <v>52</v>
      </c>
      <c r="BF27">
        <v>2</v>
      </c>
      <c r="BG27">
        <v>0.06</v>
      </c>
      <c r="BH27">
        <v>0.12</v>
      </c>
      <c r="BI27" t="s">
        <v>50</v>
      </c>
      <c r="BJ27">
        <v>0.39</v>
      </c>
      <c r="BK27">
        <v>1</v>
      </c>
      <c r="BL27">
        <v>0.06</v>
      </c>
      <c r="BM27">
        <v>2</v>
      </c>
      <c r="BN27">
        <v>20</v>
      </c>
      <c r="BO27">
        <v>8</v>
      </c>
      <c r="BP27">
        <v>0.4</v>
      </c>
      <c r="BQ27">
        <v>14</v>
      </c>
      <c r="BR27">
        <v>34</v>
      </c>
      <c r="BS27">
        <v>24</v>
      </c>
      <c r="BT27">
        <v>36</v>
      </c>
      <c r="BU27" t="s">
        <v>70</v>
      </c>
    </row>
    <row r="28" spans="1:73" x14ac:dyDescent="0.25">
      <c r="A28">
        <v>27</v>
      </c>
      <c r="B28" t="s">
        <v>43</v>
      </c>
      <c r="C28">
        <v>8</v>
      </c>
      <c r="D28" s="5">
        <v>45112</v>
      </c>
      <c r="E28" t="s">
        <v>53</v>
      </c>
      <c r="F28" t="s">
        <v>67</v>
      </c>
      <c r="G28" t="s">
        <v>45</v>
      </c>
      <c r="H28" t="s">
        <v>46</v>
      </c>
      <c r="I28">
        <v>0.57999999999999996</v>
      </c>
      <c r="J28" t="s">
        <v>47</v>
      </c>
      <c r="K28" t="s">
        <v>47</v>
      </c>
      <c r="L28" t="s">
        <v>49</v>
      </c>
      <c r="M28" t="s">
        <v>49</v>
      </c>
      <c r="N28" t="s">
        <v>49</v>
      </c>
      <c r="O28" t="s">
        <v>48</v>
      </c>
      <c r="P28" t="s">
        <v>48</v>
      </c>
      <c r="Q28" t="s">
        <v>48</v>
      </c>
      <c r="R28" t="s">
        <v>48</v>
      </c>
      <c r="S28" t="s">
        <v>49</v>
      </c>
      <c r="T28" t="s">
        <v>49</v>
      </c>
      <c r="U28" t="s">
        <v>49</v>
      </c>
      <c r="V28" t="s">
        <v>49</v>
      </c>
      <c r="W28" t="s">
        <v>49</v>
      </c>
      <c r="X28">
        <v>0</v>
      </c>
      <c r="Y28">
        <v>2</v>
      </c>
      <c r="Z28">
        <v>28</v>
      </c>
      <c r="AA28" t="s">
        <v>50</v>
      </c>
      <c r="AB28">
        <v>128</v>
      </c>
      <c r="AC28" t="s">
        <v>50</v>
      </c>
      <c r="AD28">
        <v>17</v>
      </c>
      <c r="AE28" t="s">
        <v>50</v>
      </c>
      <c r="AF28" t="s">
        <v>48</v>
      </c>
      <c r="AG28" t="s">
        <v>50</v>
      </c>
      <c r="AH28" t="s">
        <v>47</v>
      </c>
      <c r="AI28" t="s">
        <v>49</v>
      </c>
      <c r="AJ28" t="s">
        <v>49</v>
      </c>
      <c r="AK28" t="s">
        <v>49</v>
      </c>
      <c r="AL28" t="s">
        <v>49</v>
      </c>
      <c r="AM28">
        <v>86</v>
      </c>
      <c r="AN28" t="s">
        <v>50</v>
      </c>
      <c r="AO28" t="s">
        <v>50</v>
      </c>
      <c r="AP28" t="s">
        <v>47</v>
      </c>
      <c r="AQ28" t="s">
        <v>50</v>
      </c>
      <c r="AR28" t="s">
        <v>50</v>
      </c>
      <c r="AS28" t="s">
        <v>47</v>
      </c>
      <c r="AT28">
        <v>24</v>
      </c>
      <c r="AU28" t="s">
        <v>50</v>
      </c>
      <c r="AV28">
        <v>96</v>
      </c>
      <c r="AW28" t="s">
        <v>51</v>
      </c>
      <c r="AX28" t="s">
        <v>50</v>
      </c>
      <c r="AY28" t="s">
        <v>47</v>
      </c>
      <c r="AZ28">
        <v>0</v>
      </c>
      <c r="BA28">
        <v>6</v>
      </c>
      <c r="BB28" t="s">
        <v>49</v>
      </c>
      <c r="BC28">
        <v>22</v>
      </c>
      <c r="BD28">
        <v>88</v>
      </c>
      <c r="BE28" t="s">
        <v>52</v>
      </c>
      <c r="BF28">
        <v>1</v>
      </c>
      <c r="BG28">
        <v>0.04</v>
      </c>
      <c r="BH28">
        <v>0.16</v>
      </c>
      <c r="BI28" t="s">
        <v>50</v>
      </c>
      <c r="BJ28">
        <v>0.36</v>
      </c>
      <c r="BK28">
        <v>1</v>
      </c>
      <c r="BL28">
        <v>0.06</v>
      </c>
      <c r="BM28">
        <v>3</v>
      </c>
      <c r="BN28">
        <v>14</v>
      </c>
      <c r="BO28">
        <v>6</v>
      </c>
      <c r="BP28">
        <v>0.43</v>
      </c>
      <c r="BQ28">
        <v>11</v>
      </c>
      <c r="BR28">
        <v>30</v>
      </c>
      <c r="BS28">
        <v>20</v>
      </c>
      <c r="BT28">
        <v>36</v>
      </c>
      <c r="BU28" t="s">
        <v>69</v>
      </c>
    </row>
    <row r="29" spans="1:73" x14ac:dyDescent="0.25">
      <c r="A29">
        <v>28</v>
      </c>
      <c r="B29" t="s">
        <v>43</v>
      </c>
      <c r="C29">
        <v>3</v>
      </c>
      <c r="D29" s="5">
        <v>45119</v>
      </c>
      <c r="E29" t="s">
        <v>44</v>
      </c>
      <c r="F29" t="s">
        <v>67</v>
      </c>
      <c r="G29" t="s">
        <v>45</v>
      </c>
      <c r="H29" t="s">
        <v>46</v>
      </c>
      <c r="I29">
        <v>0.04</v>
      </c>
      <c r="J29" t="s">
        <v>47</v>
      </c>
      <c r="K29" t="s">
        <v>47</v>
      </c>
      <c r="L29" t="s">
        <v>49</v>
      </c>
      <c r="M29" t="s">
        <v>49</v>
      </c>
      <c r="N29" t="s">
        <v>49</v>
      </c>
      <c r="O29" t="s">
        <v>49</v>
      </c>
      <c r="P29" t="s">
        <v>49</v>
      </c>
      <c r="Q29" t="s">
        <v>49</v>
      </c>
      <c r="R29" t="s">
        <v>49</v>
      </c>
      <c r="S29" t="s">
        <v>49</v>
      </c>
      <c r="T29" t="s">
        <v>49</v>
      </c>
      <c r="U29" t="s">
        <v>49</v>
      </c>
      <c r="V29" t="s">
        <v>49</v>
      </c>
      <c r="W29" t="s">
        <v>49</v>
      </c>
      <c r="X29">
        <v>0</v>
      </c>
      <c r="Y29">
        <v>3</v>
      </c>
      <c r="Z29">
        <v>16</v>
      </c>
      <c r="AA29" t="s">
        <v>50</v>
      </c>
      <c r="AB29">
        <v>96.7</v>
      </c>
      <c r="AC29" t="s">
        <v>50</v>
      </c>
      <c r="AD29">
        <v>17</v>
      </c>
      <c r="AE29" t="s">
        <v>74</v>
      </c>
      <c r="AF29" t="s">
        <v>48</v>
      </c>
      <c r="AG29" t="s">
        <v>50</v>
      </c>
      <c r="AH29" t="s">
        <v>47</v>
      </c>
      <c r="AI29" t="s">
        <v>49</v>
      </c>
      <c r="AJ29" t="s">
        <v>49</v>
      </c>
      <c r="AK29" t="s">
        <v>49</v>
      </c>
      <c r="AL29" t="s">
        <v>49</v>
      </c>
      <c r="AM29">
        <v>100</v>
      </c>
      <c r="AN29" t="s">
        <v>50</v>
      </c>
      <c r="AO29" t="s">
        <v>50</v>
      </c>
      <c r="AP29" t="s">
        <v>47</v>
      </c>
      <c r="AQ29" t="s">
        <v>50</v>
      </c>
      <c r="AR29" t="s">
        <v>50</v>
      </c>
      <c r="AS29" t="s">
        <v>47</v>
      </c>
      <c r="AT29">
        <v>28</v>
      </c>
      <c r="AU29" t="s">
        <v>50</v>
      </c>
      <c r="AV29">
        <v>99</v>
      </c>
      <c r="AW29" t="s">
        <v>51</v>
      </c>
      <c r="AX29" t="s">
        <v>50</v>
      </c>
      <c r="AY29" t="s">
        <v>47</v>
      </c>
      <c r="AZ29">
        <v>0</v>
      </c>
      <c r="BA29">
        <v>0</v>
      </c>
      <c r="BB29" t="s">
        <v>49</v>
      </c>
      <c r="BC29">
        <v>23</v>
      </c>
      <c r="BD29">
        <v>94</v>
      </c>
      <c r="BE29" t="s">
        <v>52</v>
      </c>
      <c r="BF29">
        <v>1</v>
      </c>
      <c r="BG29">
        <v>0.06</v>
      </c>
      <c r="BH29">
        <v>0.12</v>
      </c>
      <c r="BI29" t="s">
        <v>50</v>
      </c>
      <c r="BJ29">
        <v>0.45</v>
      </c>
      <c r="BK29">
        <v>1</v>
      </c>
      <c r="BL29">
        <v>0.08</v>
      </c>
      <c r="BM29">
        <v>2</v>
      </c>
      <c r="BN29">
        <v>22</v>
      </c>
      <c r="BO29">
        <v>10</v>
      </c>
      <c r="BP29">
        <v>0.45</v>
      </c>
      <c r="BQ29">
        <v>40</v>
      </c>
      <c r="BR29">
        <v>29</v>
      </c>
      <c r="BS29">
        <v>17</v>
      </c>
      <c r="BT29">
        <v>66</v>
      </c>
      <c r="BU29" t="s">
        <v>69</v>
      </c>
    </row>
    <row r="30" spans="1:73" x14ac:dyDescent="0.25">
      <c r="A30">
        <v>29</v>
      </c>
      <c r="B30" t="s">
        <v>43</v>
      </c>
      <c r="C30">
        <v>13</v>
      </c>
      <c r="D30" s="5">
        <v>45119</v>
      </c>
      <c r="E30" t="s">
        <v>44</v>
      </c>
      <c r="F30" t="s">
        <v>68</v>
      </c>
      <c r="G30" t="s">
        <v>45</v>
      </c>
      <c r="H30" t="s">
        <v>46</v>
      </c>
      <c r="I30">
        <v>2</v>
      </c>
      <c r="J30" t="s">
        <v>47</v>
      </c>
      <c r="K30" t="s">
        <v>47</v>
      </c>
      <c r="L30" t="s">
        <v>49</v>
      </c>
      <c r="M30" t="s">
        <v>49</v>
      </c>
      <c r="N30" t="s">
        <v>49</v>
      </c>
      <c r="O30" t="s">
        <v>48</v>
      </c>
      <c r="P30" t="s">
        <v>48</v>
      </c>
      <c r="Q30" t="s">
        <v>48</v>
      </c>
      <c r="R30" t="s">
        <v>48</v>
      </c>
      <c r="S30" t="s">
        <v>48</v>
      </c>
      <c r="T30" t="s">
        <v>49</v>
      </c>
      <c r="U30" t="s">
        <v>49</v>
      </c>
      <c r="V30" t="s">
        <v>49</v>
      </c>
      <c r="W30" t="s">
        <v>48</v>
      </c>
      <c r="X30">
        <v>1</v>
      </c>
      <c r="Y30">
        <v>2</v>
      </c>
      <c r="Z30">
        <v>40</v>
      </c>
      <c r="AA30" t="s">
        <v>50</v>
      </c>
      <c r="AB30">
        <v>158</v>
      </c>
      <c r="AC30" t="s">
        <v>50</v>
      </c>
      <c r="AD30">
        <v>16</v>
      </c>
      <c r="AE30" t="s">
        <v>50</v>
      </c>
      <c r="AF30" t="s">
        <v>48</v>
      </c>
      <c r="AG30" t="s">
        <v>50</v>
      </c>
      <c r="AH30" t="s">
        <v>47</v>
      </c>
      <c r="AI30" t="s">
        <v>49</v>
      </c>
      <c r="AJ30" t="s">
        <v>49</v>
      </c>
      <c r="AK30" t="s">
        <v>49</v>
      </c>
      <c r="AL30" t="s">
        <v>49</v>
      </c>
      <c r="AM30">
        <v>76</v>
      </c>
      <c r="AN30" t="s">
        <v>50</v>
      </c>
      <c r="AO30" t="s">
        <v>50</v>
      </c>
      <c r="AP30" t="s">
        <v>47</v>
      </c>
      <c r="AQ30" t="s">
        <v>50</v>
      </c>
      <c r="AR30" t="s">
        <v>50</v>
      </c>
      <c r="AS30" t="s">
        <v>47</v>
      </c>
      <c r="AT30">
        <v>20</v>
      </c>
      <c r="AU30" t="s">
        <v>50</v>
      </c>
      <c r="AV30">
        <v>97</v>
      </c>
      <c r="AW30" t="s">
        <v>51</v>
      </c>
      <c r="AX30" t="s">
        <v>50</v>
      </c>
      <c r="AY30" t="s">
        <v>47</v>
      </c>
      <c r="AZ30">
        <v>0</v>
      </c>
      <c r="BA30">
        <v>0</v>
      </c>
      <c r="BB30" t="s">
        <v>49</v>
      </c>
      <c r="BC30">
        <v>21</v>
      </c>
      <c r="BD30">
        <v>75</v>
      </c>
      <c r="BE30" t="s">
        <v>52</v>
      </c>
      <c r="BF30">
        <v>1</v>
      </c>
      <c r="BG30">
        <v>0.04</v>
      </c>
      <c r="BH30">
        <v>0.16</v>
      </c>
      <c r="BI30" t="s">
        <v>50</v>
      </c>
      <c r="BJ30">
        <v>0.4</v>
      </c>
      <c r="BK30">
        <v>1</v>
      </c>
      <c r="BL30">
        <v>0.08</v>
      </c>
      <c r="BM30">
        <v>2</v>
      </c>
      <c r="BN30">
        <v>14</v>
      </c>
      <c r="BO30">
        <v>8</v>
      </c>
      <c r="BP30">
        <v>0.56999999999999995</v>
      </c>
      <c r="BQ30">
        <v>14</v>
      </c>
      <c r="BR30">
        <v>36</v>
      </c>
      <c r="BS30">
        <v>26</v>
      </c>
      <c r="BT30">
        <v>28</v>
      </c>
      <c r="BU30" t="s">
        <v>69</v>
      </c>
    </row>
    <row r="31" spans="1:73" x14ac:dyDescent="0.25">
      <c r="A31">
        <v>30</v>
      </c>
      <c r="B31" t="s">
        <v>43</v>
      </c>
      <c r="C31">
        <v>12</v>
      </c>
      <c r="D31" s="5">
        <v>45119</v>
      </c>
      <c r="E31" t="s">
        <v>53</v>
      </c>
      <c r="F31" t="s">
        <v>68</v>
      </c>
      <c r="G31" t="s">
        <v>45</v>
      </c>
      <c r="H31" t="s">
        <v>46</v>
      </c>
      <c r="I31">
        <v>3</v>
      </c>
      <c r="J31" t="s">
        <v>47</v>
      </c>
      <c r="K31" t="s">
        <v>47</v>
      </c>
      <c r="L31" t="s">
        <v>49</v>
      </c>
      <c r="M31" t="s">
        <v>49</v>
      </c>
      <c r="N31" t="s">
        <v>49</v>
      </c>
      <c r="O31" t="s">
        <v>48</v>
      </c>
      <c r="P31" t="s">
        <v>48</v>
      </c>
      <c r="Q31" t="s">
        <v>48</v>
      </c>
      <c r="R31" t="s">
        <v>48</v>
      </c>
      <c r="S31" t="s">
        <v>48</v>
      </c>
      <c r="T31" t="s">
        <v>49</v>
      </c>
      <c r="U31" t="s">
        <v>49</v>
      </c>
      <c r="V31" t="s">
        <v>49</v>
      </c>
      <c r="W31" t="s">
        <v>48</v>
      </c>
      <c r="X31">
        <v>2</v>
      </c>
      <c r="Y31">
        <v>2</v>
      </c>
      <c r="Z31">
        <v>32</v>
      </c>
      <c r="AA31" t="s">
        <v>50</v>
      </c>
      <c r="AB31">
        <v>139</v>
      </c>
      <c r="AC31" t="s">
        <v>50</v>
      </c>
      <c r="AD31">
        <v>16.600000000000001</v>
      </c>
      <c r="AE31" t="s">
        <v>50</v>
      </c>
      <c r="AF31" t="s">
        <v>48</v>
      </c>
      <c r="AG31" t="s">
        <v>50</v>
      </c>
      <c r="AH31" t="s">
        <v>47</v>
      </c>
      <c r="AI31" t="s">
        <v>49</v>
      </c>
      <c r="AJ31" t="s">
        <v>49</v>
      </c>
      <c r="AK31" t="s">
        <v>49</v>
      </c>
      <c r="AL31" t="s">
        <v>49</v>
      </c>
      <c r="AM31">
        <v>90</v>
      </c>
      <c r="AN31" t="s">
        <v>50</v>
      </c>
      <c r="AO31" t="s">
        <v>50</v>
      </c>
      <c r="AP31" t="s">
        <v>47</v>
      </c>
      <c r="AQ31" t="s">
        <v>50</v>
      </c>
      <c r="AR31" t="s">
        <v>50</v>
      </c>
      <c r="AS31" t="s">
        <v>47</v>
      </c>
      <c r="AT31">
        <v>16</v>
      </c>
      <c r="AU31" t="s">
        <v>50</v>
      </c>
      <c r="AV31">
        <v>98</v>
      </c>
      <c r="AW31" t="s">
        <v>51</v>
      </c>
      <c r="AX31" t="s">
        <v>50</v>
      </c>
      <c r="AY31" t="s">
        <v>47</v>
      </c>
      <c r="AZ31">
        <v>4</v>
      </c>
      <c r="BA31">
        <v>8</v>
      </c>
      <c r="BB31" t="s">
        <v>49</v>
      </c>
      <c r="BC31">
        <v>19</v>
      </c>
      <c r="BD31">
        <v>83</v>
      </c>
      <c r="BE31" t="s">
        <v>52</v>
      </c>
      <c r="BF31">
        <v>1</v>
      </c>
      <c r="BG31">
        <v>0.12</v>
      </c>
      <c r="BH31">
        <v>0.2</v>
      </c>
      <c r="BI31" t="s">
        <v>50</v>
      </c>
      <c r="BJ31">
        <v>0.44</v>
      </c>
      <c r="BK31">
        <v>1</v>
      </c>
      <c r="BL31">
        <v>0.08</v>
      </c>
      <c r="BM31">
        <v>4</v>
      </c>
      <c r="BN31">
        <v>24</v>
      </c>
      <c r="BO31">
        <v>8</v>
      </c>
      <c r="BP31">
        <v>0.33</v>
      </c>
      <c r="BQ31">
        <v>16</v>
      </c>
      <c r="BR31">
        <v>32</v>
      </c>
      <c r="BS31">
        <v>20</v>
      </c>
      <c r="BT31">
        <v>32</v>
      </c>
      <c r="BU31" t="s">
        <v>69</v>
      </c>
    </row>
    <row r="32" spans="1:73" x14ac:dyDescent="0.25">
      <c r="A32">
        <v>31</v>
      </c>
      <c r="B32" t="s">
        <v>43</v>
      </c>
      <c r="C32">
        <v>5</v>
      </c>
      <c r="D32" s="5">
        <v>45154</v>
      </c>
      <c r="E32" t="s">
        <v>44</v>
      </c>
      <c r="F32" t="s">
        <v>67</v>
      </c>
      <c r="G32" t="s">
        <v>45</v>
      </c>
      <c r="H32" t="s">
        <v>46</v>
      </c>
      <c r="I32">
        <v>4</v>
      </c>
      <c r="J32" t="s">
        <v>47</v>
      </c>
      <c r="K32" t="s">
        <v>47</v>
      </c>
      <c r="L32" t="s">
        <v>49</v>
      </c>
      <c r="M32" t="s">
        <v>49</v>
      </c>
      <c r="N32" t="s">
        <v>49</v>
      </c>
      <c r="O32" t="s">
        <v>48</v>
      </c>
      <c r="P32" t="s">
        <v>48</v>
      </c>
      <c r="Q32" t="s">
        <v>48</v>
      </c>
      <c r="R32" t="s">
        <v>48</v>
      </c>
      <c r="S32" t="s">
        <v>49</v>
      </c>
      <c r="T32" t="s">
        <v>49</v>
      </c>
      <c r="U32" t="s">
        <v>49</v>
      </c>
      <c r="V32" t="s">
        <v>49</v>
      </c>
      <c r="W32" t="s">
        <v>49</v>
      </c>
      <c r="X32">
        <v>0</v>
      </c>
      <c r="Y32">
        <v>1</v>
      </c>
      <c r="Z32">
        <v>16</v>
      </c>
      <c r="AA32" t="s">
        <v>50</v>
      </c>
      <c r="AB32">
        <v>103.5</v>
      </c>
      <c r="AC32" t="s">
        <v>78</v>
      </c>
      <c r="AD32">
        <v>15.1</v>
      </c>
      <c r="AE32" t="s">
        <v>50</v>
      </c>
      <c r="AF32" t="s">
        <v>48</v>
      </c>
      <c r="AG32" t="s">
        <v>50</v>
      </c>
      <c r="AH32" t="s">
        <v>47</v>
      </c>
      <c r="AI32" t="s">
        <v>49</v>
      </c>
      <c r="AJ32" t="s">
        <v>49</v>
      </c>
      <c r="AK32" t="s">
        <v>49</v>
      </c>
      <c r="AL32" t="s">
        <v>49</v>
      </c>
      <c r="AM32">
        <v>100</v>
      </c>
      <c r="AN32" t="s">
        <v>50</v>
      </c>
      <c r="AO32" t="s">
        <v>50</v>
      </c>
      <c r="AP32" t="s">
        <v>47</v>
      </c>
      <c r="AQ32" t="s">
        <v>50</v>
      </c>
      <c r="AR32" t="s">
        <v>50</v>
      </c>
      <c r="AS32" t="s">
        <v>47</v>
      </c>
      <c r="AT32">
        <v>24</v>
      </c>
      <c r="AU32" t="s">
        <v>50</v>
      </c>
      <c r="AV32">
        <v>99</v>
      </c>
      <c r="AW32" t="s">
        <v>51</v>
      </c>
      <c r="AX32" t="s">
        <v>50</v>
      </c>
      <c r="AY32" t="s">
        <v>47</v>
      </c>
      <c r="AZ32">
        <v>0</v>
      </c>
      <c r="BA32">
        <v>0</v>
      </c>
      <c r="BB32" t="s">
        <v>49</v>
      </c>
      <c r="BC32">
        <v>22</v>
      </c>
      <c r="BD32">
        <v>100</v>
      </c>
      <c r="BE32" t="s">
        <v>52</v>
      </c>
      <c r="BF32">
        <v>1</v>
      </c>
      <c r="BG32">
        <v>0.04</v>
      </c>
      <c r="BH32">
        <v>0.17</v>
      </c>
      <c r="BI32" t="s">
        <v>50</v>
      </c>
      <c r="BJ32">
        <v>0.42</v>
      </c>
      <c r="BK32">
        <v>1</v>
      </c>
      <c r="BL32">
        <v>0.08</v>
      </c>
      <c r="BM32">
        <v>2</v>
      </c>
      <c r="BN32">
        <v>8</v>
      </c>
      <c r="BO32">
        <v>4</v>
      </c>
      <c r="BP32">
        <v>0.5</v>
      </c>
      <c r="BQ32">
        <v>8</v>
      </c>
      <c r="BR32">
        <v>50</v>
      </c>
      <c r="BS32">
        <v>16</v>
      </c>
      <c r="BT32">
        <v>20</v>
      </c>
      <c r="BU32" t="s">
        <v>69</v>
      </c>
    </row>
    <row r="33" spans="1:73" x14ac:dyDescent="0.25">
      <c r="A33">
        <v>32</v>
      </c>
      <c r="B33" t="s">
        <v>43</v>
      </c>
      <c r="C33">
        <v>2</v>
      </c>
      <c r="D33" s="5">
        <v>45154</v>
      </c>
      <c r="E33" t="s">
        <v>53</v>
      </c>
      <c r="F33" t="s">
        <v>67</v>
      </c>
      <c r="G33" t="s">
        <v>45</v>
      </c>
      <c r="H33" t="s">
        <v>46</v>
      </c>
      <c r="I33">
        <v>2</v>
      </c>
      <c r="J33" t="s">
        <v>47</v>
      </c>
      <c r="K33" t="s">
        <v>47</v>
      </c>
      <c r="L33" t="s">
        <v>49</v>
      </c>
      <c r="M33" t="s">
        <v>49</v>
      </c>
      <c r="N33" t="s">
        <v>49</v>
      </c>
      <c r="O33" t="s">
        <v>48</v>
      </c>
      <c r="P33" t="s">
        <v>48</v>
      </c>
      <c r="Q33" t="s">
        <v>48</v>
      </c>
      <c r="R33" t="s">
        <v>48</v>
      </c>
      <c r="S33" t="s">
        <v>49</v>
      </c>
      <c r="T33" t="s">
        <v>48</v>
      </c>
      <c r="U33" t="s">
        <v>49</v>
      </c>
      <c r="V33" t="s">
        <v>49</v>
      </c>
      <c r="W33" t="s">
        <v>49</v>
      </c>
      <c r="X33">
        <v>0</v>
      </c>
      <c r="Y33">
        <v>1</v>
      </c>
      <c r="Z33">
        <v>11</v>
      </c>
      <c r="AA33" t="s">
        <v>50</v>
      </c>
      <c r="AB33">
        <v>83</v>
      </c>
      <c r="AC33" t="s">
        <v>78</v>
      </c>
      <c r="AD33">
        <v>15.9</v>
      </c>
      <c r="AE33" t="s">
        <v>50</v>
      </c>
      <c r="AF33" t="s">
        <v>48</v>
      </c>
      <c r="AG33" t="s">
        <v>50</v>
      </c>
      <c r="AH33" t="s">
        <v>47</v>
      </c>
      <c r="AI33" t="s">
        <v>49</v>
      </c>
      <c r="AJ33" t="s">
        <v>49</v>
      </c>
      <c r="AK33" t="s">
        <v>49</v>
      </c>
      <c r="AL33" t="s">
        <v>49</v>
      </c>
      <c r="AM33">
        <v>120</v>
      </c>
      <c r="AN33" t="s">
        <v>50</v>
      </c>
      <c r="AO33" t="s">
        <v>50</v>
      </c>
      <c r="AP33" t="s">
        <v>47</v>
      </c>
      <c r="AQ33" t="s">
        <v>50</v>
      </c>
      <c r="AR33" t="s">
        <v>50</v>
      </c>
      <c r="AS33" t="s">
        <v>47</v>
      </c>
      <c r="AT33">
        <v>28</v>
      </c>
      <c r="AU33" t="s">
        <v>50</v>
      </c>
      <c r="AV33">
        <v>99</v>
      </c>
      <c r="AW33" t="s">
        <v>51</v>
      </c>
      <c r="AX33" t="s">
        <v>50</v>
      </c>
      <c r="AY33" t="s">
        <v>47</v>
      </c>
      <c r="AZ33">
        <v>6</v>
      </c>
      <c r="BA33">
        <v>0</v>
      </c>
      <c r="BB33" t="s">
        <v>49</v>
      </c>
      <c r="BC33">
        <v>20</v>
      </c>
      <c r="BD33">
        <v>115</v>
      </c>
      <c r="BE33" t="s">
        <v>52</v>
      </c>
      <c r="BF33">
        <v>1</v>
      </c>
      <c r="BG33">
        <v>0.04</v>
      </c>
      <c r="BH33">
        <v>0.16</v>
      </c>
      <c r="BI33" t="s">
        <v>50</v>
      </c>
      <c r="BJ33">
        <v>0.41</v>
      </c>
      <c r="BK33">
        <v>1</v>
      </c>
      <c r="BL33">
        <v>0.06</v>
      </c>
      <c r="BM33">
        <v>1</v>
      </c>
      <c r="BN33">
        <v>6</v>
      </c>
      <c r="BO33">
        <v>2</v>
      </c>
      <c r="BP33">
        <v>0.33</v>
      </c>
      <c r="BQ33">
        <v>14</v>
      </c>
      <c r="BR33">
        <v>20</v>
      </c>
      <c r="BS33">
        <v>8</v>
      </c>
      <c r="BT33">
        <v>40</v>
      </c>
      <c r="BU33" t="s">
        <v>69</v>
      </c>
    </row>
    <row r="34" spans="1:73" x14ac:dyDescent="0.25">
      <c r="A34">
        <v>33</v>
      </c>
      <c r="B34" t="s">
        <v>43</v>
      </c>
      <c r="C34">
        <v>7</v>
      </c>
      <c r="D34" s="5">
        <v>45161</v>
      </c>
      <c r="E34" t="s">
        <v>53</v>
      </c>
      <c r="F34" t="s">
        <v>68</v>
      </c>
      <c r="G34" t="s">
        <v>45</v>
      </c>
      <c r="H34" t="s">
        <v>46</v>
      </c>
      <c r="I34">
        <v>6</v>
      </c>
      <c r="J34" t="s">
        <v>47</v>
      </c>
      <c r="K34" t="s">
        <v>47</v>
      </c>
      <c r="L34" t="s">
        <v>49</v>
      </c>
      <c r="M34" t="s">
        <v>49</v>
      </c>
      <c r="N34" t="s">
        <v>49</v>
      </c>
      <c r="O34" t="s">
        <v>48</v>
      </c>
      <c r="P34" t="s">
        <v>48</v>
      </c>
      <c r="Q34" t="s">
        <v>48</v>
      </c>
      <c r="R34" t="s">
        <v>48</v>
      </c>
      <c r="S34" t="s">
        <v>48</v>
      </c>
      <c r="T34" t="s">
        <v>49</v>
      </c>
      <c r="U34" t="s">
        <v>49</v>
      </c>
      <c r="V34" t="s">
        <v>49</v>
      </c>
      <c r="W34" t="s">
        <v>48</v>
      </c>
      <c r="X34">
        <v>4</v>
      </c>
      <c r="Y34">
        <v>2</v>
      </c>
      <c r="Z34">
        <v>26</v>
      </c>
      <c r="AA34" t="s">
        <v>50</v>
      </c>
      <c r="AB34">
        <v>121</v>
      </c>
      <c r="AC34" t="s">
        <v>50</v>
      </c>
      <c r="AD34">
        <v>17.8</v>
      </c>
      <c r="AE34" t="s">
        <v>74</v>
      </c>
      <c r="AF34" t="s">
        <v>48</v>
      </c>
      <c r="AG34" t="s">
        <v>50</v>
      </c>
      <c r="AH34" t="s">
        <v>48</v>
      </c>
      <c r="AI34" t="s">
        <v>49</v>
      </c>
      <c r="AJ34" t="s">
        <v>49</v>
      </c>
      <c r="AK34" t="s">
        <v>49</v>
      </c>
      <c r="AL34" t="s">
        <v>49</v>
      </c>
      <c r="AM34">
        <v>80</v>
      </c>
      <c r="AN34" t="s">
        <v>50</v>
      </c>
      <c r="AO34" t="s">
        <v>50</v>
      </c>
      <c r="AP34" t="s">
        <v>47</v>
      </c>
      <c r="AQ34" t="s">
        <v>50</v>
      </c>
      <c r="AR34" t="s">
        <v>50</v>
      </c>
      <c r="AS34" t="s">
        <v>47</v>
      </c>
      <c r="AT34">
        <v>24</v>
      </c>
      <c r="AU34" t="s">
        <v>50</v>
      </c>
      <c r="AV34">
        <v>98</v>
      </c>
      <c r="AW34" t="s">
        <v>51</v>
      </c>
      <c r="AX34" t="s">
        <v>50</v>
      </c>
      <c r="AY34" t="s">
        <v>47</v>
      </c>
      <c r="AZ34">
        <v>8</v>
      </c>
      <c r="BA34">
        <v>0</v>
      </c>
      <c r="BB34" t="s">
        <v>49</v>
      </c>
      <c r="BC34">
        <v>23</v>
      </c>
      <c r="BD34">
        <v>79</v>
      </c>
      <c r="BE34" t="s">
        <v>52</v>
      </c>
      <c r="BF34">
        <v>1</v>
      </c>
      <c r="BG34">
        <v>0.04</v>
      </c>
      <c r="BH34">
        <v>0.16</v>
      </c>
      <c r="BI34" t="s">
        <v>50</v>
      </c>
      <c r="BJ34">
        <v>0.42</v>
      </c>
      <c r="BK34">
        <v>1</v>
      </c>
      <c r="BL34">
        <v>0.08</v>
      </c>
      <c r="BM34">
        <v>1</v>
      </c>
      <c r="BN34">
        <v>10</v>
      </c>
      <c r="BO34">
        <v>8</v>
      </c>
      <c r="BP34">
        <v>0.8</v>
      </c>
      <c r="BQ34">
        <v>12</v>
      </c>
      <c r="BR34">
        <v>46</v>
      </c>
      <c r="BS34">
        <v>24</v>
      </c>
      <c r="BT34">
        <v>40</v>
      </c>
      <c r="BU34" t="s">
        <v>70</v>
      </c>
    </row>
    <row r="35" spans="1:73" x14ac:dyDescent="0.25">
      <c r="A35">
        <v>34</v>
      </c>
      <c r="B35" t="s">
        <v>43</v>
      </c>
      <c r="C35">
        <v>3</v>
      </c>
      <c r="D35" s="5">
        <v>45161</v>
      </c>
      <c r="E35" t="s">
        <v>44</v>
      </c>
      <c r="F35" t="s">
        <v>68</v>
      </c>
      <c r="G35" t="s">
        <v>45</v>
      </c>
      <c r="H35" t="s">
        <v>46</v>
      </c>
      <c r="I35">
        <v>3</v>
      </c>
      <c r="J35" t="s">
        <v>47</v>
      </c>
      <c r="K35" t="s">
        <v>47</v>
      </c>
      <c r="L35" t="s">
        <v>49</v>
      </c>
      <c r="M35" t="s">
        <v>49</v>
      </c>
      <c r="N35" t="s">
        <v>49</v>
      </c>
      <c r="O35" t="s">
        <v>48</v>
      </c>
      <c r="P35" t="s">
        <v>48</v>
      </c>
      <c r="Q35" t="s">
        <v>48</v>
      </c>
      <c r="R35" t="s">
        <v>48</v>
      </c>
      <c r="S35" t="s">
        <v>49</v>
      </c>
      <c r="T35" t="s">
        <v>48</v>
      </c>
      <c r="U35" t="s">
        <v>49</v>
      </c>
      <c r="V35" t="s">
        <v>49</v>
      </c>
      <c r="W35" t="s">
        <v>49</v>
      </c>
      <c r="X35">
        <v>0</v>
      </c>
      <c r="Y35">
        <v>1</v>
      </c>
      <c r="Z35">
        <v>17</v>
      </c>
      <c r="AA35" t="s">
        <v>50</v>
      </c>
      <c r="AB35">
        <v>98.5</v>
      </c>
      <c r="AC35" t="s">
        <v>50</v>
      </c>
      <c r="AD35">
        <v>17.3</v>
      </c>
      <c r="AE35" t="s">
        <v>74</v>
      </c>
      <c r="AF35" t="s">
        <v>48</v>
      </c>
      <c r="AG35" t="s">
        <v>50</v>
      </c>
      <c r="AH35" t="s">
        <v>47</v>
      </c>
      <c r="AI35" t="s">
        <v>49</v>
      </c>
      <c r="AJ35" t="s">
        <v>49</v>
      </c>
      <c r="AK35" t="s">
        <v>49</v>
      </c>
      <c r="AL35" t="s">
        <v>49</v>
      </c>
      <c r="AM35">
        <v>118</v>
      </c>
      <c r="AN35" t="s">
        <v>50</v>
      </c>
      <c r="AO35" t="s">
        <v>50</v>
      </c>
      <c r="AP35" t="s">
        <v>47</v>
      </c>
      <c r="AQ35" t="s">
        <v>50</v>
      </c>
      <c r="AR35" t="s">
        <v>50</v>
      </c>
      <c r="AS35" t="s">
        <v>47</v>
      </c>
      <c r="AT35">
        <v>32</v>
      </c>
      <c r="AU35" t="s">
        <v>90</v>
      </c>
      <c r="AV35">
        <v>100</v>
      </c>
      <c r="AW35" t="s">
        <v>51</v>
      </c>
      <c r="AX35" t="s">
        <v>50</v>
      </c>
      <c r="AY35" t="s">
        <v>47</v>
      </c>
      <c r="AZ35">
        <v>4</v>
      </c>
      <c r="BA35">
        <v>0</v>
      </c>
      <c r="BB35" t="s">
        <v>49</v>
      </c>
      <c r="BC35">
        <v>23</v>
      </c>
      <c r="BD35">
        <v>115</v>
      </c>
      <c r="BE35" t="s">
        <v>52</v>
      </c>
      <c r="BF35">
        <v>1</v>
      </c>
      <c r="BG35">
        <v>0.04</v>
      </c>
      <c r="BH35">
        <v>0.14000000000000001</v>
      </c>
      <c r="BI35" t="s">
        <v>50</v>
      </c>
      <c r="BJ35">
        <v>0.49</v>
      </c>
      <c r="BK35">
        <v>1</v>
      </c>
      <c r="BL35">
        <v>0.08</v>
      </c>
      <c r="BM35">
        <v>1</v>
      </c>
      <c r="BN35">
        <v>24</v>
      </c>
      <c r="BO35">
        <v>12</v>
      </c>
      <c r="BP35">
        <v>0.5</v>
      </c>
      <c r="BQ35">
        <v>16</v>
      </c>
      <c r="BR35">
        <v>26</v>
      </c>
      <c r="BS35">
        <v>16</v>
      </c>
      <c r="BT35">
        <v>20</v>
      </c>
      <c r="BU35" t="s">
        <v>69</v>
      </c>
    </row>
    <row r="36" spans="1:73" x14ac:dyDescent="0.25">
      <c r="A36">
        <v>35</v>
      </c>
      <c r="B36" t="s">
        <v>43</v>
      </c>
      <c r="C36">
        <v>9</v>
      </c>
      <c r="D36" s="5">
        <v>45161</v>
      </c>
      <c r="E36" t="s">
        <v>53</v>
      </c>
      <c r="F36" t="s">
        <v>68</v>
      </c>
      <c r="G36" t="s">
        <v>45</v>
      </c>
      <c r="H36" t="s">
        <v>46</v>
      </c>
      <c r="I36">
        <v>9</v>
      </c>
      <c r="J36" t="s">
        <v>47</v>
      </c>
      <c r="K36" t="s">
        <v>47</v>
      </c>
      <c r="L36" t="s">
        <v>49</v>
      </c>
      <c r="M36" t="s">
        <v>49</v>
      </c>
      <c r="N36" t="s">
        <v>49</v>
      </c>
      <c r="O36" t="s">
        <v>48</v>
      </c>
      <c r="P36" t="s">
        <v>48</v>
      </c>
      <c r="Q36" t="s">
        <v>48</v>
      </c>
      <c r="R36" t="s">
        <v>48</v>
      </c>
      <c r="S36" t="s">
        <v>48</v>
      </c>
      <c r="T36" t="s">
        <v>49</v>
      </c>
      <c r="U36" t="s">
        <v>49</v>
      </c>
      <c r="V36" t="s">
        <v>49</v>
      </c>
      <c r="W36" t="s">
        <v>48</v>
      </c>
      <c r="X36">
        <v>1</v>
      </c>
      <c r="Y36">
        <v>1</v>
      </c>
      <c r="Z36">
        <v>33</v>
      </c>
      <c r="AA36" t="s">
        <v>50</v>
      </c>
      <c r="AB36">
        <v>137</v>
      </c>
      <c r="AC36" t="s">
        <v>50</v>
      </c>
      <c r="AD36">
        <v>17.600000000000001</v>
      </c>
      <c r="AE36" t="s">
        <v>50</v>
      </c>
      <c r="AF36" t="s">
        <v>48</v>
      </c>
      <c r="AG36" t="s">
        <v>50</v>
      </c>
      <c r="AH36" t="s">
        <v>47</v>
      </c>
      <c r="AI36" t="s">
        <v>49</v>
      </c>
      <c r="AJ36" t="s">
        <v>49</v>
      </c>
      <c r="AK36" t="s">
        <v>49</v>
      </c>
      <c r="AL36" t="s">
        <v>49</v>
      </c>
      <c r="AM36">
        <v>88</v>
      </c>
      <c r="AN36" t="s">
        <v>50</v>
      </c>
      <c r="AO36" t="s">
        <v>50</v>
      </c>
      <c r="AP36" t="s">
        <v>47</v>
      </c>
      <c r="AQ36" t="s">
        <v>50</v>
      </c>
      <c r="AR36" t="s">
        <v>50</v>
      </c>
      <c r="AS36" t="s">
        <v>47</v>
      </c>
      <c r="AT36">
        <v>30</v>
      </c>
      <c r="AU36" t="s">
        <v>90</v>
      </c>
      <c r="AV36">
        <v>98</v>
      </c>
      <c r="AW36" t="s">
        <v>51</v>
      </c>
      <c r="AX36" t="s">
        <v>50</v>
      </c>
      <c r="AY36" t="s">
        <v>47</v>
      </c>
      <c r="AZ36">
        <v>2</v>
      </c>
      <c r="BA36">
        <v>0</v>
      </c>
      <c r="BB36" t="s">
        <v>49</v>
      </c>
      <c r="BC36">
        <v>23</v>
      </c>
      <c r="BD36">
        <v>83</v>
      </c>
      <c r="BE36" t="s">
        <v>52</v>
      </c>
      <c r="BF36">
        <v>1</v>
      </c>
      <c r="BG36">
        <v>0.04</v>
      </c>
      <c r="BH36">
        <v>0.16</v>
      </c>
      <c r="BI36" t="s">
        <v>50</v>
      </c>
      <c r="BJ36">
        <v>0.44</v>
      </c>
      <c r="BK36">
        <v>1</v>
      </c>
      <c r="BL36">
        <v>0.08</v>
      </c>
      <c r="BM36">
        <v>1</v>
      </c>
      <c r="BN36">
        <v>20</v>
      </c>
      <c r="BO36">
        <v>12</v>
      </c>
      <c r="BP36">
        <v>0.6</v>
      </c>
      <c r="BQ36">
        <v>20</v>
      </c>
      <c r="BR36">
        <v>44</v>
      </c>
      <c r="BS36">
        <v>36</v>
      </c>
      <c r="BT36">
        <v>32</v>
      </c>
      <c r="BU36" t="s">
        <v>69</v>
      </c>
    </row>
    <row r="37" spans="1:73" x14ac:dyDescent="0.25">
      <c r="A37">
        <v>36</v>
      </c>
      <c r="B37" t="s">
        <v>43</v>
      </c>
      <c r="C37">
        <v>9</v>
      </c>
      <c r="D37" s="5">
        <v>45168</v>
      </c>
      <c r="E37" t="s">
        <v>53</v>
      </c>
      <c r="F37" t="s">
        <v>67</v>
      </c>
      <c r="G37" t="s">
        <v>45</v>
      </c>
      <c r="H37" t="s">
        <v>46</v>
      </c>
      <c r="I37">
        <v>6</v>
      </c>
      <c r="J37" t="s">
        <v>47</v>
      </c>
      <c r="K37" t="s">
        <v>47</v>
      </c>
      <c r="L37" t="s">
        <v>49</v>
      </c>
      <c r="M37" t="s">
        <v>49</v>
      </c>
      <c r="N37" t="s">
        <v>49</v>
      </c>
      <c r="O37" t="s">
        <v>48</v>
      </c>
      <c r="P37" t="s">
        <v>48</v>
      </c>
      <c r="Q37" t="s">
        <v>48</v>
      </c>
      <c r="R37" t="s">
        <v>48</v>
      </c>
      <c r="S37" t="s">
        <v>48</v>
      </c>
      <c r="T37" t="s">
        <v>49</v>
      </c>
      <c r="U37" t="s">
        <v>49</v>
      </c>
      <c r="V37" t="s">
        <v>49</v>
      </c>
      <c r="W37" t="s">
        <v>48</v>
      </c>
      <c r="X37">
        <v>1</v>
      </c>
      <c r="Y37">
        <v>2</v>
      </c>
      <c r="Z37">
        <v>31</v>
      </c>
      <c r="AA37" t="s">
        <v>50</v>
      </c>
      <c r="AB37">
        <v>140</v>
      </c>
      <c r="AC37" t="s">
        <v>50</v>
      </c>
      <c r="AD37">
        <v>15.8</v>
      </c>
      <c r="AE37" t="s">
        <v>50</v>
      </c>
      <c r="AF37" t="s">
        <v>48</v>
      </c>
      <c r="AG37" t="s">
        <v>50</v>
      </c>
      <c r="AH37" t="s">
        <v>48</v>
      </c>
      <c r="AI37" t="s">
        <v>49</v>
      </c>
      <c r="AJ37" t="s">
        <v>49</v>
      </c>
      <c r="AK37" t="s">
        <v>49</v>
      </c>
      <c r="AL37" t="s">
        <v>49</v>
      </c>
      <c r="AM37">
        <v>84</v>
      </c>
      <c r="AN37" t="s">
        <v>50</v>
      </c>
      <c r="AO37" t="s">
        <v>50</v>
      </c>
      <c r="AP37" t="s">
        <v>47</v>
      </c>
      <c r="AQ37" t="s">
        <v>50</v>
      </c>
      <c r="AR37" t="s">
        <v>50</v>
      </c>
      <c r="AS37" t="s">
        <v>47</v>
      </c>
      <c r="AT37">
        <v>20</v>
      </c>
      <c r="AU37" t="s">
        <v>50</v>
      </c>
      <c r="AV37">
        <v>99</v>
      </c>
      <c r="AW37" t="s">
        <v>51</v>
      </c>
      <c r="AX37" t="s">
        <v>50</v>
      </c>
      <c r="AY37" t="s">
        <v>47</v>
      </c>
      <c r="AZ37">
        <v>0</v>
      </c>
      <c r="BA37">
        <v>0</v>
      </c>
      <c r="BB37" t="s">
        <v>49</v>
      </c>
      <c r="BC37">
        <v>26</v>
      </c>
      <c r="BD37">
        <v>81</v>
      </c>
      <c r="BE37" t="s">
        <v>52</v>
      </c>
      <c r="BF37">
        <v>1</v>
      </c>
      <c r="BG37">
        <v>0.04</v>
      </c>
      <c r="BH37">
        <v>0.1</v>
      </c>
      <c r="BI37" t="s">
        <v>50</v>
      </c>
      <c r="BJ37">
        <v>0.4</v>
      </c>
      <c r="BK37">
        <v>1</v>
      </c>
      <c r="BL37">
        <v>0.08</v>
      </c>
      <c r="BM37">
        <v>2</v>
      </c>
      <c r="BN37">
        <v>16</v>
      </c>
      <c r="BO37">
        <v>10</v>
      </c>
      <c r="BP37">
        <v>0.63</v>
      </c>
      <c r="BQ37">
        <v>24</v>
      </c>
      <c r="BR37">
        <v>32</v>
      </c>
      <c r="BS37">
        <v>24</v>
      </c>
      <c r="BT37">
        <v>20</v>
      </c>
      <c r="BU37" t="s">
        <v>69</v>
      </c>
    </row>
    <row r="38" spans="1:73" x14ac:dyDescent="0.25">
      <c r="A38">
        <v>37</v>
      </c>
      <c r="B38" t="s">
        <v>43</v>
      </c>
      <c r="C38">
        <v>12</v>
      </c>
      <c r="D38" s="5">
        <v>45182</v>
      </c>
      <c r="E38" t="s">
        <v>44</v>
      </c>
      <c r="F38" t="s">
        <v>68</v>
      </c>
      <c r="G38" t="s">
        <v>45</v>
      </c>
      <c r="H38" t="s">
        <v>46</v>
      </c>
      <c r="I38">
        <v>6</v>
      </c>
      <c r="J38" t="s">
        <v>47</v>
      </c>
      <c r="K38" t="s">
        <v>47</v>
      </c>
      <c r="L38" t="s">
        <v>49</v>
      </c>
      <c r="M38" t="s">
        <v>49</v>
      </c>
      <c r="N38" t="s">
        <v>49</v>
      </c>
      <c r="O38" t="s">
        <v>48</v>
      </c>
      <c r="P38" t="s">
        <v>48</v>
      </c>
      <c r="Q38" t="s">
        <v>48</v>
      </c>
      <c r="R38" t="s">
        <v>48</v>
      </c>
      <c r="S38" t="s">
        <v>48</v>
      </c>
      <c r="T38" t="s">
        <v>49</v>
      </c>
      <c r="U38" t="s">
        <v>49</v>
      </c>
      <c r="V38" t="s">
        <v>49</v>
      </c>
      <c r="W38" t="s">
        <v>48</v>
      </c>
      <c r="X38">
        <v>4</v>
      </c>
      <c r="Y38">
        <v>1</v>
      </c>
      <c r="Z38">
        <v>40</v>
      </c>
      <c r="AA38" t="s">
        <v>50</v>
      </c>
      <c r="AB38">
        <v>157</v>
      </c>
      <c r="AC38" t="s">
        <v>50</v>
      </c>
      <c r="AD38">
        <v>16.2</v>
      </c>
      <c r="AE38" t="s">
        <v>50</v>
      </c>
      <c r="AF38" t="s">
        <v>48</v>
      </c>
      <c r="AG38" t="s">
        <v>50</v>
      </c>
      <c r="AH38" t="s">
        <v>47</v>
      </c>
      <c r="AI38" t="s">
        <v>49</v>
      </c>
      <c r="AJ38" t="s">
        <v>49</v>
      </c>
      <c r="AK38" t="s">
        <v>49</v>
      </c>
      <c r="AL38" t="s">
        <v>49</v>
      </c>
      <c r="AM38">
        <v>92</v>
      </c>
      <c r="AN38" t="s">
        <v>50</v>
      </c>
      <c r="AO38" t="s">
        <v>50</v>
      </c>
      <c r="AP38" t="s">
        <v>47</v>
      </c>
      <c r="AQ38" t="s">
        <v>50</v>
      </c>
      <c r="AR38" t="s">
        <v>50</v>
      </c>
      <c r="AS38" t="s">
        <v>47</v>
      </c>
      <c r="AT38">
        <v>18</v>
      </c>
      <c r="AU38" t="s">
        <v>50</v>
      </c>
      <c r="AV38">
        <v>98</v>
      </c>
      <c r="AW38" t="s">
        <v>51</v>
      </c>
      <c r="AX38" t="s">
        <v>50</v>
      </c>
      <c r="AY38" t="s">
        <v>47</v>
      </c>
      <c r="AZ38">
        <v>0</v>
      </c>
      <c r="BA38">
        <v>0</v>
      </c>
      <c r="BB38" t="s">
        <v>49</v>
      </c>
      <c r="BC38">
        <v>20</v>
      </c>
      <c r="BD38">
        <v>94</v>
      </c>
      <c r="BE38" t="s">
        <v>52</v>
      </c>
      <c r="BF38">
        <v>1</v>
      </c>
      <c r="BG38">
        <v>0.1</v>
      </c>
      <c r="BH38">
        <v>0.22</v>
      </c>
      <c r="BI38" t="s">
        <v>50</v>
      </c>
      <c r="BJ38">
        <v>0.44</v>
      </c>
      <c r="BK38">
        <v>1</v>
      </c>
      <c r="BL38">
        <v>0.1</v>
      </c>
      <c r="BM38">
        <v>3</v>
      </c>
      <c r="BN38">
        <v>4</v>
      </c>
      <c r="BO38">
        <v>2</v>
      </c>
      <c r="BP38">
        <v>0.5</v>
      </c>
      <c r="BQ38">
        <v>8</v>
      </c>
      <c r="BR38">
        <v>26</v>
      </c>
      <c r="BS38">
        <v>24</v>
      </c>
      <c r="BT38">
        <v>28</v>
      </c>
      <c r="BU38" t="s">
        <v>70</v>
      </c>
    </row>
    <row r="39" spans="1:73" x14ac:dyDescent="0.25">
      <c r="A39">
        <v>38</v>
      </c>
      <c r="B39" t="s">
        <v>43</v>
      </c>
      <c r="C39">
        <v>4</v>
      </c>
      <c r="D39" s="5">
        <v>45182</v>
      </c>
      <c r="E39" t="s">
        <v>44</v>
      </c>
      <c r="F39" t="s">
        <v>67</v>
      </c>
      <c r="G39" t="s">
        <v>45</v>
      </c>
      <c r="H39" t="s">
        <v>46</v>
      </c>
      <c r="I39">
        <v>3</v>
      </c>
      <c r="J39" t="s">
        <v>47</v>
      </c>
      <c r="K39" t="s">
        <v>47</v>
      </c>
      <c r="L39" t="s">
        <v>49</v>
      </c>
      <c r="M39" t="s">
        <v>49</v>
      </c>
      <c r="N39" t="s">
        <v>49</v>
      </c>
      <c r="O39" t="s">
        <v>48</v>
      </c>
      <c r="P39" t="s">
        <v>48</v>
      </c>
      <c r="Q39" t="s">
        <v>48</v>
      </c>
      <c r="R39" t="s">
        <v>48</v>
      </c>
      <c r="S39" t="s">
        <v>48</v>
      </c>
      <c r="T39" t="s">
        <v>48</v>
      </c>
      <c r="U39" t="s">
        <v>49</v>
      </c>
      <c r="V39" t="s">
        <v>49</v>
      </c>
      <c r="W39" t="s">
        <v>48</v>
      </c>
      <c r="X39">
        <v>5</v>
      </c>
      <c r="Y39">
        <v>1</v>
      </c>
      <c r="Z39">
        <v>23</v>
      </c>
      <c r="AA39" t="s">
        <v>74</v>
      </c>
      <c r="AB39">
        <v>114</v>
      </c>
      <c r="AC39" t="s">
        <v>50</v>
      </c>
      <c r="AD39">
        <v>17.7</v>
      </c>
      <c r="AE39" t="s">
        <v>74</v>
      </c>
      <c r="AF39" t="s">
        <v>48</v>
      </c>
      <c r="AG39" t="s">
        <v>50</v>
      </c>
      <c r="AH39" t="s">
        <v>47</v>
      </c>
      <c r="AI39" t="s">
        <v>49</v>
      </c>
      <c r="AJ39" t="s">
        <v>49</v>
      </c>
      <c r="AK39" t="s">
        <v>49</v>
      </c>
      <c r="AL39" t="s">
        <v>49</v>
      </c>
      <c r="AM39">
        <v>100</v>
      </c>
      <c r="AN39" t="s">
        <v>50</v>
      </c>
      <c r="AO39" t="s">
        <v>50</v>
      </c>
      <c r="AP39" t="s">
        <v>47</v>
      </c>
      <c r="AQ39" t="s">
        <v>50</v>
      </c>
      <c r="AR39" t="s">
        <v>50</v>
      </c>
      <c r="AS39" t="s">
        <v>47</v>
      </c>
      <c r="AT39">
        <v>28</v>
      </c>
      <c r="AU39" t="s">
        <v>50</v>
      </c>
      <c r="AV39">
        <v>99</v>
      </c>
      <c r="AW39" t="s">
        <v>51</v>
      </c>
      <c r="AX39" t="s">
        <v>50</v>
      </c>
      <c r="AY39" t="s">
        <v>47</v>
      </c>
      <c r="AZ39">
        <v>0</v>
      </c>
      <c r="BA39">
        <v>4</v>
      </c>
      <c r="BB39" t="s">
        <v>49</v>
      </c>
      <c r="BC39">
        <v>22</v>
      </c>
      <c r="BD39">
        <v>104</v>
      </c>
      <c r="BE39" t="s">
        <v>52</v>
      </c>
      <c r="BF39">
        <v>1</v>
      </c>
      <c r="BG39">
        <v>0.1</v>
      </c>
      <c r="BH39">
        <v>0.12</v>
      </c>
      <c r="BI39" t="s">
        <v>50</v>
      </c>
      <c r="BJ39">
        <v>0.44</v>
      </c>
      <c r="BK39">
        <v>1</v>
      </c>
      <c r="BL39">
        <v>0.08</v>
      </c>
      <c r="BM39">
        <v>1</v>
      </c>
      <c r="BN39">
        <v>14</v>
      </c>
      <c r="BO39">
        <v>6</v>
      </c>
      <c r="BP39">
        <v>0.43</v>
      </c>
      <c r="BQ39">
        <v>20</v>
      </c>
      <c r="BR39">
        <v>36</v>
      </c>
      <c r="BS39">
        <v>28</v>
      </c>
      <c r="BT39">
        <v>20</v>
      </c>
      <c r="BU39" t="s">
        <v>69</v>
      </c>
    </row>
    <row r="40" spans="1:73" x14ac:dyDescent="0.25">
      <c r="A40">
        <v>39</v>
      </c>
      <c r="B40" t="s">
        <v>43</v>
      </c>
      <c r="C40">
        <v>8</v>
      </c>
      <c r="D40" s="5">
        <v>45189</v>
      </c>
      <c r="E40" t="s">
        <v>44</v>
      </c>
      <c r="F40" t="s">
        <v>68</v>
      </c>
      <c r="G40" t="s">
        <v>45</v>
      </c>
      <c r="H40" t="s">
        <v>46</v>
      </c>
      <c r="I40">
        <v>7</v>
      </c>
      <c r="J40" t="s">
        <v>47</v>
      </c>
      <c r="K40" t="s">
        <v>47</v>
      </c>
      <c r="L40" t="s">
        <v>49</v>
      </c>
      <c r="M40" t="s">
        <v>49</v>
      </c>
      <c r="N40" t="s">
        <v>49</v>
      </c>
      <c r="O40" t="s">
        <v>48</v>
      </c>
      <c r="P40" t="s">
        <v>48</v>
      </c>
      <c r="Q40" t="s">
        <v>48</v>
      </c>
      <c r="R40" t="s">
        <v>48</v>
      </c>
      <c r="S40" t="s">
        <v>48</v>
      </c>
      <c r="T40" t="s">
        <v>49</v>
      </c>
      <c r="U40" t="s">
        <v>49</v>
      </c>
      <c r="V40" t="s">
        <v>49</v>
      </c>
      <c r="W40" t="s">
        <v>49</v>
      </c>
      <c r="X40">
        <v>0</v>
      </c>
      <c r="Y40">
        <v>3</v>
      </c>
      <c r="Z40">
        <v>21</v>
      </c>
      <c r="AA40" t="s">
        <v>50</v>
      </c>
      <c r="AB40">
        <v>119</v>
      </c>
      <c r="AC40" t="s">
        <v>50</v>
      </c>
      <c r="AD40">
        <v>14.8</v>
      </c>
      <c r="AE40" t="s">
        <v>50</v>
      </c>
      <c r="AF40" t="s">
        <v>48</v>
      </c>
      <c r="AG40" t="s">
        <v>50</v>
      </c>
      <c r="AH40" t="s">
        <v>47</v>
      </c>
      <c r="AI40" t="s">
        <v>49</v>
      </c>
      <c r="AJ40" t="s">
        <v>49</v>
      </c>
      <c r="AK40" t="s">
        <v>49</v>
      </c>
      <c r="AL40" t="s">
        <v>49</v>
      </c>
      <c r="AM40">
        <v>92</v>
      </c>
      <c r="AN40" t="s">
        <v>50</v>
      </c>
      <c r="AO40" t="s">
        <v>50</v>
      </c>
      <c r="AP40" t="s">
        <v>47</v>
      </c>
      <c r="AQ40" t="s">
        <v>50</v>
      </c>
      <c r="AR40" t="s">
        <v>50</v>
      </c>
      <c r="AS40" t="s">
        <v>47</v>
      </c>
      <c r="AT40">
        <v>22</v>
      </c>
      <c r="AU40" t="s">
        <v>50</v>
      </c>
      <c r="AV40">
        <v>98</v>
      </c>
      <c r="AW40" t="s">
        <v>51</v>
      </c>
      <c r="AX40" t="s">
        <v>50</v>
      </c>
      <c r="AY40" t="s">
        <v>47</v>
      </c>
      <c r="AZ40">
        <v>2</v>
      </c>
      <c r="BA40">
        <v>0</v>
      </c>
      <c r="BB40" t="s">
        <v>49</v>
      </c>
      <c r="BC40">
        <v>21</v>
      </c>
      <c r="BD40">
        <v>91</v>
      </c>
      <c r="BE40" t="s">
        <v>52</v>
      </c>
      <c r="BF40">
        <v>1</v>
      </c>
      <c r="BG40">
        <v>0.1</v>
      </c>
      <c r="BH40">
        <v>0.15</v>
      </c>
      <c r="BI40" t="s">
        <v>50</v>
      </c>
      <c r="BJ40">
        <v>0.42</v>
      </c>
      <c r="BK40">
        <v>1</v>
      </c>
      <c r="BL40">
        <v>0.08</v>
      </c>
      <c r="BM40">
        <v>2</v>
      </c>
      <c r="BN40">
        <v>10</v>
      </c>
      <c r="BO40">
        <v>8</v>
      </c>
      <c r="BP40">
        <v>0.8</v>
      </c>
      <c r="BQ40">
        <v>16</v>
      </c>
      <c r="BR40">
        <v>44</v>
      </c>
      <c r="BS40">
        <v>28</v>
      </c>
      <c r="BT40">
        <v>40</v>
      </c>
      <c r="BU40" t="s">
        <v>69</v>
      </c>
    </row>
    <row r="41" spans="1:73" x14ac:dyDescent="0.25">
      <c r="A41">
        <v>40</v>
      </c>
      <c r="B41" t="s">
        <v>43</v>
      </c>
      <c r="C41">
        <v>6</v>
      </c>
      <c r="D41" s="5">
        <v>45189</v>
      </c>
      <c r="E41" t="s">
        <v>44</v>
      </c>
      <c r="F41" t="s">
        <v>68</v>
      </c>
      <c r="G41" t="s">
        <v>45</v>
      </c>
      <c r="H41" t="s">
        <v>46</v>
      </c>
      <c r="I41">
        <v>5</v>
      </c>
      <c r="J41" t="s">
        <v>47</v>
      </c>
      <c r="K41" t="s">
        <v>47</v>
      </c>
      <c r="L41" t="s">
        <v>49</v>
      </c>
      <c r="M41" t="s">
        <v>49</v>
      </c>
      <c r="N41" t="s">
        <v>49</v>
      </c>
      <c r="O41" t="s">
        <v>48</v>
      </c>
      <c r="P41" t="s">
        <v>48</v>
      </c>
      <c r="Q41" t="s">
        <v>48</v>
      </c>
      <c r="R41" t="s">
        <v>48</v>
      </c>
      <c r="S41" t="s">
        <v>49</v>
      </c>
      <c r="T41" t="s">
        <v>48</v>
      </c>
      <c r="U41" t="s">
        <v>49</v>
      </c>
      <c r="V41" t="s">
        <v>49</v>
      </c>
      <c r="W41" t="s">
        <v>48</v>
      </c>
      <c r="X41">
        <v>1</v>
      </c>
      <c r="Y41">
        <v>3</v>
      </c>
      <c r="Z41">
        <v>20</v>
      </c>
      <c r="AA41" t="s">
        <v>50</v>
      </c>
      <c r="AB41">
        <v>113.5</v>
      </c>
      <c r="AC41" t="s">
        <v>50</v>
      </c>
      <c r="AD41">
        <v>15.5</v>
      </c>
      <c r="AE41" t="s">
        <v>50</v>
      </c>
      <c r="AF41" t="s">
        <v>48</v>
      </c>
      <c r="AG41" t="s">
        <v>50</v>
      </c>
      <c r="AH41" t="s">
        <v>47</v>
      </c>
      <c r="AI41" t="s">
        <v>49</v>
      </c>
      <c r="AJ41" t="s">
        <v>49</v>
      </c>
      <c r="AK41" t="s">
        <v>49</v>
      </c>
      <c r="AL41" t="s">
        <v>49</v>
      </c>
      <c r="AM41">
        <v>90</v>
      </c>
      <c r="AN41" t="s">
        <v>50</v>
      </c>
      <c r="AO41" t="s">
        <v>50</v>
      </c>
      <c r="AP41" t="s">
        <v>47</v>
      </c>
      <c r="AQ41" t="s">
        <v>50</v>
      </c>
      <c r="AR41" t="s">
        <v>50</v>
      </c>
      <c r="AS41" t="s">
        <v>47</v>
      </c>
      <c r="AT41">
        <v>20</v>
      </c>
      <c r="AU41" t="s">
        <v>50</v>
      </c>
      <c r="AV41">
        <v>100</v>
      </c>
      <c r="AW41" t="s">
        <v>51</v>
      </c>
      <c r="AX41" t="s">
        <v>50</v>
      </c>
      <c r="AY41" t="s">
        <v>47</v>
      </c>
      <c r="AZ41">
        <v>2</v>
      </c>
      <c r="BA41">
        <v>0</v>
      </c>
      <c r="BB41" t="s">
        <v>49</v>
      </c>
      <c r="BC41">
        <v>23</v>
      </c>
      <c r="BD41">
        <v>87</v>
      </c>
      <c r="BE41" t="s">
        <v>52</v>
      </c>
      <c r="BF41">
        <v>1</v>
      </c>
      <c r="BG41">
        <v>0.08</v>
      </c>
      <c r="BH41">
        <v>0.13</v>
      </c>
      <c r="BI41" t="s">
        <v>50</v>
      </c>
      <c r="BJ41">
        <v>0.42</v>
      </c>
      <c r="BK41">
        <v>1</v>
      </c>
      <c r="BL41">
        <v>0.08</v>
      </c>
      <c r="BM41">
        <v>2</v>
      </c>
      <c r="BN41">
        <v>10</v>
      </c>
      <c r="BO41">
        <v>8</v>
      </c>
      <c r="BP41">
        <v>0.8</v>
      </c>
      <c r="BQ41">
        <v>16</v>
      </c>
      <c r="BR41">
        <v>46</v>
      </c>
      <c r="BS41">
        <v>36</v>
      </c>
      <c r="BT41">
        <v>44</v>
      </c>
      <c r="BU41" t="s">
        <v>69</v>
      </c>
    </row>
    <row r="42" spans="1:73" x14ac:dyDescent="0.25">
      <c r="A42">
        <v>41</v>
      </c>
      <c r="B42" t="s">
        <v>43</v>
      </c>
      <c r="C42">
        <v>7</v>
      </c>
      <c r="D42" s="5">
        <v>45210</v>
      </c>
      <c r="E42" t="s">
        <v>53</v>
      </c>
      <c r="F42" t="s">
        <v>66</v>
      </c>
      <c r="G42" t="s">
        <v>45</v>
      </c>
      <c r="H42" t="s">
        <v>46</v>
      </c>
      <c r="I42">
        <v>3</v>
      </c>
      <c r="J42" t="s">
        <v>47</v>
      </c>
      <c r="K42" t="s">
        <v>47</v>
      </c>
      <c r="L42" t="s">
        <v>49</v>
      </c>
      <c r="M42" t="s">
        <v>49</v>
      </c>
      <c r="N42" t="s">
        <v>49</v>
      </c>
      <c r="O42" t="s">
        <v>48</v>
      </c>
      <c r="P42" t="s">
        <v>48</v>
      </c>
      <c r="Q42" t="s">
        <v>48</v>
      </c>
      <c r="R42" t="s">
        <v>48</v>
      </c>
      <c r="S42" t="s">
        <v>48</v>
      </c>
      <c r="T42" t="s">
        <v>49</v>
      </c>
      <c r="U42" t="s">
        <v>49</v>
      </c>
      <c r="V42" t="s">
        <v>49</v>
      </c>
      <c r="W42" t="s">
        <v>48</v>
      </c>
      <c r="X42">
        <v>1</v>
      </c>
      <c r="Y42">
        <v>1</v>
      </c>
      <c r="Z42">
        <v>34</v>
      </c>
      <c r="AA42" t="s">
        <v>74</v>
      </c>
      <c r="AB42">
        <v>134</v>
      </c>
      <c r="AC42" t="s">
        <v>50</v>
      </c>
      <c r="AD42">
        <v>18.899999999999999</v>
      </c>
      <c r="AE42" t="s">
        <v>74</v>
      </c>
      <c r="AF42" t="s">
        <v>48</v>
      </c>
      <c r="AG42" t="s">
        <v>50</v>
      </c>
      <c r="AH42" t="s">
        <v>47</v>
      </c>
      <c r="AI42" t="s">
        <v>49</v>
      </c>
      <c r="AJ42" t="s">
        <v>49</v>
      </c>
      <c r="AK42" t="s">
        <v>49</v>
      </c>
      <c r="AL42" t="s">
        <v>49</v>
      </c>
      <c r="AM42">
        <v>80</v>
      </c>
      <c r="AN42" t="s">
        <v>50</v>
      </c>
      <c r="AO42" t="s">
        <v>50</v>
      </c>
      <c r="AP42" t="s">
        <v>47</v>
      </c>
      <c r="AQ42" t="s">
        <v>50</v>
      </c>
      <c r="AR42" t="s">
        <v>50</v>
      </c>
      <c r="AS42" t="s">
        <v>47</v>
      </c>
      <c r="AT42">
        <v>20</v>
      </c>
      <c r="AU42" t="s">
        <v>50</v>
      </c>
      <c r="AV42">
        <v>100</v>
      </c>
      <c r="AW42" t="s">
        <v>51</v>
      </c>
      <c r="AX42" t="s">
        <v>50</v>
      </c>
      <c r="AY42" t="s">
        <v>47</v>
      </c>
      <c r="AZ42">
        <v>0</v>
      </c>
      <c r="BA42">
        <v>0</v>
      </c>
      <c r="BB42" t="s">
        <v>49</v>
      </c>
      <c r="BC42">
        <v>24</v>
      </c>
      <c r="BD42">
        <v>75</v>
      </c>
      <c r="BE42" t="s">
        <v>52</v>
      </c>
      <c r="BF42">
        <v>1</v>
      </c>
      <c r="BG42">
        <v>0.12</v>
      </c>
      <c r="BH42">
        <v>0.15</v>
      </c>
      <c r="BI42" t="s">
        <v>50</v>
      </c>
      <c r="BJ42">
        <v>0.41</v>
      </c>
      <c r="BK42">
        <v>0</v>
      </c>
      <c r="BL42">
        <v>0.09</v>
      </c>
      <c r="BM42">
        <v>2</v>
      </c>
      <c r="BN42">
        <v>20</v>
      </c>
      <c r="BO42">
        <v>4</v>
      </c>
      <c r="BP42">
        <v>0.2</v>
      </c>
      <c r="BQ42">
        <v>24</v>
      </c>
      <c r="BR42">
        <v>52</v>
      </c>
      <c r="BS42">
        <v>30</v>
      </c>
      <c r="BT42">
        <v>28</v>
      </c>
      <c r="BU42" t="s">
        <v>69</v>
      </c>
    </row>
    <row r="43" spans="1:73" x14ac:dyDescent="0.25">
      <c r="A43">
        <v>42</v>
      </c>
      <c r="B43" t="s">
        <v>43</v>
      </c>
      <c r="C43">
        <v>11</v>
      </c>
      <c r="D43" s="5">
        <v>45210</v>
      </c>
      <c r="E43" t="s">
        <v>53</v>
      </c>
      <c r="F43" t="s">
        <v>66</v>
      </c>
      <c r="G43" t="s">
        <v>45</v>
      </c>
      <c r="H43" t="s">
        <v>46</v>
      </c>
      <c r="I43">
        <v>11</v>
      </c>
      <c r="J43" t="s">
        <v>47</v>
      </c>
      <c r="K43" t="s">
        <v>47</v>
      </c>
      <c r="L43" t="s">
        <v>49</v>
      </c>
      <c r="M43" t="s">
        <v>49</v>
      </c>
      <c r="N43" t="s">
        <v>49</v>
      </c>
      <c r="O43" t="s">
        <v>48</v>
      </c>
      <c r="P43" t="s">
        <v>48</v>
      </c>
      <c r="Q43" t="s">
        <v>48</v>
      </c>
      <c r="R43" t="s">
        <v>48</v>
      </c>
      <c r="S43" t="s">
        <v>48</v>
      </c>
      <c r="T43" t="s">
        <v>49</v>
      </c>
      <c r="U43" t="s">
        <v>49</v>
      </c>
      <c r="V43" t="s">
        <v>49</v>
      </c>
      <c r="W43" t="s">
        <v>48</v>
      </c>
      <c r="X43">
        <v>1</v>
      </c>
      <c r="Y43">
        <v>1</v>
      </c>
      <c r="Z43">
        <v>33</v>
      </c>
      <c r="AA43" t="s">
        <v>50</v>
      </c>
      <c r="AB43">
        <v>140.5</v>
      </c>
      <c r="AC43" t="s">
        <v>50</v>
      </c>
      <c r="AD43">
        <v>16.8</v>
      </c>
      <c r="AE43" t="s">
        <v>50</v>
      </c>
      <c r="AF43" t="s">
        <v>48</v>
      </c>
      <c r="AG43" t="s">
        <v>50</v>
      </c>
      <c r="AH43" t="s">
        <v>47</v>
      </c>
      <c r="AI43" t="s">
        <v>49</v>
      </c>
      <c r="AJ43" t="s">
        <v>49</v>
      </c>
      <c r="AK43" t="s">
        <v>49</v>
      </c>
      <c r="AL43" t="s">
        <v>49</v>
      </c>
      <c r="AM43">
        <v>90</v>
      </c>
      <c r="AN43" t="s">
        <v>50</v>
      </c>
      <c r="AO43" t="s">
        <v>50</v>
      </c>
      <c r="AP43" t="s">
        <v>47</v>
      </c>
      <c r="AQ43" t="s">
        <v>50</v>
      </c>
      <c r="AR43" t="s">
        <v>50</v>
      </c>
      <c r="AS43" t="s">
        <v>47</v>
      </c>
      <c r="AT43">
        <v>18</v>
      </c>
      <c r="AU43" t="s">
        <v>50</v>
      </c>
      <c r="AV43">
        <v>99</v>
      </c>
      <c r="AW43" t="s">
        <v>51</v>
      </c>
      <c r="AX43" t="s">
        <v>50</v>
      </c>
      <c r="AY43" t="s">
        <v>47</v>
      </c>
      <c r="AZ43">
        <v>3</v>
      </c>
      <c r="BA43">
        <v>0</v>
      </c>
      <c r="BB43" t="s">
        <v>49</v>
      </c>
      <c r="BC43">
        <v>23</v>
      </c>
      <c r="BD43">
        <v>93</v>
      </c>
      <c r="BE43" t="s">
        <v>52</v>
      </c>
      <c r="BF43">
        <v>1</v>
      </c>
      <c r="BG43">
        <v>0.1</v>
      </c>
      <c r="BH43">
        <v>0.15</v>
      </c>
      <c r="BI43" t="s">
        <v>50</v>
      </c>
      <c r="BJ43">
        <v>0.4</v>
      </c>
      <c r="BK43">
        <v>0</v>
      </c>
      <c r="BL43">
        <v>0.08</v>
      </c>
      <c r="BM43">
        <v>2</v>
      </c>
      <c r="BN43">
        <v>24</v>
      </c>
      <c r="BO43">
        <v>10</v>
      </c>
      <c r="BP43">
        <v>0.42</v>
      </c>
      <c r="BQ43">
        <v>26</v>
      </c>
      <c r="BR43">
        <v>36</v>
      </c>
      <c r="BS43">
        <v>20</v>
      </c>
      <c r="BT43">
        <v>44</v>
      </c>
      <c r="BU43" t="s">
        <v>69</v>
      </c>
    </row>
    <row r="44" spans="1:73" x14ac:dyDescent="0.25">
      <c r="A44">
        <v>43</v>
      </c>
      <c r="B44" t="s">
        <v>43</v>
      </c>
      <c r="C44">
        <v>15</v>
      </c>
      <c r="D44" s="5">
        <v>45210</v>
      </c>
      <c r="E44" t="s">
        <v>53</v>
      </c>
      <c r="F44" t="s">
        <v>68</v>
      </c>
      <c r="G44" t="s">
        <v>45</v>
      </c>
      <c r="H44" t="s">
        <v>46</v>
      </c>
      <c r="I44">
        <v>14</v>
      </c>
      <c r="J44" t="s">
        <v>47</v>
      </c>
      <c r="K44" t="s">
        <v>47</v>
      </c>
      <c r="L44" t="s">
        <v>49</v>
      </c>
      <c r="M44" t="s">
        <v>49</v>
      </c>
      <c r="N44" t="s">
        <v>49</v>
      </c>
      <c r="O44" t="s">
        <v>48</v>
      </c>
      <c r="P44" t="s">
        <v>48</v>
      </c>
      <c r="Q44" t="s">
        <v>48</v>
      </c>
      <c r="R44" t="s">
        <v>48</v>
      </c>
      <c r="S44" t="s">
        <v>48</v>
      </c>
      <c r="T44" t="s">
        <v>49</v>
      </c>
      <c r="U44" t="s">
        <v>49</v>
      </c>
      <c r="V44" t="s">
        <v>49</v>
      </c>
      <c r="W44" t="s">
        <v>49</v>
      </c>
      <c r="X44">
        <v>0</v>
      </c>
      <c r="Y44">
        <v>2</v>
      </c>
      <c r="Z44">
        <v>55</v>
      </c>
      <c r="AA44" t="s">
        <v>50</v>
      </c>
      <c r="AB44">
        <v>170.5</v>
      </c>
      <c r="AC44" t="s">
        <v>50</v>
      </c>
      <c r="AD44">
        <v>19</v>
      </c>
      <c r="AE44" t="s">
        <v>50</v>
      </c>
      <c r="AF44" t="s">
        <v>48</v>
      </c>
      <c r="AG44" t="s">
        <v>50</v>
      </c>
      <c r="AH44" t="s">
        <v>47</v>
      </c>
      <c r="AI44" t="s">
        <v>49</v>
      </c>
      <c r="AJ44" t="s">
        <v>49</v>
      </c>
      <c r="AK44" t="s">
        <v>49</v>
      </c>
      <c r="AL44" t="s">
        <v>49</v>
      </c>
      <c r="AM44">
        <v>78</v>
      </c>
      <c r="AN44" t="s">
        <v>50</v>
      </c>
      <c r="AO44" t="s">
        <v>50</v>
      </c>
      <c r="AP44" t="s">
        <v>47</v>
      </c>
      <c r="AQ44" t="s">
        <v>50</v>
      </c>
      <c r="AR44" t="s">
        <v>50</v>
      </c>
      <c r="AS44" t="s">
        <v>47</v>
      </c>
      <c r="AT44">
        <v>16</v>
      </c>
      <c r="AU44" t="s">
        <v>50</v>
      </c>
      <c r="AV44">
        <v>100</v>
      </c>
      <c r="AW44" t="s">
        <v>51</v>
      </c>
      <c r="AX44" t="s">
        <v>50</v>
      </c>
      <c r="AY44" t="s">
        <v>47</v>
      </c>
      <c r="AZ44">
        <v>0</v>
      </c>
      <c r="BA44">
        <v>0</v>
      </c>
      <c r="BB44" t="s">
        <v>49</v>
      </c>
      <c r="BC44">
        <v>26</v>
      </c>
      <c r="BD44">
        <v>75</v>
      </c>
      <c r="BE44" t="s">
        <v>52</v>
      </c>
      <c r="BF44">
        <v>1</v>
      </c>
      <c r="BG44">
        <v>0.1</v>
      </c>
      <c r="BH44">
        <v>0.15</v>
      </c>
      <c r="BI44" t="s">
        <v>50</v>
      </c>
      <c r="BJ44">
        <v>0.42</v>
      </c>
      <c r="BK44">
        <v>1</v>
      </c>
      <c r="BL44">
        <v>0.1</v>
      </c>
      <c r="BM44">
        <v>1</v>
      </c>
      <c r="BN44">
        <v>28</v>
      </c>
      <c r="BO44">
        <v>12</v>
      </c>
      <c r="BP44">
        <v>0.43</v>
      </c>
      <c r="BQ44">
        <v>12</v>
      </c>
      <c r="BR44">
        <v>38</v>
      </c>
      <c r="BS44">
        <v>28</v>
      </c>
      <c r="BT44">
        <v>32</v>
      </c>
      <c r="BU44" t="s">
        <v>69</v>
      </c>
    </row>
    <row r="45" spans="1:73" x14ac:dyDescent="0.25">
      <c r="A45">
        <v>44</v>
      </c>
      <c r="B45" t="s">
        <v>43</v>
      </c>
      <c r="C45">
        <v>3</v>
      </c>
      <c r="D45" s="5">
        <v>45210</v>
      </c>
      <c r="E45" t="s">
        <v>53</v>
      </c>
      <c r="F45" t="s">
        <v>68</v>
      </c>
      <c r="G45" t="s">
        <v>45</v>
      </c>
      <c r="H45" t="s">
        <v>46</v>
      </c>
      <c r="I45">
        <v>2</v>
      </c>
      <c r="J45" t="s">
        <v>47</v>
      </c>
      <c r="K45" t="s">
        <v>47</v>
      </c>
      <c r="L45" t="s">
        <v>49</v>
      </c>
      <c r="M45" t="s">
        <v>49</v>
      </c>
      <c r="N45" t="s">
        <v>49</v>
      </c>
      <c r="O45" t="s">
        <v>48</v>
      </c>
      <c r="P45" t="s">
        <v>48</v>
      </c>
      <c r="Q45" t="s">
        <v>48</v>
      </c>
      <c r="R45" t="s">
        <v>48</v>
      </c>
      <c r="S45" t="s">
        <v>49</v>
      </c>
      <c r="T45" t="s">
        <v>48</v>
      </c>
      <c r="U45" t="s">
        <v>49</v>
      </c>
      <c r="V45" t="s">
        <v>49</v>
      </c>
      <c r="W45" t="s">
        <v>49</v>
      </c>
      <c r="X45">
        <v>0</v>
      </c>
      <c r="Y45">
        <v>1</v>
      </c>
      <c r="Z45">
        <v>18</v>
      </c>
      <c r="AA45" t="s">
        <v>74</v>
      </c>
      <c r="AB45">
        <v>101</v>
      </c>
      <c r="AC45" t="s">
        <v>50</v>
      </c>
      <c r="AD45">
        <v>17.600000000000001</v>
      </c>
      <c r="AE45" t="s">
        <v>74</v>
      </c>
      <c r="AF45" t="s">
        <v>48</v>
      </c>
      <c r="AG45" t="s">
        <v>50</v>
      </c>
      <c r="AH45" t="s">
        <v>47</v>
      </c>
      <c r="AI45" t="s">
        <v>49</v>
      </c>
      <c r="AJ45" t="s">
        <v>49</v>
      </c>
      <c r="AK45" t="s">
        <v>49</v>
      </c>
      <c r="AL45" t="s">
        <v>49</v>
      </c>
      <c r="AM45">
        <v>130</v>
      </c>
      <c r="AN45" t="s">
        <v>85</v>
      </c>
      <c r="AO45" t="s">
        <v>50</v>
      </c>
      <c r="AP45" t="s">
        <v>47</v>
      </c>
      <c r="AQ45" t="s">
        <v>50</v>
      </c>
      <c r="AR45" t="s">
        <v>50</v>
      </c>
      <c r="AS45" t="s">
        <v>47</v>
      </c>
      <c r="AT45">
        <v>28</v>
      </c>
      <c r="AU45" t="s">
        <v>50</v>
      </c>
      <c r="AV45">
        <v>99</v>
      </c>
      <c r="AW45" t="s">
        <v>51</v>
      </c>
      <c r="AX45" t="s">
        <v>50</v>
      </c>
      <c r="AY45" t="s">
        <v>47</v>
      </c>
      <c r="AZ45">
        <v>0</v>
      </c>
      <c r="BA45">
        <v>0</v>
      </c>
      <c r="BB45" t="s">
        <v>49</v>
      </c>
      <c r="BC45">
        <v>24</v>
      </c>
      <c r="BD45">
        <v>132</v>
      </c>
      <c r="BE45" t="s">
        <v>52</v>
      </c>
      <c r="BF45">
        <v>1</v>
      </c>
      <c r="BG45">
        <v>0.12</v>
      </c>
      <c r="BH45">
        <v>0.15</v>
      </c>
      <c r="BI45" t="s">
        <v>50</v>
      </c>
      <c r="BJ45">
        <v>0.47</v>
      </c>
      <c r="BK45">
        <v>1</v>
      </c>
      <c r="BL45">
        <v>0.08</v>
      </c>
      <c r="BM45">
        <v>1</v>
      </c>
      <c r="BN45">
        <v>32</v>
      </c>
      <c r="BO45">
        <v>28</v>
      </c>
      <c r="BP45">
        <v>0.88</v>
      </c>
      <c r="BQ45">
        <v>28</v>
      </c>
      <c r="BR45">
        <v>32</v>
      </c>
      <c r="BS45">
        <v>28</v>
      </c>
      <c r="BT45">
        <v>44</v>
      </c>
      <c r="BU45" t="s">
        <v>69</v>
      </c>
    </row>
    <row r="46" spans="1:73" x14ac:dyDescent="0.25">
      <c r="A46">
        <v>45</v>
      </c>
      <c r="B46" t="s">
        <v>43</v>
      </c>
      <c r="C46">
        <v>13</v>
      </c>
      <c r="D46" s="5">
        <v>45224</v>
      </c>
      <c r="E46" t="s">
        <v>53</v>
      </c>
      <c r="F46" t="s">
        <v>68</v>
      </c>
      <c r="G46" t="s">
        <v>45</v>
      </c>
      <c r="H46" t="s">
        <v>46</v>
      </c>
      <c r="I46">
        <v>10</v>
      </c>
      <c r="J46" t="s">
        <v>47</v>
      </c>
      <c r="K46" t="s">
        <v>47</v>
      </c>
      <c r="L46" t="s">
        <v>49</v>
      </c>
      <c r="M46" t="s">
        <v>49</v>
      </c>
      <c r="N46" t="s">
        <v>49</v>
      </c>
      <c r="O46" t="s">
        <v>48</v>
      </c>
      <c r="P46" t="s">
        <v>48</v>
      </c>
      <c r="Q46" t="s">
        <v>48</v>
      </c>
      <c r="R46" t="s">
        <v>48</v>
      </c>
      <c r="S46" t="s">
        <v>48</v>
      </c>
      <c r="T46" t="s">
        <v>49</v>
      </c>
      <c r="U46" t="s">
        <v>49</v>
      </c>
      <c r="V46" t="s">
        <v>49</v>
      </c>
      <c r="W46" t="s">
        <v>48</v>
      </c>
      <c r="X46">
        <v>1</v>
      </c>
      <c r="Y46">
        <v>1</v>
      </c>
      <c r="Z46">
        <v>33</v>
      </c>
      <c r="AA46" t="s">
        <v>50</v>
      </c>
      <c r="AB46">
        <v>142</v>
      </c>
      <c r="AC46" t="s">
        <v>50</v>
      </c>
      <c r="AD46">
        <v>16.399999999999999</v>
      </c>
      <c r="AE46" t="s">
        <v>50</v>
      </c>
      <c r="AF46" t="s">
        <v>48</v>
      </c>
      <c r="AG46" t="s">
        <v>50</v>
      </c>
      <c r="AH46" t="s">
        <v>47</v>
      </c>
      <c r="AI46" t="s">
        <v>49</v>
      </c>
      <c r="AJ46" t="s">
        <v>49</v>
      </c>
      <c r="AK46" t="s">
        <v>49</v>
      </c>
      <c r="AL46" t="s">
        <v>49</v>
      </c>
      <c r="AM46">
        <v>70</v>
      </c>
      <c r="AN46" t="s">
        <v>50</v>
      </c>
      <c r="AO46" t="s">
        <v>50</v>
      </c>
      <c r="AP46" t="s">
        <v>47</v>
      </c>
      <c r="AQ46" t="s">
        <v>50</v>
      </c>
      <c r="AR46" t="s">
        <v>50</v>
      </c>
      <c r="AS46" t="s">
        <v>47</v>
      </c>
      <c r="AT46">
        <v>18</v>
      </c>
      <c r="AU46" t="s">
        <v>50</v>
      </c>
      <c r="AV46">
        <v>99</v>
      </c>
      <c r="AW46" t="s">
        <v>51</v>
      </c>
      <c r="AX46" t="s">
        <v>50</v>
      </c>
      <c r="AY46" t="s">
        <v>47</v>
      </c>
      <c r="AZ46">
        <v>0</v>
      </c>
      <c r="BA46">
        <v>0</v>
      </c>
      <c r="BB46" t="s">
        <v>49</v>
      </c>
      <c r="BC46">
        <v>24</v>
      </c>
      <c r="BD46">
        <v>70</v>
      </c>
      <c r="BE46" t="s">
        <v>52</v>
      </c>
      <c r="BF46">
        <v>1</v>
      </c>
      <c r="BG46">
        <v>0.1</v>
      </c>
      <c r="BH46">
        <v>0.18</v>
      </c>
      <c r="BI46" t="s">
        <v>50</v>
      </c>
      <c r="BJ46">
        <v>0.42</v>
      </c>
      <c r="BK46">
        <v>0</v>
      </c>
      <c r="BL46">
        <v>0.09</v>
      </c>
      <c r="BM46">
        <v>2</v>
      </c>
      <c r="BN46">
        <v>24</v>
      </c>
      <c r="BO46">
        <v>20</v>
      </c>
      <c r="BP46">
        <v>0.83</v>
      </c>
      <c r="BQ46">
        <v>32</v>
      </c>
      <c r="BR46">
        <v>48</v>
      </c>
      <c r="BS46">
        <v>40</v>
      </c>
      <c r="BT46">
        <v>60</v>
      </c>
      <c r="BU46" t="s">
        <v>69</v>
      </c>
    </row>
    <row r="47" spans="1:73" x14ac:dyDescent="0.25">
      <c r="A47">
        <v>46</v>
      </c>
      <c r="B47" t="s">
        <v>58</v>
      </c>
      <c r="C47">
        <v>7</v>
      </c>
      <c r="D47" s="5">
        <v>44942</v>
      </c>
      <c r="E47" t="s">
        <v>53</v>
      </c>
      <c r="F47" t="s">
        <v>66</v>
      </c>
      <c r="G47" t="s">
        <v>45</v>
      </c>
      <c r="H47" t="s">
        <v>46</v>
      </c>
      <c r="I47">
        <v>2</v>
      </c>
      <c r="J47" t="s">
        <v>48</v>
      </c>
      <c r="K47" t="s">
        <v>48</v>
      </c>
      <c r="L47" t="s">
        <v>49</v>
      </c>
      <c r="M47" t="s">
        <v>49</v>
      </c>
      <c r="N47" t="s">
        <v>49</v>
      </c>
      <c r="O47" t="s">
        <v>48</v>
      </c>
      <c r="P47" t="s">
        <v>48</v>
      </c>
      <c r="Q47" t="s">
        <v>48</v>
      </c>
      <c r="R47" t="s">
        <v>48</v>
      </c>
      <c r="S47" t="s">
        <v>48</v>
      </c>
      <c r="T47" t="s">
        <v>49</v>
      </c>
      <c r="U47" t="s">
        <v>49</v>
      </c>
      <c r="V47" t="s">
        <v>49</v>
      </c>
      <c r="W47" t="s">
        <v>48</v>
      </c>
      <c r="X47">
        <v>4</v>
      </c>
      <c r="Y47">
        <v>3</v>
      </c>
      <c r="Z47">
        <v>21</v>
      </c>
      <c r="AA47" t="s">
        <v>50</v>
      </c>
      <c r="AB47">
        <v>111</v>
      </c>
      <c r="AC47" t="s">
        <v>78</v>
      </c>
      <c r="AD47">
        <v>17</v>
      </c>
      <c r="AE47" t="s">
        <v>50</v>
      </c>
      <c r="AF47" t="s">
        <v>48</v>
      </c>
      <c r="AG47" t="s">
        <v>50</v>
      </c>
      <c r="AH47" t="s">
        <v>47</v>
      </c>
      <c r="AI47" t="s">
        <v>49</v>
      </c>
      <c r="AJ47" t="s">
        <v>49</v>
      </c>
      <c r="AK47" t="s">
        <v>49</v>
      </c>
      <c r="AL47" t="s">
        <v>49</v>
      </c>
      <c r="AM47">
        <v>100</v>
      </c>
      <c r="AN47" t="s">
        <v>50</v>
      </c>
      <c r="AO47" t="s">
        <v>50</v>
      </c>
      <c r="AP47" t="s">
        <v>47</v>
      </c>
      <c r="AQ47" t="s">
        <v>50</v>
      </c>
      <c r="AR47" t="s">
        <v>50</v>
      </c>
      <c r="AS47" t="s">
        <v>47</v>
      </c>
      <c r="AT47">
        <v>28</v>
      </c>
      <c r="AU47" t="s">
        <v>90</v>
      </c>
      <c r="AV47">
        <v>99</v>
      </c>
      <c r="AW47" t="s">
        <v>51</v>
      </c>
      <c r="AX47" t="s">
        <v>50</v>
      </c>
      <c r="AY47" t="s">
        <v>47</v>
      </c>
      <c r="AZ47">
        <v>3</v>
      </c>
      <c r="BA47">
        <v>0</v>
      </c>
      <c r="BB47" t="s">
        <v>49</v>
      </c>
      <c r="BC47">
        <v>22</v>
      </c>
      <c r="BD47">
        <v>94</v>
      </c>
      <c r="BE47" t="s">
        <v>52</v>
      </c>
      <c r="BF47">
        <v>1</v>
      </c>
      <c r="BG47">
        <v>0.04</v>
      </c>
      <c r="BH47">
        <v>0.12</v>
      </c>
      <c r="BI47" t="s">
        <v>50</v>
      </c>
      <c r="BJ47">
        <v>0.42</v>
      </c>
      <c r="BK47">
        <v>0</v>
      </c>
      <c r="BL47">
        <v>0.08</v>
      </c>
      <c r="BM47">
        <v>1</v>
      </c>
      <c r="BN47">
        <v>14</v>
      </c>
      <c r="BO47">
        <v>10</v>
      </c>
      <c r="BP47">
        <v>0.71</v>
      </c>
      <c r="BQ47">
        <v>20</v>
      </c>
      <c r="BR47">
        <v>30</v>
      </c>
      <c r="BS47">
        <v>18</v>
      </c>
      <c r="BT47">
        <v>64</v>
      </c>
      <c r="BU47" t="s">
        <v>70</v>
      </c>
    </row>
    <row r="48" spans="1:73" x14ac:dyDescent="0.25">
      <c r="A48">
        <v>47</v>
      </c>
      <c r="B48" t="s">
        <v>58</v>
      </c>
      <c r="C48">
        <v>4</v>
      </c>
      <c r="D48" s="5">
        <v>44946</v>
      </c>
      <c r="E48" t="s">
        <v>53</v>
      </c>
      <c r="F48" t="s">
        <v>66</v>
      </c>
      <c r="G48" t="s">
        <v>45</v>
      </c>
      <c r="H48" t="s">
        <v>46</v>
      </c>
      <c r="I48">
        <v>3</v>
      </c>
      <c r="J48" t="s">
        <v>48</v>
      </c>
      <c r="K48" t="s">
        <v>48</v>
      </c>
      <c r="L48" t="s">
        <v>49</v>
      </c>
      <c r="M48" t="s">
        <v>49</v>
      </c>
      <c r="N48" t="s">
        <v>49</v>
      </c>
      <c r="O48" t="s">
        <v>48</v>
      </c>
      <c r="P48" t="s">
        <v>48</v>
      </c>
      <c r="Q48" t="s">
        <v>48</v>
      </c>
      <c r="R48" t="s">
        <v>48</v>
      </c>
      <c r="S48" t="s">
        <v>49</v>
      </c>
      <c r="T48" t="s">
        <v>48</v>
      </c>
      <c r="U48" t="s">
        <v>49</v>
      </c>
      <c r="V48" t="s">
        <v>49</v>
      </c>
      <c r="W48" t="s">
        <v>48</v>
      </c>
      <c r="X48">
        <v>4</v>
      </c>
      <c r="Y48">
        <v>3</v>
      </c>
      <c r="Z48">
        <v>16</v>
      </c>
      <c r="AA48" t="s">
        <v>50</v>
      </c>
      <c r="AB48">
        <v>105</v>
      </c>
      <c r="AC48" t="s">
        <v>50</v>
      </c>
      <c r="AD48">
        <v>14.5</v>
      </c>
      <c r="AE48" t="s">
        <v>50</v>
      </c>
      <c r="AF48" t="s">
        <v>48</v>
      </c>
      <c r="AG48" t="s">
        <v>50</v>
      </c>
      <c r="AH48" t="s">
        <v>47</v>
      </c>
      <c r="AI48" t="s">
        <v>49</v>
      </c>
      <c r="AJ48" t="s">
        <v>49</v>
      </c>
      <c r="AK48" t="s">
        <v>49</v>
      </c>
      <c r="AL48" t="s">
        <v>49</v>
      </c>
      <c r="AM48">
        <v>88</v>
      </c>
      <c r="AN48" t="s">
        <v>50</v>
      </c>
      <c r="AO48" t="s">
        <v>50</v>
      </c>
      <c r="AP48" t="s">
        <v>47</v>
      </c>
      <c r="AQ48" t="s">
        <v>50</v>
      </c>
      <c r="AR48" t="s">
        <v>50</v>
      </c>
      <c r="AS48" t="s">
        <v>47</v>
      </c>
      <c r="AT48">
        <v>36</v>
      </c>
      <c r="AU48" t="s">
        <v>90</v>
      </c>
      <c r="AV48">
        <v>100</v>
      </c>
      <c r="AW48" t="s">
        <v>51</v>
      </c>
      <c r="AX48" t="s">
        <v>50</v>
      </c>
      <c r="AY48" t="s">
        <v>47</v>
      </c>
      <c r="AZ48">
        <v>0</v>
      </c>
      <c r="BA48">
        <v>0</v>
      </c>
      <c r="BB48" t="s">
        <v>49</v>
      </c>
      <c r="BC48">
        <v>19</v>
      </c>
      <c r="BD48">
        <v>88</v>
      </c>
      <c r="BE48" t="s">
        <v>52</v>
      </c>
      <c r="BF48">
        <v>1</v>
      </c>
      <c r="BG48">
        <v>0.06</v>
      </c>
      <c r="BH48">
        <v>0.14000000000000001</v>
      </c>
      <c r="BI48" t="s">
        <v>50</v>
      </c>
      <c r="BJ48">
        <v>0.4</v>
      </c>
      <c r="BK48">
        <v>1</v>
      </c>
      <c r="BL48">
        <v>0.08</v>
      </c>
      <c r="BM48">
        <v>3</v>
      </c>
      <c r="BN48">
        <v>12</v>
      </c>
      <c r="BO48">
        <v>8</v>
      </c>
      <c r="BP48">
        <v>0.67</v>
      </c>
      <c r="BQ48">
        <v>26</v>
      </c>
      <c r="BR48">
        <v>40</v>
      </c>
      <c r="BS48">
        <v>20</v>
      </c>
      <c r="BT48">
        <v>36</v>
      </c>
      <c r="BU48" t="s">
        <v>70</v>
      </c>
    </row>
    <row r="49" spans="1:73" x14ac:dyDescent="0.25">
      <c r="A49">
        <v>48</v>
      </c>
      <c r="B49" t="s">
        <v>58</v>
      </c>
      <c r="C49">
        <v>2</v>
      </c>
      <c r="D49" s="5">
        <v>45155</v>
      </c>
      <c r="E49" t="s">
        <v>53</v>
      </c>
      <c r="F49" t="s">
        <v>66</v>
      </c>
      <c r="G49" t="s">
        <v>45</v>
      </c>
      <c r="H49" t="s">
        <v>46</v>
      </c>
      <c r="I49">
        <v>1</v>
      </c>
      <c r="J49" t="s">
        <v>48</v>
      </c>
      <c r="K49" t="s">
        <v>49</v>
      </c>
      <c r="L49" t="s">
        <v>49</v>
      </c>
      <c r="M49" t="s">
        <v>49</v>
      </c>
      <c r="N49" t="s">
        <v>49</v>
      </c>
      <c r="O49" t="s">
        <v>48</v>
      </c>
      <c r="P49" t="s">
        <v>48</v>
      </c>
      <c r="Q49" t="s">
        <v>48</v>
      </c>
      <c r="R49" t="s">
        <v>48</v>
      </c>
      <c r="S49" t="s">
        <v>49</v>
      </c>
      <c r="T49" t="s">
        <v>48</v>
      </c>
      <c r="U49" t="s">
        <v>49</v>
      </c>
      <c r="V49" t="s">
        <v>49</v>
      </c>
      <c r="W49" t="s">
        <v>49</v>
      </c>
      <c r="X49">
        <v>0</v>
      </c>
      <c r="Y49">
        <v>2</v>
      </c>
      <c r="Z49">
        <v>13</v>
      </c>
      <c r="AA49" t="s">
        <v>50</v>
      </c>
      <c r="AB49">
        <v>90</v>
      </c>
      <c r="AC49" t="s">
        <v>50</v>
      </c>
      <c r="AD49">
        <v>16</v>
      </c>
      <c r="AE49" t="s">
        <v>50</v>
      </c>
      <c r="AF49" t="s">
        <v>48</v>
      </c>
      <c r="AG49" t="s">
        <v>59</v>
      </c>
      <c r="AH49" t="s">
        <v>47</v>
      </c>
      <c r="AI49" t="s">
        <v>49</v>
      </c>
      <c r="AJ49" t="s">
        <v>49</v>
      </c>
      <c r="AK49" t="s">
        <v>49</v>
      </c>
      <c r="AL49" t="s">
        <v>49</v>
      </c>
      <c r="AM49">
        <v>120</v>
      </c>
      <c r="AN49" t="s">
        <v>50</v>
      </c>
      <c r="AO49" t="s">
        <v>50</v>
      </c>
      <c r="AP49" t="s">
        <v>47</v>
      </c>
      <c r="AQ49" t="s">
        <v>50</v>
      </c>
      <c r="AR49" t="s">
        <v>50</v>
      </c>
      <c r="AS49" t="s">
        <v>47</v>
      </c>
      <c r="AT49">
        <v>50</v>
      </c>
      <c r="AU49" t="s">
        <v>90</v>
      </c>
      <c r="AV49">
        <v>98</v>
      </c>
      <c r="AW49" t="s">
        <v>51</v>
      </c>
      <c r="AX49" t="s">
        <v>50</v>
      </c>
      <c r="AY49" t="s">
        <v>47</v>
      </c>
      <c r="AZ49">
        <v>6</v>
      </c>
      <c r="BA49">
        <v>0</v>
      </c>
      <c r="BB49" t="s">
        <v>49</v>
      </c>
      <c r="BC49">
        <v>23</v>
      </c>
      <c r="BD49">
        <v>115</v>
      </c>
      <c r="BE49" t="s">
        <v>52</v>
      </c>
      <c r="BF49">
        <v>1.5</v>
      </c>
      <c r="BG49">
        <v>0.04</v>
      </c>
      <c r="BH49">
        <v>0.16</v>
      </c>
      <c r="BI49" t="s">
        <v>50</v>
      </c>
      <c r="BJ49">
        <v>0.4</v>
      </c>
      <c r="BK49">
        <v>0</v>
      </c>
      <c r="BL49">
        <v>0.06</v>
      </c>
      <c r="BM49">
        <v>1</v>
      </c>
      <c r="BN49">
        <v>16</v>
      </c>
      <c r="BO49">
        <v>8</v>
      </c>
      <c r="BP49">
        <v>0.5</v>
      </c>
      <c r="BQ49">
        <v>32</v>
      </c>
      <c r="BR49">
        <v>24</v>
      </c>
      <c r="BS49">
        <v>20</v>
      </c>
      <c r="BT49">
        <v>52</v>
      </c>
      <c r="BU49" t="s">
        <v>69</v>
      </c>
    </row>
    <row r="50" spans="1:73" x14ac:dyDescent="0.25">
      <c r="A50">
        <v>49</v>
      </c>
      <c r="B50" t="s">
        <v>58</v>
      </c>
      <c r="C50">
        <v>2</v>
      </c>
      <c r="D50" s="5">
        <v>45155</v>
      </c>
      <c r="E50" t="s">
        <v>53</v>
      </c>
      <c r="F50" t="s">
        <v>66</v>
      </c>
      <c r="G50" t="s">
        <v>45</v>
      </c>
      <c r="H50" t="s">
        <v>46</v>
      </c>
      <c r="I50">
        <v>1</v>
      </c>
      <c r="J50" t="s">
        <v>48</v>
      </c>
      <c r="K50" t="s">
        <v>49</v>
      </c>
      <c r="L50" t="s">
        <v>49</v>
      </c>
      <c r="M50" t="s">
        <v>49</v>
      </c>
      <c r="N50" t="s">
        <v>49</v>
      </c>
      <c r="O50" t="s">
        <v>48</v>
      </c>
      <c r="P50" t="s">
        <v>48</v>
      </c>
      <c r="Q50" t="s">
        <v>48</v>
      </c>
      <c r="R50" t="s">
        <v>48</v>
      </c>
      <c r="S50" t="s">
        <v>49</v>
      </c>
      <c r="T50" t="s">
        <v>48</v>
      </c>
      <c r="U50" t="s">
        <v>49</v>
      </c>
      <c r="V50" t="s">
        <v>49</v>
      </c>
      <c r="W50" t="s">
        <v>48</v>
      </c>
      <c r="X50">
        <v>1</v>
      </c>
      <c r="Y50">
        <v>2</v>
      </c>
      <c r="Z50">
        <v>12.6</v>
      </c>
      <c r="AA50" t="s">
        <v>50</v>
      </c>
      <c r="AB50">
        <v>92</v>
      </c>
      <c r="AC50" t="s">
        <v>50</v>
      </c>
      <c r="AD50">
        <v>14.9</v>
      </c>
      <c r="AE50" t="s">
        <v>50</v>
      </c>
      <c r="AF50" t="s">
        <v>48</v>
      </c>
      <c r="AG50" t="s">
        <v>59</v>
      </c>
      <c r="AH50" t="s">
        <v>47</v>
      </c>
      <c r="AI50" t="s">
        <v>49</v>
      </c>
      <c r="AJ50" t="s">
        <v>49</v>
      </c>
      <c r="AK50" t="s">
        <v>49</v>
      </c>
      <c r="AL50" t="s">
        <v>49</v>
      </c>
      <c r="AM50">
        <v>118</v>
      </c>
      <c r="AN50" t="s">
        <v>50</v>
      </c>
      <c r="AO50" t="s">
        <v>50</v>
      </c>
      <c r="AP50" t="s">
        <v>47</v>
      </c>
      <c r="AQ50" t="s">
        <v>50</v>
      </c>
      <c r="AR50" t="s">
        <v>50</v>
      </c>
      <c r="AS50" t="s">
        <v>47</v>
      </c>
      <c r="AT50">
        <v>48</v>
      </c>
      <c r="AU50" t="s">
        <v>90</v>
      </c>
      <c r="AV50">
        <v>99</v>
      </c>
      <c r="AW50" t="s">
        <v>51</v>
      </c>
      <c r="AX50" t="s">
        <v>50</v>
      </c>
      <c r="AY50" t="s">
        <v>47</v>
      </c>
      <c r="AZ50">
        <v>4</v>
      </c>
      <c r="BA50">
        <v>0</v>
      </c>
      <c r="BB50" t="s">
        <v>49</v>
      </c>
      <c r="BC50">
        <v>21</v>
      </c>
      <c r="BD50">
        <v>115</v>
      </c>
      <c r="BE50" t="s">
        <v>52</v>
      </c>
      <c r="BF50">
        <v>1</v>
      </c>
      <c r="BG50">
        <v>0.04</v>
      </c>
      <c r="BH50">
        <v>0.1</v>
      </c>
      <c r="BI50" t="s">
        <v>50</v>
      </c>
      <c r="BJ50">
        <v>0.4</v>
      </c>
      <c r="BK50">
        <v>1</v>
      </c>
      <c r="BL50">
        <v>0.06</v>
      </c>
      <c r="BM50">
        <v>1</v>
      </c>
      <c r="BN50">
        <v>28</v>
      </c>
      <c r="BO50">
        <v>18</v>
      </c>
      <c r="BP50">
        <v>0.64</v>
      </c>
      <c r="BQ50">
        <v>34</v>
      </c>
      <c r="BR50">
        <v>40</v>
      </c>
      <c r="BS50">
        <v>28</v>
      </c>
      <c r="BT50">
        <v>64</v>
      </c>
      <c r="BU50" t="s">
        <v>70</v>
      </c>
    </row>
    <row r="51" spans="1:73" x14ac:dyDescent="0.25">
      <c r="A51">
        <v>50</v>
      </c>
      <c r="B51" t="s">
        <v>58</v>
      </c>
      <c r="C51">
        <v>8</v>
      </c>
      <c r="D51" s="5">
        <v>44965</v>
      </c>
      <c r="E51" t="s">
        <v>53</v>
      </c>
      <c r="F51" t="s">
        <v>67</v>
      </c>
      <c r="G51" t="s">
        <v>45</v>
      </c>
      <c r="H51" t="s">
        <v>46</v>
      </c>
      <c r="I51">
        <v>4</v>
      </c>
      <c r="J51" t="s">
        <v>49</v>
      </c>
      <c r="K51" t="s">
        <v>49</v>
      </c>
      <c r="L51" t="s">
        <v>49</v>
      </c>
      <c r="M51" t="s">
        <v>49</v>
      </c>
      <c r="N51" t="s">
        <v>49</v>
      </c>
      <c r="O51" t="s">
        <v>48</v>
      </c>
      <c r="P51" t="s">
        <v>48</v>
      </c>
      <c r="Q51" t="s">
        <v>48</v>
      </c>
      <c r="R51" t="s">
        <v>48</v>
      </c>
      <c r="S51" t="s">
        <v>48</v>
      </c>
      <c r="T51" t="s">
        <v>49</v>
      </c>
      <c r="U51" t="s">
        <v>49</v>
      </c>
      <c r="V51" t="s">
        <v>49</v>
      </c>
      <c r="W51" t="s">
        <v>48</v>
      </c>
      <c r="X51">
        <v>4</v>
      </c>
      <c r="Y51">
        <v>2</v>
      </c>
      <c r="Z51">
        <v>24</v>
      </c>
      <c r="AA51" t="s">
        <v>50</v>
      </c>
      <c r="AB51">
        <v>122.4</v>
      </c>
      <c r="AC51" t="s">
        <v>50</v>
      </c>
      <c r="AD51">
        <v>16.100000000000001</v>
      </c>
      <c r="AE51" t="s">
        <v>50</v>
      </c>
      <c r="AF51" t="s">
        <v>48</v>
      </c>
      <c r="AG51" t="s">
        <v>50</v>
      </c>
      <c r="AH51" t="s">
        <v>48</v>
      </c>
      <c r="AI51" t="s">
        <v>49</v>
      </c>
      <c r="AJ51" t="s">
        <v>49</v>
      </c>
      <c r="AK51" t="s">
        <v>49</v>
      </c>
      <c r="AL51" t="s">
        <v>49</v>
      </c>
      <c r="AM51">
        <v>120</v>
      </c>
      <c r="AN51" t="s">
        <v>85</v>
      </c>
      <c r="AO51" t="s">
        <v>50</v>
      </c>
      <c r="AP51" t="s">
        <v>47</v>
      </c>
      <c r="AQ51" t="s">
        <v>50</v>
      </c>
      <c r="AR51" t="s">
        <v>50</v>
      </c>
      <c r="AS51" t="s">
        <v>47</v>
      </c>
      <c r="AT51">
        <v>32</v>
      </c>
      <c r="AU51" t="s">
        <v>90</v>
      </c>
      <c r="AV51">
        <v>98</v>
      </c>
      <c r="AW51" t="s">
        <v>51</v>
      </c>
      <c r="AX51" t="s">
        <v>50</v>
      </c>
      <c r="AY51" t="s">
        <v>47</v>
      </c>
      <c r="AZ51">
        <v>2</v>
      </c>
      <c r="BA51">
        <v>6</v>
      </c>
      <c r="BB51" t="s">
        <v>49</v>
      </c>
      <c r="BC51">
        <v>18</v>
      </c>
      <c r="BD51">
        <v>125</v>
      </c>
      <c r="BE51" t="s">
        <v>52</v>
      </c>
      <c r="BF51">
        <v>1</v>
      </c>
      <c r="BG51">
        <v>0.04</v>
      </c>
      <c r="BH51">
        <v>0.14000000000000001</v>
      </c>
      <c r="BI51" t="s">
        <v>50</v>
      </c>
      <c r="BJ51">
        <v>0.36</v>
      </c>
      <c r="BK51">
        <v>1</v>
      </c>
      <c r="BL51">
        <v>0.06</v>
      </c>
      <c r="BM51">
        <v>2</v>
      </c>
      <c r="BN51">
        <v>8</v>
      </c>
      <c r="BO51">
        <v>4</v>
      </c>
      <c r="BP51">
        <v>0.5</v>
      </c>
      <c r="BQ51">
        <v>6</v>
      </c>
      <c r="BR51">
        <v>14</v>
      </c>
      <c r="BS51">
        <v>10</v>
      </c>
      <c r="BT51">
        <v>30</v>
      </c>
      <c r="BU51" t="s">
        <v>70</v>
      </c>
    </row>
    <row r="52" spans="1:73" x14ac:dyDescent="0.25">
      <c r="A52">
        <v>51</v>
      </c>
      <c r="B52" t="s">
        <v>58</v>
      </c>
      <c r="C52">
        <v>7</v>
      </c>
      <c r="D52" s="5">
        <v>45155</v>
      </c>
      <c r="E52" t="s">
        <v>53</v>
      </c>
      <c r="F52" t="s">
        <v>66</v>
      </c>
      <c r="G52" t="s">
        <v>45</v>
      </c>
      <c r="H52" t="s">
        <v>46</v>
      </c>
      <c r="I52">
        <v>6</v>
      </c>
      <c r="K52" t="s">
        <v>49</v>
      </c>
      <c r="L52" t="s">
        <v>49</v>
      </c>
      <c r="M52" t="s">
        <v>49</v>
      </c>
      <c r="N52" t="s">
        <v>49</v>
      </c>
      <c r="O52" t="s">
        <v>48</v>
      </c>
      <c r="P52" t="s">
        <v>48</v>
      </c>
      <c r="Q52" t="s">
        <v>48</v>
      </c>
      <c r="R52" t="s">
        <v>48</v>
      </c>
      <c r="S52" t="s">
        <v>48</v>
      </c>
      <c r="T52" t="s">
        <v>49</v>
      </c>
      <c r="U52" t="s">
        <v>48</v>
      </c>
      <c r="V52" t="s">
        <v>48</v>
      </c>
      <c r="W52" t="s">
        <v>48</v>
      </c>
      <c r="X52">
        <v>4</v>
      </c>
      <c r="Y52">
        <v>2</v>
      </c>
      <c r="Z52">
        <v>29</v>
      </c>
      <c r="AA52" t="s">
        <v>74</v>
      </c>
      <c r="AB52">
        <v>120</v>
      </c>
      <c r="AC52" t="s">
        <v>50</v>
      </c>
      <c r="AD52">
        <v>20</v>
      </c>
      <c r="AE52" t="s">
        <v>75</v>
      </c>
      <c r="AF52" t="s">
        <v>48</v>
      </c>
      <c r="AG52" t="s">
        <v>50</v>
      </c>
      <c r="AH52" t="s">
        <v>47</v>
      </c>
      <c r="AI52" t="s">
        <v>49</v>
      </c>
      <c r="AJ52" t="s">
        <v>49</v>
      </c>
      <c r="AK52" t="s">
        <v>49</v>
      </c>
      <c r="AL52" t="s">
        <v>49</v>
      </c>
      <c r="AM52">
        <v>80</v>
      </c>
      <c r="AN52" t="s">
        <v>50</v>
      </c>
      <c r="AO52" t="s">
        <v>50</v>
      </c>
      <c r="AP52" t="s">
        <v>47</v>
      </c>
      <c r="AQ52" t="s">
        <v>50</v>
      </c>
      <c r="AR52" t="s">
        <v>50</v>
      </c>
      <c r="AS52" t="s">
        <v>47</v>
      </c>
      <c r="AT52">
        <v>24</v>
      </c>
      <c r="AU52" t="s">
        <v>90</v>
      </c>
      <c r="AV52">
        <v>98</v>
      </c>
      <c r="AW52" t="s">
        <v>51</v>
      </c>
      <c r="AX52" t="s">
        <v>50</v>
      </c>
      <c r="AY52" t="s">
        <v>47</v>
      </c>
      <c r="AZ52">
        <v>6</v>
      </c>
      <c r="BA52">
        <v>6</v>
      </c>
      <c r="BB52" t="s">
        <v>49</v>
      </c>
      <c r="BC52">
        <v>15</v>
      </c>
      <c r="BD52">
        <v>75</v>
      </c>
      <c r="BE52" t="s">
        <v>52</v>
      </c>
      <c r="BF52">
        <v>1</v>
      </c>
      <c r="BG52">
        <v>0.04</v>
      </c>
      <c r="BH52">
        <v>0.14000000000000001</v>
      </c>
      <c r="BI52" t="s">
        <v>50</v>
      </c>
      <c r="BJ52">
        <v>0.48</v>
      </c>
      <c r="BK52">
        <v>1</v>
      </c>
      <c r="BL52">
        <v>0.08</v>
      </c>
      <c r="BM52">
        <v>1</v>
      </c>
      <c r="BN52">
        <v>10</v>
      </c>
      <c r="BO52">
        <v>4</v>
      </c>
      <c r="BP52">
        <v>0.4</v>
      </c>
      <c r="BQ52">
        <v>12</v>
      </c>
      <c r="BR52">
        <v>44</v>
      </c>
      <c r="BS52">
        <v>28</v>
      </c>
      <c r="BT52">
        <v>20</v>
      </c>
      <c r="BU52" t="s">
        <v>70</v>
      </c>
    </row>
    <row r="53" spans="1:73" x14ac:dyDescent="0.25">
      <c r="A53">
        <v>52</v>
      </c>
      <c r="B53" t="s">
        <v>58</v>
      </c>
      <c r="C53">
        <v>15</v>
      </c>
      <c r="D53" s="5">
        <v>44986</v>
      </c>
      <c r="E53" t="s">
        <v>44</v>
      </c>
      <c r="F53" t="s">
        <v>66</v>
      </c>
      <c r="G53" t="s">
        <v>45</v>
      </c>
      <c r="H53" t="s">
        <v>46</v>
      </c>
      <c r="I53">
        <v>15</v>
      </c>
      <c r="J53" t="s">
        <v>49</v>
      </c>
      <c r="K53" t="s">
        <v>49</v>
      </c>
      <c r="L53" t="s">
        <v>49</v>
      </c>
      <c r="M53" t="s">
        <v>49</v>
      </c>
      <c r="N53" t="s">
        <v>49</v>
      </c>
      <c r="O53" t="s">
        <v>48</v>
      </c>
      <c r="P53" t="s">
        <v>48</v>
      </c>
      <c r="Q53" t="s">
        <v>48</v>
      </c>
      <c r="R53" t="s">
        <v>48</v>
      </c>
      <c r="S53" t="s">
        <v>48</v>
      </c>
      <c r="T53" t="s">
        <v>49</v>
      </c>
      <c r="U53" t="s">
        <v>49</v>
      </c>
      <c r="V53" t="s">
        <v>49</v>
      </c>
      <c r="W53" t="s">
        <v>48</v>
      </c>
      <c r="X53">
        <v>2</v>
      </c>
      <c r="Y53">
        <v>3</v>
      </c>
      <c r="Z53">
        <v>42</v>
      </c>
      <c r="AA53" t="s">
        <v>50</v>
      </c>
      <c r="AB53">
        <v>151</v>
      </c>
      <c r="AC53" t="s">
        <v>50</v>
      </c>
      <c r="AD53">
        <v>18.399999999999999</v>
      </c>
      <c r="AE53" t="s">
        <v>50</v>
      </c>
      <c r="AF53" t="s">
        <v>48</v>
      </c>
      <c r="AG53" t="s">
        <v>50</v>
      </c>
      <c r="AH53" t="s">
        <v>47</v>
      </c>
      <c r="AI53" t="s">
        <v>49</v>
      </c>
      <c r="AJ53" t="s">
        <v>49</v>
      </c>
      <c r="AK53" t="s">
        <v>49</v>
      </c>
      <c r="AL53" t="s">
        <v>49</v>
      </c>
      <c r="AM53">
        <v>90</v>
      </c>
      <c r="AN53" t="s">
        <v>50</v>
      </c>
      <c r="AO53" t="s">
        <v>50</v>
      </c>
      <c r="AP53" t="s">
        <v>47</v>
      </c>
      <c r="AQ53" t="s">
        <v>50</v>
      </c>
      <c r="AR53" t="s">
        <v>50</v>
      </c>
      <c r="AS53" t="s">
        <v>47</v>
      </c>
      <c r="AT53">
        <v>20</v>
      </c>
      <c r="AU53" t="s">
        <v>50</v>
      </c>
      <c r="AV53">
        <v>99</v>
      </c>
      <c r="AW53" t="s">
        <v>51</v>
      </c>
      <c r="AX53" t="s">
        <v>50</v>
      </c>
      <c r="AY53" t="s">
        <v>47</v>
      </c>
      <c r="AZ53">
        <v>0</v>
      </c>
      <c r="BA53">
        <v>0</v>
      </c>
      <c r="BB53" t="s">
        <v>49</v>
      </c>
      <c r="BC53">
        <v>20</v>
      </c>
      <c r="BD53">
        <v>94</v>
      </c>
      <c r="BE53" t="s">
        <v>52</v>
      </c>
      <c r="BF53">
        <v>2</v>
      </c>
      <c r="BG53">
        <v>0.12</v>
      </c>
      <c r="BH53">
        <v>0.16</v>
      </c>
      <c r="BI53" t="s">
        <v>50</v>
      </c>
      <c r="BJ53">
        <v>0.39</v>
      </c>
      <c r="BK53">
        <v>1</v>
      </c>
      <c r="BL53">
        <v>0.08</v>
      </c>
      <c r="BM53">
        <v>1</v>
      </c>
      <c r="BN53">
        <v>10</v>
      </c>
      <c r="BO53">
        <v>6</v>
      </c>
      <c r="BP53">
        <v>0.6</v>
      </c>
      <c r="BQ53">
        <v>6</v>
      </c>
      <c r="BR53">
        <v>26</v>
      </c>
      <c r="BS53">
        <v>24</v>
      </c>
      <c r="BT53">
        <v>28</v>
      </c>
      <c r="BU53" t="s">
        <v>70</v>
      </c>
    </row>
    <row r="54" spans="1:73" x14ac:dyDescent="0.25">
      <c r="A54">
        <v>53</v>
      </c>
      <c r="B54" t="s">
        <v>58</v>
      </c>
      <c r="C54">
        <v>13</v>
      </c>
      <c r="D54" s="5">
        <v>45002</v>
      </c>
      <c r="E54" t="s">
        <v>53</v>
      </c>
      <c r="F54" t="s">
        <v>66</v>
      </c>
      <c r="G54" t="s">
        <v>45</v>
      </c>
      <c r="H54" t="s">
        <v>46</v>
      </c>
      <c r="I54">
        <v>4</v>
      </c>
      <c r="J54" t="s">
        <v>49</v>
      </c>
      <c r="K54" t="s">
        <v>49</v>
      </c>
      <c r="L54" t="s">
        <v>49</v>
      </c>
      <c r="M54" t="s">
        <v>49</v>
      </c>
      <c r="N54" t="s">
        <v>49</v>
      </c>
      <c r="O54" t="s">
        <v>48</v>
      </c>
      <c r="P54" t="s">
        <v>48</v>
      </c>
      <c r="Q54" t="s">
        <v>48</v>
      </c>
      <c r="R54" t="s">
        <v>48</v>
      </c>
      <c r="S54" t="s">
        <v>48</v>
      </c>
      <c r="T54" t="s">
        <v>49</v>
      </c>
      <c r="U54" t="s">
        <v>49</v>
      </c>
      <c r="V54" t="s">
        <v>49</v>
      </c>
      <c r="W54" t="s">
        <v>48</v>
      </c>
      <c r="X54">
        <v>1</v>
      </c>
      <c r="Y54">
        <v>3</v>
      </c>
      <c r="Z54">
        <v>30</v>
      </c>
      <c r="AA54" t="s">
        <v>50</v>
      </c>
      <c r="AB54">
        <v>134</v>
      </c>
      <c r="AC54" t="s">
        <v>78</v>
      </c>
      <c r="AD54">
        <v>16.7</v>
      </c>
      <c r="AE54" t="s">
        <v>50</v>
      </c>
      <c r="AF54" t="s">
        <v>48</v>
      </c>
      <c r="AG54" t="s">
        <v>50</v>
      </c>
      <c r="AH54" t="s">
        <v>48</v>
      </c>
      <c r="AI54" t="s">
        <v>49</v>
      </c>
      <c r="AJ54" t="s">
        <v>49</v>
      </c>
      <c r="AK54" t="s">
        <v>49</v>
      </c>
      <c r="AL54" t="s">
        <v>49</v>
      </c>
      <c r="AM54">
        <v>92</v>
      </c>
      <c r="AN54" t="s">
        <v>50</v>
      </c>
      <c r="AO54" t="s">
        <v>50</v>
      </c>
      <c r="AP54" t="s">
        <v>47</v>
      </c>
      <c r="AQ54" t="s">
        <v>50</v>
      </c>
      <c r="AR54" t="s">
        <v>50</v>
      </c>
      <c r="AS54" t="s">
        <v>47</v>
      </c>
      <c r="AT54">
        <v>22</v>
      </c>
      <c r="AU54" t="s">
        <v>90</v>
      </c>
      <c r="AV54">
        <v>100</v>
      </c>
      <c r="AW54" t="s">
        <v>51</v>
      </c>
      <c r="AX54" t="s">
        <v>50</v>
      </c>
      <c r="AY54" t="s">
        <v>47</v>
      </c>
      <c r="AZ54">
        <v>0</v>
      </c>
      <c r="BA54">
        <v>0</v>
      </c>
      <c r="BB54" t="s">
        <v>49</v>
      </c>
      <c r="BC54">
        <v>22</v>
      </c>
      <c r="BD54">
        <v>88</v>
      </c>
      <c r="BE54" t="s">
        <v>52</v>
      </c>
      <c r="BF54">
        <v>1</v>
      </c>
      <c r="BG54">
        <v>0.04</v>
      </c>
      <c r="BH54">
        <v>0.18</v>
      </c>
      <c r="BI54" t="s">
        <v>60</v>
      </c>
      <c r="BJ54">
        <v>0.4</v>
      </c>
      <c r="BK54">
        <v>1</v>
      </c>
      <c r="BL54">
        <v>0.08</v>
      </c>
      <c r="BM54">
        <v>2</v>
      </c>
      <c r="BN54">
        <v>5</v>
      </c>
      <c r="BO54">
        <v>2</v>
      </c>
      <c r="BP54">
        <v>0.4</v>
      </c>
      <c r="BQ54">
        <v>10</v>
      </c>
      <c r="BR54">
        <v>28</v>
      </c>
      <c r="BS54">
        <v>20</v>
      </c>
      <c r="BT54">
        <v>28</v>
      </c>
      <c r="BU54" t="s">
        <v>69</v>
      </c>
    </row>
    <row r="55" spans="1:73" x14ac:dyDescent="0.25">
      <c r="A55">
        <v>54</v>
      </c>
      <c r="B55" t="s">
        <v>58</v>
      </c>
      <c r="C55">
        <v>10</v>
      </c>
      <c r="D55" s="5">
        <v>45007</v>
      </c>
      <c r="E55" t="s">
        <v>44</v>
      </c>
      <c r="F55" t="s">
        <v>67</v>
      </c>
      <c r="G55" t="s">
        <v>45</v>
      </c>
      <c r="H55" t="s">
        <v>46</v>
      </c>
      <c r="I55">
        <v>9</v>
      </c>
      <c r="J55" t="s">
        <v>49</v>
      </c>
      <c r="K55" t="s">
        <v>49</v>
      </c>
      <c r="L55" t="s">
        <v>49</v>
      </c>
      <c r="M55" t="s">
        <v>49</v>
      </c>
      <c r="N55" t="s">
        <v>49</v>
      </c>
      <c r="O55" t="s">
        <v>48</v>
      </c>
      <c r="P55" t="s">
        <v>48</v>
      </c>
      <c r="Q55" t="s">
        <v>48</v>
      </c>
      <c r="R55" t="s">
        <v>48</v>
      </c>
      <c r="S55" t="s">
        <v>48</v>
      </c>
      <c r="T55" t="s">
        <v>49</v>
      </c>
      <c r="U55" t="s">
        <v>49</v>
      </c>
      <c r="V55" t="s">
        <v>49</v>
      </c>
      <c r="W55" t="s">
        <v>48</v>
      </c>
      <c r="X55">
        <v>11</v>
      </c>
      <c r="Y55">
        <v>1</v>
      </c>
      <c r="Z55">
        <v>33</v>
      </c>
      <c r="AA55" t="s">
        <v>50</v>
      </c>
      <c r="AB55">
        <v>132</v>
      </c>
      <c r="AC55" t="s">
        <v>50</v>
      </c>
      <c r="AD55">
        <v>18.899999999999999</v>
      </c>
      <c r="AE55" t="s">
        <v>50</v>
      </c>
      <c r="AF55" t="s">
        <v>48</v>
      </c>
      <c r="AG55" t="s">
        <v>50</v>
      </c>
      <c r="AH55" t="s">
        <v>48</v>
      </c>
      <c r="AI55" t="s">
        <v>49</v>
      </c>
      <c r="AJ55" t="s">
        <v>49</v>
      </c>
      <c r="AK55" t="s">
        <v>49</v>
      </c>
      <c r="AL55" t="s">
        <v>49</v>
      </c>
      <c r="AM55">
        <v>86</v>
      </c>
      <c r="AN55" t="s">
        <v>50</v>
      </c>
      <c r="AO55" t="s">
        <v>50</v>
      </c>
      <c r="AP55" t="s">
        <v>47</v>
      </c>
      <c r="AQ55" t="s">
        <v>50</v>
      </c>
      <c r="AR55" t="s">
        <v>50</v>
      </c>
      <c r="AS55" t="s">
        <v>47</v>
      </c>
      <c r="AT55">
        <v>20</v>
      </c>
      <c r="AU55" t="s">
        <v>50</v>
      </c>
      <c r="AV55">
        <v>100</v>
      </c>
      <c r="AW55" t="s">
        <v>51</v>
      </c>
      <c r="AX55" t="s">
        <v>50</v>
      </c>
      <c r="AY55" t="s">
        <v>47</v>
      </c>
      <c r="AZ55">
        <v>0</v>
      </c>
      <c r="BA55">
        <v>0</v>
      </c>
      <c r="BB55" t="s">
        <v>49</v>
      </c>
      <c r="BC55">
        <v>20</v>
      </c>
      <c r="BD55">
        <v>83</v>
      </c>
      <c r="BE55" t="s">
        <v>52</v>
      </c>
      <c r="BF55">
        <v>1</v>
      </c>
      <c r="BG55">
        <v>0.04</v>
      </c>
      <c r="BH55">
        <v>0.16</v>
      </c>
      <c r="BI55" t="s">
        <v>50</v>
      </c>
      <c r="BJ55">
        <v>0.39</v>
      </c>
      <c r="BK55">
        <v>0</v>
      </c>
      <c r="BL55">
        <v>0.08</v>
      </c>
      <c r="BM55">
        <v>1</v>
      </c>
      <c r="BN55">
        <v>6</v>
      </c>
      <c r="BO55">
        <v>2</v>
      </c>
      <c r="BP55">
        <v>0.33</v>
      </c>
      <c r="BQ55">
        <v>10</v>
      </c>
      <c r="BR55">
        <v>38</v>
      </c>
      <c r="BS55">
        <v>20</v>
      </c>
      <c r="BT55">
        <v>52</v>
      </c>
      <c r="BU55" t="s">
        <v>69</v>
      </c>
    </row>
    <row r="56" spans="1:73" x14ac:dyDescent="0.25">
      <c r="A56">
        <v>55</v>
      </c>
      <c r="B56" t="s">
        <v>58</v>
      </c>
      <c r="C56">
        <v>3</v>
      </c>
      <c r="D56" s="5">
        <v>45007</v>
      </c>
      <c r="E56" t="s">
        <v>44</v>
      </c>
      <c r="F56" t="s">
        <v>68</v>
      </c>
      <c r="G56" t="s">
        <v>45</v>
      </c>
      <c r="H56" t="s">
        <v>46</v>
      </c>
      <c r="I56">
        <v>2</v>
      </c>
      <c r="J56" t="s">
        <v>48</v>
      </c>
      <c r="K56" t="s">
        <v>49</v>
      </c>
      <c r="L56" t="s">
        <v>49</v>
      </c>
      <c r="M56" t="s">
        <v>49</v>
      </c>
      <c r="N56" t="s">
        <v>49</v>
      </c>
      <c r="O56" t="s">
        <v>48</v>
      </c>
      <c r="P56" t="s">
        <v>48</v>
      </c>
      <c r="Q56" t="s">
        <v>48</v>
      </c>
      <c r="R56" t="s">
        <v>48</v>
      </c>
      <c r="S56" t="s">
        <v>49</v>
      </c>
      <c r="T56" t="s">
        <v>49</v>
      </c>
      <c r="U56" t="s">
        <v>48</v>
      </c>
      <c r="V56" t="s">
        <v>49</v>
      </c>
      <c r="W56" t="s">
        <v>48</v>
      </c>
      <c r="X56">
        <v>1</v>
      </c>
      <c r="Y56">
        <v>3</v>
      </c>
      <c r="Z56">
        <v>12</v>
      </c>
      <c r="AA56" t="s">
        <v>50</v>
      </c>
      <c r="AB56">
        <v>89</v>
      </c>
      <c r="AC56" t="s">
        <v>50</v>
      </c>
      <c r="AD56">
        <v>15.1</v>
      </c>
      <c r="AE56" t="s">
        <v>50</v>
      </c>
      <c r="AF56" t="s">
        <v>48</v>
      </c>
      <c r="AG56" t="s">
        <v>50</v>
      </c>
      <c r="AH56" t="s">
        <v>47</v>
      </c>
      <c r="AI56" t="s">
        <v>49</v>
      </c>
      <c r="AJ56" t="s">
        <v>49</v>
      </c>
      <c r="AK56" t="s">
        <v>49</v>
      </c>
      <c r="AL56" t="s">
        <v>49</v>
      </c>
      <c r="AM56">
        <v>112</v>
      </c>
      <c r="AN56" t="s">
        <v>50</v>
      </c>
      <c r="AO56" t="s">
        <v>50</v>
      </c>
      <c r="AP56" t="s">
        <v>47</v>
      </c>
      <c r="AQ56" t="s">
        <v>50</v>
      </c>
      <c r="AR56" t="s">
        <v>50</v>
      </c>
      <c r="AS56" t="s">
        <v>47</v>
      </c>
      <c r="AT56">
        <v>35</v>
      </c>
      <c r="AU56" t="s">
        <v>90</v>
      </c>
      <c r="AV56">
        <v>98</v>
      </c>
      <c r="AW56" t="s">
        <v>51</v>
      </c>
      <c r="AX56" t="s">
        <v>50</v>
      </c>
      <c r="AY56" t="s">
        <v>47</v>
      </c>
      <c r="AZ56">
        <v>6</v>
      </c>
      <c r="BA56">
        <v>0</v>
      </c>
      <c r="BB56" t="s">
        <v>49</v>
      </c>
      <c r="BC56">
        <v>22</v>
      </c>
      <c r="BD56">
        <v>115</v>
      </c>
      <c r="BE56" t="s">
        <v>52</v>
      </c>
      <c r="BF56">
        <v>1</v>
      </c>
      <c r="BG56">
        <v>0.12</v>
      </c>
      <c r="BH56">
        <v>0.14000000000000001</v>
      </c>
      <c r="BI56" t="s">
        <v>50</v>
      </c>
      <c r="BJ56">
        <v>0.41</v>
      </c>
      <c r="BK56">
        <v>0</v>
      </c>
      <c r="BL56">
        <v>0.08</v>
      </c>
      <c r="BM56">
        <v>2</v>
      </c>
      <c r="BN56">
        <v>6</v>
      </c>
      <c r="BO56">
        <v>4</v>
      </c>
      <c r="BP56">
        <v>0.67</v>
      </c>
      <c r="BQ56">
        <v>20</v>
      </c>
      <c r="BR56">
        <v>36</v>
      </c>
      <c r="BS56">
        <v>22</v>
      </c>
      <c r="BT56">
        <v>60</v>
      </c>
      <c r="BU56" t="s">
        <v>69</v>
      </c>
    </row>
    <row r="57" spans="1:73" x14ac:dyDescent="0.25">
      <c r="A57">
        <v>56</v>
      </c>
      <c r="B57" t="s">
        <v>58</v>
      </c>
      <c r="C57">
        <v>4</v>
      </c>
      <c r="D57" s="5">
        <v>45014</v>
      </c>
      <c r="E57" t="s">
        <v>53</v>
      </c>
      <c r="F57" t="s">
        <v>66</v>
      </c>
      <c r="G57" t="s">
        <v>45</v>
      </c>
      <c r="H57" t="s">
        <v>46</v>
      </c>
      <c r="I57">
        <v>2</v>
      </c>
      <c r="J57" t="s">
        <v>49</v>
      </c>
      <c r="K57" t="s">
        <v>49</v>
      </c>
      <c r="L57" t="s">
        <v>49</v>
      </c>
      <c r="M57" t="s">
        <v>49</v>
      </c>
      <c r="N57" t="s">
        <v>49</v>
      </c>
      <c r="O57" t="s">
        <v>48</v>
      </c>
      <c r="P57" t="s">
        <v>48</v>
      </c>
      <c r="Q57" t="s">
        <v>48</v>
      </c>
      <c r="R57" t="s">
        <v>48</v>
      </c>
      <c r="S57" t="s">
        <v>49</v>
      </c>
      <c r="T57" t="s">
        <v>48</v>
      </c>
      <c r="U57" t="s">
        <v>49</v>
      </c>
      <c r="V57" t="s">
        <v>49</v>
      </c>
      <c r="W57" t="s">
        <v>49</v>
      </c>
      <c r="X57">
        <v>0</v>
      </c>
      <c r="Y57">
        <v>1</v>
      </c>
      <c r="Z57">
        <v>14</v>
      </c>
      <c r="AA57" t="s">
        <v>50</v>
      </c>
      <c r="AB57">
        <v>98</v>
      </c>
      <c r="AC57" t="s">
        <v>78</v>
      </c>
      <c r="AD57">
        <v>14.6</v>
      </c>
      <c r="AE57" t="s">
        <v>50</v>
      </c>
      <c r="AF57" t="s">
        <v>48</v>
      </c>
      <c r="AG57" t="s">
        <v>50</v>
      </c>
      <c r="AH57" t="s">
        <v>47</v>
      </c>
      <c r="AI57" t="s">
        <v>49</v>
      </c>
      <c r="AJ57" t="s">
        <v>49</v>
      </c>
      <c r="AK57" t="s">
        <v>49</v>
      </c>
      <c r="AL57" t="s">
        <v>49</v>
      </c>
      <c r="AM57">
        <v>106</v>
      </c>
      <c r="AN57" t="s">
        <v>50</v>
      </c>
      <c r="AO57" t="s">
        <v>50</v>
      </c>
      <c r="AP57" t="s">
        <v>47</v>
      </c>
      <c r="AQ57" t="s">
        <v>50</v>
      </c>
      <c r="AR57" t="s">
        <v>50</v>
      </c>
      <c r="AS57" t="s">
        <v>47</v>
      </c>
      <c r="AT57">
        <v>28</v>
      </c>
      <c r="AU57" t="s">
        <v>90</v>
      </c>
      <c r="AV57">
        <v>100</v>
      </c>
      <c r="AW57" t="s">
        <v>51</v>
      </c>
      <c r="AX57" t="s">
        <v>50</v>
      </c>
      <c r="AY57" t="s">
        <v>47</v>
      </c>
      <c r="AZ57">
        <v>4</v>
      </c>
      <c r="BA57">
        <v>0</v>
      </c>
      <c r="BB57" t="s">
        <v>49</v>
      </c>
      <c r="BC57">
        <v>22</v>
      </c>
      <c r="BD57">
        <v>107</v>
      </c>
      <c r="BE57" t="s">
        <v>52</v>
      </c>
      <c r="BF57">
        <v>1</v>
      </c>
      <c r="BG57">
        <v>0.12</v>
      </c>
      <c r="BH57">
        <v>0.12</v>
      </c>
      <c r="BI57" t="s">
        <v>50</v>
      </c>
      <c r="BJ57">
        <v>0.4</v>
      </c>
      <c r="BK57">
        <v>1</v>
      </c>
      <c r="BL57">
        <v>7.0000000000000007E-2</v>
      </c>
      <c r="BM57">
        <v>1</v>
      </c>
      <c r="BN57">
        <v>10</v>
      </c>
      <c r="BO57">
        <v>2</v>
      </c>
      <c r="BP57">
        <v>0.2</v>
      </c>
      <c r="BQ57">
        <v>12</v>
      </c>
      <c r="BR57">
        <v>19</v>
      </c>
      <c r="BS57">
        <v>12</v>
      </c>
      <c r="BT57">
        <v>54</v>
      </c>
      <c r="BU57" t="s">
        <v>70</v>
      </c>
    </row>
    <row r="58" spans="1:73" x14ac:dyDescent="0.25">
      <c r="A58">
        <v>57</v>
      </c>
      <c r="B58" t="s">
        <v>58</v>
      </c>
      <c r="C58">
        <v>7</v>
      </c>
      <c r="D58" s="5">
        <v>45028</v>
      </c>
      <c r="E58" t="s">
        <v>53</v>
      </c>
      <c r="F58" t="s">
        <v>68</v>
      </c>
      <c r="G58" t="s">
        <v>45</v>
      </c>
      <c r="H58" t="s">
        <v>46</v>
      </c>
      <c r="I58">
        <v>5</v>
      </c>
      <c r="J58" t="s">
        <v>49</v>
      </c>
      <c r="K58" t="s">
        <v>49</v>
      </c>
      <c r="L58" t="s">
        <v>49</v>
      </c>
      <c r="M58" t="s">
        <v>49</v>
      </c>
      <c r="N58" t="s">
        <v>49</v>
      </c>
      <c r="O58" t="s">
        <v>48</v>
      </c>
      <c r="P58" t="s">
        <v>48</v>
      </c>
      <c r="Q58" t="s">
        <v>48</v>
      </c>
      <c r="R58" t="s">
        <v>48</v>
      </c>
      <c r="S58" t="s">
        <v>48</v>
      </c>
      <c r="T58" t="s">
        <v>49</v>
      </c>
      <c r="U58" t="s">
        <v>49</v>
      </c>
      <c r="V58" t="s">
        <v>49</v>
      </c>
      <c r="W58" t="s">
        <v>48</v>
      </c>
      <c r="X58">
        <v>2</v>
      </c>
      <c r="Y58">
        <v>3</v>
      </c>
      <c r="Z58">
        <v>29</v>
      </c>
      <c r="AA58" t="s">
        <v>50</v>
      </c>
      <c r="AB58">
        <v>124.5</v>
      </c>
      <c r="AC58" t="s">
        <v>50</v>
      </c>
      <c r="AD58">
        <v>18.7</v>
      </c>
      <c r="AE58" t="s">
        <v>74</v>
      </c>
      <c r="AF58" t="s">
        <v>48</v>
      </c>
      <c r="AG58" t="s">
        <v>50</v>
      </c>
      <c r="AH58" t="s">
        <v>47</v>
      </c>
      <c r="AI58" t="s">
        <v>49</v>
      </c>
      <c r="AJ58" t="s">
        <v>49</v>
      </c>
      <c r="AK58" t="s">
        <v>49</v>
      </c>
      <c r="AL58" t="s">
        <v>49</v>
      </c>
      <c r="AM58">
        <v>95</v>
      </c>
      <c r="AN58" t="s">
        <v>50</v>
      </c>
      <c r="AO58" t="s">
        <v>50</v>
      </c>
      <c r="AP58" t="s">
        <v>47</v>
      </c>
      <c r="AQ58" t="s">
        <v>50</v>
      </c>
      <c r="AR58" t="s">
        <v>50</v>
      </c>
      <c r="AS58" t="s">
        <v>47</v>
      </c>
      <c r="AT58">
        <v>30</v>
      </c>
      <c r="AU58" t="s">
        <v>90</v>
      </c>
      <c r="AV58">
        <v>99</v>
      </c>
      <c r="AW58" t="s">
        <v>51</v>
      </c>
      <c r="AX58" t="s">
        <v>50</v>
      </c>
      <c r="AY58" t="s">
        <v>47</v>
      </c>
      <c r="AZ58">
        <v>0</v>
      </c>
      <c r="BA58">
        <v>0</v>
      </c>
      <c r="BB58" t="s">
        <v>49</v>
      </c>
      <c r="BC58">
        <v>26</v>
      </c>
      <c r="BD58">
        <v>100</v>
      </c>
      <c r="BE58" t="s">
        <v>52</v>
      </c>
      <c r="BF58">
        <v>1</v>
      </c>
      <c r="BG58">
        <v>0.04</v>
      </c>
      <c r="BH58">
        <v>0.16</v>
      </c>
      <c r="BI58" t="s">
        <v>50</v>
      </c>
      <c r="BJ58">
        <v>0.41</v>
      </c>
      <c r="BK58">
        <v>0</v>
      </c>
      <c r="BL58">
        <v>0.09</v>
      </c>
      <c r="BM58">
        <v>2</v>
      </c>
      <c r="BN58">
        <v>6</v>
      </c>
      <c r="BO58">
        <v>2</v>
      </c>
      <c r="BP58">
        <v>0.33</v>
      </c>
      <c r="BQ58">
        <v>10</v>
      </c>
      <c r="BR58">
        <v>44</v>
      </c>
      <c r="BS58">
        <v>24</v>
      </c>
      <c r="BT58">
        <v>52</v>
      </c>
      <c r="BU58" t="s">
        <v>69</v>
      </c>
    </row>
    <row r="59" spans="1:73" x14ac:dyDescent="0.25">
      <c r="A59">
        <v>58</v>
      </c>
      <c r="B59" t="s">
        <v>58</v>
      </c>
      <c r="C59">
        <v>3</v>
      </c>
      <c r="D59" s="5">
        <v>45030</v>
      </c>
      <c r="E59" t="s">
        <v>44</v>
      </c>
      <c r="F59" t="s">
        <v>68</v>
      </c>
      <c r="G59" t="s">
        <v>45</v>
      </c>
      <c r="H59" t="s">
        <v>46</v>
      </c>
      <c r="I59">
        <v>0.5</v>
      </c>
      <c r="J59" t="s">
        <v>49</v>
      </c>
      <c r="K59" t="s">
        <v>49</v>
      </c>
      <c r="L59" t="s">
        <v>49</v>
      </c>
      <c r="M59" t="s">
        <v>49</v>
      </c>
      <c r="N59" t="s">
        <v>49</v>
      </c>
      <c r="O59" t="s">
        <v>48</v>
      </c>
      <c r="P59" t="s">
        <v>48</v>
      </c>
      <c r="Q59" t="s">
        <v>48</v>
      </c>
      <c r="R59" t="s">
        <v>48</v>
      </c>
      <c r="S59" t="s">
        <v>49</v>
      </c>
      <c r="T59" t="s">
        <v>49</v>
      </c>
      <c r="U59" t="s">
        <v>48</v>
      </c>
      <c r="V59" t="s">
        <v>48</v>
      </c>
      <c r="W59" t="s">
        <v>49</v>
      </c>
      <c r="X59">
        <v>0</v>
      </c>
      <c r="Y59">
        <v>1</v>
      </c>
      <c r="Z59">
        <v>16</v>
      </c>
      <c r="AA59" t="s">
        <v>50</v>
      </c>
      <c r="AB59">
        <v>96</v>
      </c>
      <c r="AC59" t="s">
        <v>50</v>
      </c>
      <c r="AD59">
        <v>17.399999999999999</v>
      </c>
      <c r="AE59" t="s">
        <v>74</v>
      </c>
      <c r="AF59" t="s">
        <v>48</v>
      </c>
      <c r="AG59" t="s">
        <v>59</v>
      </c>
      <c r="AH59" t="s">
        <v>47</v>
      </c>
      <c r="AI59" t="s">
        <v>49</v>
      </c>
      <c r="AJ59" t="s">
        <v>49</v>
      </c>
      <c r="AK59" t="s">
        <v>49</v>
      </c>
      <c r="AL59" t="s">
        <v>49</v>
      </c>
      <c r="AM59">
        <v>108</v>
      </c>
      <c r="AN59" t="s">
        <v>50</v>
      </c>
      <c r="AO59" t="s">
        <v>50</v>
      </c>
      <c r="AP59" t="s">
        <v>47</v>
      </c>
      <c r="AQ59" t="s">
        <v>50</v>
      </c>
      <c r="AR59" t="s">
        <v>50</v>
      </c>
      <c r="AS59" t="s">
        <v>47</v>
      </c>
      <c r="AT59">
        <v>22</v>
      </c>
      <c r="AU59" t="s">
        <v>50</v>
      </c>
      <c r="AV59">
        <v>98</v>
      </c>
      <c r="AW59" t="s">
        <v>51</v>
      </c>
      <c r="AX59" t="s">
        <v>50</v>
      </c>
      <c r="AY59" t="s">
        <v>47</v>
      </c>
      <c r="AZ59">
        <v>6</v>
      </c>
      <c r="BA59">
        <v>0</v>
      </c>
      <c r="BB59" t="s">
        <v>49</v>
      </c>
      <c r="BC59">
        <v>23</v>
      </c>
      <c r="BD59">
        <v>103</v>
      </c>
      <c r="BE59" t="s">
        <v>52</v>
      </c>
      <c r="BF59">
        <v>2</v>
      </c>
      <c r="BG59">
        <v>0.08</v>
      </c>
      <c r="BH59">
        <v>0.16</v>
      </c>
      <c r="BI59" t="s">
        <v>50</v>
      </c>
      <c r="BJ59">
        <v>0.42</v>
      </c>
      <c r="BK59">
        <v>0</v>
      </c>
      <c r="BL59">
        <v>0.08</v>
      </c>
      <c r="BM59">
        <v>1</v>
      </c>
      <c r="BN59">
        <v>16</v>
      </c>
      <c r="BO59">
        <v>8</v>
      </c>
      <c r="BP59">
        <v>0.5</v>
      </c>
      <c r="BQ59">
        <v>22</v>
      </c>
      <c r="BR59">
        <v>30</v>
      </c>
      <c r="BS59">
        <v>22</v>
      </c>
      <c r="BT59">
        <v>18</v>
      </c>
      <c r="BU59" t="s">
        <v>70</v>
      </c>
    </row>
    <row r="60" spans="1:73" x14ac:dyDescent="0.25">
      <c r="A60">
        <v>59</v>
      </c>
      <c r="B60" t="s">
        <v>58</v>
      </c>
      <c r="C60">
        <v>2</v>
      </c>
      <c r="D60" s="5">
        <v>45104</v>
      </c>
      <c r="E60" t="s">
        <v>53</v>
      </c>
      <c r="F60" t="s">
        <v>67</v>
      </c>
      <c r="G60" t="s">
        <v>45</v>
      </c>
      <c r="H60" t="s">
        <v>46</v>
      </c>
      <c r="I60">
        <v>0.75</v>
      </c>
      <c r="J60" t="s">
        <v>49</v>
      </c>
      <c r="K60" t="s">
        <v>49</v>
      </c>
      <c r="L60" t="s">
        <v>49</v>
      </c>
      <c r="M60" t="s">
        <v>49</v>
      </c>
      <c r="N60" t="s">
        <v>49</v>
      </c>
      <c r="O60" t="s">
        <v>48</v>
      </c>
      <c r="P60" t="s">
        <v>48</v>
      </c>
      <c r="Q60" t="s">
        <v>48</v>
      </c>
      <c r="R60" t="s">
        <v>48</v>
      </c>
      <c r="S60" t="s">
        <v>49</v>
      </c>
      <c r="T60" t="s">
        <v>48</v>
      </c>
      <c r="U60" t="s">
        <v>48</v>
      </c>
      <c r="V60" t="s">
        <v>48</v>
      </c>
      <c r="W60" t="s">
        <v>48</v>
      </c>
      <c r="X60">
        <v>3</v>
      </c>
      <c r="Y60">
        <v>2</v>
      </c>
      <c r="Z60">
        <v>14</v>
      </c>
      <c r="AA60" t="s">
        <v>50</v>
      </c>
      <c r="AB60">
        <v>96.5</v>
      </c>
      <c r="AC60" t="s">
        <v>50</v>
      </c>
      <c r="AD60">
        <v>15</v>
      </c>
      <c r="AE60" t="s">
        <v>50</v>
      </c>
      <c r="AF60" t="s">
        <v>48</v>
      </c>
      <c r="AG60" t="s">
        <v>50</v>
      </c>
      <c r="AH60" t="s">
        <v>47</v>
      </c>
      <c r="AI60" t="s">
        <v>49</v>
      </c>
      <c r="AJ60" t="s">
        <v>49</v>
      </c>
      <c r="AK60" t="s">
        <v>49</v>
      </c>
      <c r="AL60" t="s">
        <v>49</v>
      </c>
      <c r="AM60">
        <v>110</v>
      </c>
      <c r="AN60" t="s">
        <v>50</v>
      </c>
      <c r="AO60" t="s">
        <v>50</v>
      </c>
      <c r="AP60" t="s">
        <v>47</v>
      </c>
      <c r="AQ60" t="s">
        <v>50</v>
      </c>
      <c r="AR60" t="s">
        <v>50</v>
      </c>
      <c r="AS60" t="s">
        <v>47</v>
      </c>
      <c r="AT60">
        <v>28</v>
      </c>
      <c r="AU60" t="s">
        <v>50</v>
      </c>
      <c r="AV60">
        <v>100</v>
      </c>
      <c r="AW60" t="s">
        <v>51</v>
      </c>
      <c r="AX60" t="s">
        <v>50</v>
      </c>
      <c r="AY60" t="s">
        <v>47</v>
      </c>
      <c r="AZ60">
        <v>0</v>
      </c>
      <c r="BA60">
        <v>0</v>
      </c>
      <c r="BB60" t="s">
        <v>49</v>
      </c>
      <c r="BC60">
        <v>17</v>
      </c>
      <c r="BD60">
        <v>115</v>
      </c>
      <c r="BE60" t="s">
        <v>52</v>
      </c>
      <c r="BF60">
        <v>1</v>
      </c>
      <c r="BG60">
        <v>0.12</v>
      </c>
      <c r="BH60">
        <v>0.12</v>
      </c>
      <c r="BI60" t="s">
        <v>50</v>
      </c>
      <c r="BJ60">
        <v>0.39</v>
      </c>
      <c r="BK60">
        <v>1</v>
      </c>
      <c r="BL60">
        <v>0.06</v>
      </c>
      <c r="BM60">
        <v>3</v>
      </c>
      <c r="BN60">
        <v>5</v>
      </c>
      <c r="BO60">
        <v>2</v>
      </c>
      <c r="BP60">
        <v>0.4</v>
      </c>
      <c r="BQ60">
        <v>17</v>
      </c>
      <c r="BR60">
        <v>40</v>
      </c>
      <c r="BS60">
        <v>24</v>
      </c>
      <c r="BT60">
        <v>30</v>
      </c>
      <c r="BU60" t="s">
        <v>70</v>
      </c>
    </row>
    <row r="61" spans="1:73" x14ac:dyDescent="0.25">
      <c r="A61">
        <v>60</v>
      </c>
      <c r="B61" t="s">
        <v>58</v>
      </c>
      <c r="C61">
        <v>13</v>
      </c>
      <c r="D61" s="5">
        <v>45112</v>
      </c>
      <c r="E61" t="s">
        <v>53</v>
      </c>
      <c r="F61" t="s">
        <v>66</v>
      </c>
      <c r="G61" t="s">
        <v>45</v>
      </c>
      <c r="H61" t="s">
        <v>46</v>
      </c>
      <c r="I61">
        <v>11</v>
      </c>
      <c r="J61" t="s">
        <v>48</v>
      </c>
      <c r="K61" t="s">
        <v>49</v>
      </c>
      <c r="L61" t="s">
        <v>49</v>
      </c>
      <c r="M61" t="s">
        <v>49</v>
      </c>
      <c r="N61" t="s">
        <v>49</v>
      </c>
      <c r="O61" t="s">
        <v>48</v>
      </c>
      <c r="P61" t="s">
        <v>48</v>
      </c>
      <c r="Q61" t="s">
        <v>48</v>
      </c>
      <c r="R61" t="s">
        <v>48</v>
      </c>
      <c r="S61" t="s">
        <v>48</v>
      </c>
      <c r="T61" t="s">
        <v>49</v>
      </c>
      <c r="U61" t="s">
        <v>49</v>
      </c>
      <c r="V61" t="s">
        <v>49</v>
      </c>
      <c r="W61" t="s">
        <v>48</v>
      </c>
      <c r="X61">
        <v>4</v>
      </c>
      <c r="Y61">
        <v>4</v>
      </c>
      <c r="Z61">
        <v>37</v>
      </c>
      <c r="AA61" t="s">
        <v>50</v>
      </c>
      <c r="AB61">
        <v>144</v>
      </c>
      <c r="AC61" t="s">
        <v>78</v>
      </c>
      <c r="AD61">
        <v>17.8</v>
      </c>
      <c r="AE61" t="s">
        <v>50</v>
      </c>
      <c r="AF61" t="s">
        <v>48</v>
      </c>
      <c r="AG61" t="s">
        <v>59</v>
      </c>
      <c r="AH61" t="s">
        <v>47</v>
      </c>
      <c r="AI61" t="s">
        <v>49</v>
      </c>
      <c r="AJ61" t="s">
        <v>49</v>
      </c>
      <c r="AK61" t="s">
        <v>49</v>
      </c>
      <c r="AL61" t="s">
        <v>49</v>
      </c>
      <c r="AM61">
        <v>90</v>
      </c>
      <c r="AN61" t="s">
        <v>50</v>
      </c>
      <c r="AO61" t="s">
        <v>50</v>
      </c>
      <c r="AP61" t="s">
        <v>47</v>
      </c>
      <c r="AQ61" t="s">
        <v>50</v>
      </c>
      <c r="AR61" t="s">
        <v>50</v>
      </c>
      <c r="AS61" t="s">
        <v>47</v>
      </c>
      <c r="AT61">
        <v>24</v>
      </c>
      <c r="AU61" t="s">
        <v>90</v>
      </c>
      <c r="AV61">
        <v>98</v>
      </c>
      <c r="AW61" t="s">
        <v>51</v>
      </c>
      <c r="AX61" t="s">
        <v>50</v>
      </c>
      <c r="AY61" t="s">
        <v>47</v>
      </c>
      <c r="AZ61">
        <v>0</v>
      </c>
      <c r="BA61">
        <v>0</v>
      </c>
      <c r="BB61" t="s">
        <v>49</v>
      </c>
      <c r="BC61">
        <v>28</v>
      </c>
      <c r="BD61">
        <v>90</v>
      </c>
      <c r="BE61" t="s">
        <v>52</v>
      </c>
      <c r="BF61">
        <v>1</v>
      </c>
      <c r="BG61">
        <v>0.04</v>
      </c>
      <c r="BH61">
        <v>0.12</v>
      </c>
      <c r="BI61" t="s">
        <v>50</v>
      </c>
      <c r="BJ61">
        <v>0.4</v>
      </c>
      <c r="BK61">
        <v>0</v>
      </c>
      <c r="BL61">
        <v>0.06</v>
      </c>
      <c r="BM61">
        <v>1</v>
      </c>
      <c r="BN61">
        <v>24</v>
      </c>
      <c r="BO61">
        <v>18</v>
      </c>
      <c r="BP61">
        <v>0.75</v>
      </c>
      <c r="BQ61">
        <v>12</v>
      </c>
      <c r="BR61">
        <v>40</v>
      </c>
      <c r="BS61">
        <v>24</v>
      </c>
      <c r="BT61">
        <v>48</v>
      </c>
      <c r="BU61" t="s">
        <v>69</v>
      </c>
    </row>
    <row r="62" spans="1:73" x14ac:dyDescent="0.25">
      <c r="A62">
        <v>61</v>
      </c>
      <c r="B62" t="s">
        <v>58</v>
      </c>
      <c r="C62">
        <v>11</v>
      </c>
      <c r="D62" s="5">
        <v>45113</v>
      </c>
      <c r="E62" t="s">
        <v>53</v>
      </c>
      <c r="F62" t="s">
        <v>66</v>
      </c>
      <c r="G62" t="s">
        <v>45</v>
      </c>
      <c r="H62" t="s">
        <v>46</v>
      </c>
      <c r="I62">
        <v>0.04</v>
      </c>
      <c r="J62" t="s">
        <v>49</v>
      </c>
      <c r="K62" t="s">
        <v>49</v>
      </c>
      <c r="L62" t="s">
        <v>49</v>
      </c>
      <c r="M62" t="s">
        <v>49</v>
      </c>
      <c r="N62" t="s">
        <v>49</v>
      </c>
      <c r="O62" t="s">
        <v>48</v>
      </c>
      <c r="P62" t="s">
        <v>49</v>
      </c>
      <c r="Q62" t="s">
        <v>49</v>
      </c>
      <c r="R62" t="s">
        <v>49</v>
      </c>
      <c r="S62" t="s">
        <v>49</v>
      </c>
      <c r="T62" t="s">
        <v>49</v>
      </c>
      <c r="U62" t="s">
        <v>49</v>
      </c>
      <c r="V62" t="s">
        <v>49</v>
      </c>
      <c r="W62" t="s">
        <v>48</v>
      </c>
      <c r="X62">
        <v>1</v>
      </c>
      <c r="Y62">
        <v>4</v>
      </c>
      <c r="Z62">
        <v>35</v>
      </c>
      <c r="AA62" t="s">
        <v>50</v>
      </c>
      <c r="AB62">
        <v>142</v>
      </c>
      <c r="AC62" t="s">
        <v>50</v>
      </c>
      <c r="AD62">
        <v>17.399999999999999</v>
      </c>
      <c r="AE62" t="s">
        <v>50</v>
      </c>
      <c r="AF62" t="s">
        <v>48</v>
      </c>
      <c r="AG62" t="s">
        <v>50</v>
      </c>
      <c r="AH62" t="s">
        <v>47</v>
      </c>
      <c r="AI62" t="s">
        <v>49</v>
      </c>
      <c r="AJ62" t="s">
        <v>49</v>
      </c>
      <c r="AK62" t="s">
        <v>49</v>
      </c>
      <c r="AL62" t="s">
        <v>49</v>
      </c>
      <c r="AM62">
        <v>70</v>
      </c>
      <c r="AN62" t="s">
        <v>50</v>
      </c>
      <c r="AO62" t="s">
        <v>50</v>
      </c>
      <c r="AP62" t="s">
        <v>47</v>
      </c>
      <c r="AQ62" t="s">
        <v>50</v>
      </c>
      <c r="AR62" t="s">
        <v>50</v>
      </c>
      <c r="AS62" t="s">
        <v>47</v>
      </c>
      <c r="AT62">
        <v>24</v>
      </c>
      <c r="AU62" t="s">
        <v>90</v>
      </c>
      <c r="AV62">
        <v>99</v>
      </c>
      <c r="AW62" t="s">
        <v>51</v>
      </c>
      <c r="AX62" t="s">
        <v>50</v>
      </c>
      <c r="AY62" t="s">
        <v>47</v>
      </c>
      <c r="AZ62">
        <v>0</v>
      </c>
      <c r="BA62">
        <v>0</v>
      </c>
      <c r="BB62" t="s">
        <v>49</v>
      </c>
      <c r="BC62">
        <v>13</v>
      </c>
      <c r="BD62">
        <v>68</v>
      </c>
      <c r="BE62" t="s">
        <v>52</v>
      </c>
      <c r="BF62">
        <v>1</v>
      </c>
      <c r="BG62">
        <v>0.04</v>
      </c>
      <c r="BH62">
        <v>0.16</v>
      </c>
      <c r="BI62" t="s">
        <v>61</v>
      </c>
      <c r="BJ62">
        <v>0.34</v>
      </c>
      <c r="BK62">
        <v>1</v>
      </c>
      <c r="BL62">
        <v>0.08</v>
      </c>
      <c r="BM62">
        <v>1</v>
      </c>
      <c r="BN62">
        <v>14</v>
      </c>
      <c r="BO62">
        <v>6</v>
      </c>
      <c r="BP62">
        <v>0.43</v>
      </c>
      <c r="BQ62">
        <v>24</v>
      </c>
      <c r="BR62">
        <v>14</v>
      </c>
      <c r="BS62">
        <v>17</v>
      </c>
      <c r="BT62">
        <v>22</v>
      </c>
      <c r="BU62" t="s">
        <v>70</v>
      </c>
    </row>
    <row r="63" spans="1:73" x14ac:dyDescent="0.25">
      <c r="A63">
        <v>62</v>
      </c>
      <c r="B63" t="s">
        <v>58</v>
      </c>
      <c r="C63">
        <v>3</v>
      </c>
      <c r="D63" s="5">
        <v>45119</v>
      </c>
      <c r="E63" t="s">
        <v>44</v>
      </c>
      <c r="F63" t="s">
        <v>67</v>
      </c>
      <c r="G63" t="s">
        <v>45</v>
      </c>
      <c r="H63" t="s">
        <v>46</v>
      </c>
      <c r="I63">
        <v>2</v>
      </c>
      <c r="J63" t="s">
        <v>48</v>
      </c>
      <c r="K63" t="s">
        <v>49</v>
      </c>
      <c r="L63" t="s">
        <v>49</v>
      </c>
      <c r="M63" t="s">
        <v>49</v>
      </c>
      <c r="N63" t="s">
        <v>49</v>
      </c>
      <c r="O63" t="s">
        <v>48</v>
      </c>
      <c r="P63" t="s">
        <v>48</v>
      </c>
      <c r="Q63" t="s">
        <v>48</v>
      </c>
      <c r="R63" t="s">
        <v>48</v>
      </c>
      <c r="S63" t="s">
        <v>49</v>
      </c>
      <c r="T63" t="s">
        <v>48</v>
      </c>
      <c r="U63" t="s">
        <v>49</v>
      </c>
      <c r="V63" t="s">
        <v>49</v>
      </c>
      <c r="W63" t="s">
        <v>48</v>
      </c>
      <c r="X63">
        <v>2</v>
      </c>
      <c r="Y63">
        <v>1</v>
      </c>
      <c r="Z63">
        <v>18</v>
      </c>
      <c r="AA63" t="s">
        <v>74</v>
      </c>
      <c r="AB63">
        <v>97</v>
      </c>
      <c r="AC63" t="s">
        <v>50</v>
      </c>
      <c r="AD63">
        <v>19.100000000000001</v>
      </c>
      <c r="AE63" t="s">
        <v>75</v>
      </c>
      <c r="AF63" t="s">
        <v>48</v>
      </c>
      <c r="AG63" t="s">
        <v>59</v>
      </c>
      <c r="AH63" t="s">
        <v>47</v>
      </c>
      <c r="AI63" t="s">
        <v>49</v>
      </c>
      <c r="AJ63" t="s">
        <v>49</v>
      </c>
      <c r="AK63" t="s">
        <v>49</v>
      </c>
      <c r="AL63" t="s">
        <v>49</v>
      </c>
      <c r="AM63">
        <v>140</v>
      </c>
      <c r="AN63" t="s">
        <v>85</v>
      </c>
      <c r="AO63" t="s">
        <v>50</v>
      </c>
      <c r="AP63" t="s">
        <v>47</v>
      </c>
      <c r="AQ63" t="s">
        <v>50</v>
      </c>
      <c r="AR63" t="s">
        <v>50</v>
      </c>
      <c r="AS63" t="s">
        <v>47</v>
      </c>
      <c r="AT63">
        <v>30</v>
      </c>
      <c r="AU63" t="s">
        <v>50</v>
      </c>
      <c r="AV63">
        <v>98</v>
      </c>
      <c r="AW63" t="s">
        <v>51</v>
      </c>
      <c r="AX63" t="s">
        <v>50</v>
      </c>
      <c r="AY63" t="s">
        <v>47</v>
      </c>
      <c r="AZ63">
        <v>6</v>
      </c>
      <c r="BA63">
        <v>4</v>
      </c>
      <c r="BB63" t="s">
        <v>49</v>
      </c>
      <c r="BC63">
        <v>22</v>
      </c>
      <c r="BD63">
        <v>142</v>
      </c>
      <c r="BE63" t="s">
        <v>52</v>
      </c>
      <c r="BF63">
        <v>2</v>
      </c>
      <c r="BG63">
        <v>0.08</v>
      </c>
      <c r="BH63">
        <v>0.14000000000000001</v>
      </c>
      <c r="BI63" t="s">
        <v>50</v>
      </c>
      <c r="BJ63">
        <v>0.37</v>
      </c>
      <c r="BK63">
        <v>1</v>
      </c>
      <c r="BL63">
        <v>0.06</v>
      </c>
      <c r="BM63">
        <v>2</v>
      </c>
      <c r="BN63">
        <v>22</v>
      </c>
      <c r="BO63">
        <v>16</v>
      </c>
      <c r="BP63">
        <v>0.73</v>
      </c>
      <c r="BQ63">
        <v>18</v>
      </c>
      <c r="BR63">
        <v>26</v>
      </c>
      <c r="BS63">
        <v>16</v>
      </c>
      <c r="BT63">
        <v>54</v>
      </c>
      <c r="BU63" t="s">
        <v>70</v>
      </c>
    </row>
    <row r="64" spans="1:73" x14ac:dyDescent="0.25">
      <c r="A64">
        <v>63</v>
      </c>
      <c r="B64" t="s">
        <v>58</v>
      </c>
      <c r="C64">
        <v>16</v>
      </c>
      <c r="D64" s="5">
        <v>45121</v>
      </c>
      <c r="E64" t="s">
        <v>44</v>
      </c>
      <c r="F64" t="s">
        <v>66</v>
      </c>
      <c r="G64" t="s">
        <v>45</v>
      </c>
      <c r="H64" t="s">
        <v>46</v>
      </c>
      <c r="I64">
        <v>10</v>
      </c>
      <c r="J64" t="s">
        <v>49</v>
      </c>
      <c r="K64" t="s">
        <v>49</v>
      </c>
      <c r="L64" t="s">
        <v>49</v>
      </c>
      <c r="M64" t="s">
        <v>49</v>
      </c>
      <c r="N64" t="s">
        <v>49</v>
      </c>
      <c r="O64" t="s">
        <v>48</v>
      </c>
      <c r="P64" t="s">
        <v>48</v>
      </c>
      <c r="Q64" t="s">
        <v>48</v>
      </c>
      <c r="R64" t="s">
        <v>48</v>
      </c>
      <c r="S64" t="s">
        <v>48</v>
      </c>
      <c r="T64" t="s">
        <v>49</v>
      </c>
      <c r="U64" t="s">
        <v>49</v>
      </c>
      <c r="V64" t="s">
        <v>49</v>
      </c>
      <c r="W64" t="s">
        <v>48</v>
      </c>
      <c r="X64">
        <v>4</v>
      </c>
      <c r="Y64">
        <v>1</v>
      </c>
      <c r="Z64">
        <v>70</v>
      </c>
      <c r="AA64" t="s">
        <v>50</v>
      </c>
      <c r="AB64">
        <v>177</v>
      </c>
      <c r="AC64" t="s">
        <v>79</v>
      </c>
      <c r="AD64">
        <v>22</v>
      </c>
      <c r="AE64" t="s">
        <v>50</v>
      </c>
      <c r="AF64" t="s">
        <v>48</v>
      </c>
      <c r="AG64" t="s">
        <v>50</v>
      </c>
      <c r="AH64" t="s">
        <v>47</v>
      </c>
      <c r="AI64" t="s">
        <v>49</v>
      </c>
      <c r="AJ64" t="s">
        <v>49</v>
      </c>
      <c r="AK64" t="s">
        <v>49</v>
      </c>
      <c r="AL64" t="s">
        <v>49</v>
      </c>
      <c r="AM64">
        <v>104</v>
      </c>
      <c r="AN64" t="s">
        <v>85</v>
      </c>
      <c r="AO64" t="s">
        <v>50</v>
      </c>
      <c r="AP64" t="s">
        <v>47</v>
      </c>
      <c r="AQ64" t="s">
        <v>50</v>
      </c>
      <c r="AR64" t="s">
        <v>50</v>
      </c>
      <c r="AS64" t="s">
        <v>47</v>
      </c>
      <c r="AT64">
        <v>26</v>
      </c>
      <c r="AU64" t="s">
        <v>90</v>
      </c>
      <c r="AV64">
        <v>99</v>
      </c>
      <c r="AW64" t="s">
        <v>51</v>
      </c>
      <c r="AX64" t="s">
        <v>50</v>
      </c>
      <c r="AY64" t="s">
        <v>47</v>
      </c>
      <c r="AZ64">
        <v>0</v>
      </c>
      <c r="BA64">
        <v>0</v>
      </c>
      <c r="BB64" t="s">
        <v>49</v>
      </c>
      <c r="BC64">
        <v>25</v>
      </c>
      <c r="BD64">
        <v>103</v>
      </c>
      <c r="BE64" t="s">
        <v>52</v>
      </c>
      <c r="BF64">
        <v>1</v>
      </c>
      <c r="BG64">
        <v>0.04</v>
      </c>
      <c r="BH64">
        <v>0.16</v>
      </c>
      <c r="BI64" t="s">
        <v>50</v>
      </c>
      <c r="BJ64">
        <v>0.42</v>
      </c>
      <c r="BK64">
        <v>1.5</v>
      </c>
      <c r="BL64">
        <v>0.08</v>
      </c>
      <c r="BM64">
        <v>1</v>
      </c>
      <c r="BN64">
        <v>10</v>
      </c>
      <c r="BO64">
        <v>5</v>
      </c>
      <c r="BP64">
        <v>0.5</v>
      </c>
      <c r="BQ64">
        <v>14</v>
      </c>
      <c r="BR64">
        <v>22</v>
      </c>
      <c r="BS64">
        <v>22</v>
      </c>
      <c r="BT64">
        <v>28</v>
      </c>
      <c r="BU64" t="s">
        <v>70</v>
      </c>
    </row>
    <row r="65" spans="1:73" x14ac:dyDescent="0.25">
      <c r="A65">
        <v>64</v>
      </c>
      <c r="B65" t="s">
        <v>58</v>
      </c>
      <c r="C65">
        <v>3</v>
      </c>
      <c r="D65" s="5">
        <v>45121</v>
      </c>
      <c r="E65" t="s">
        <v>44</v>
      </c>
      <c r="F65" t="s">
        <v>66</v>
      </c>
      <c r="G65" t="s">
        <v>45</v>
      </c>
      <c r="H65" t="s">
        <v>46</v>
      </c>
      <c r="I65">
        <v>1</v>
      </c>
      <c r="J65" t="s">
        <v>49</v>
      </c>
      <c r="K65" t="s">
        <v>49</v>
      </c>
      <c r="L65" t="s">
        <v>49</v>
      </c>
      <c r="M65" t="s">
        <v>49</v>
      </c>
      <c r="N65" t="s">
        <v>49</v>
      </c>
      <c r="O65" t="s">
        <v>48</v>
      </c>
      <c r="P65" t="s">
        <v>48</v>
      </c>
      <c r="Q65" t="s">
        <v>48</v>
      </c>
      <c r="R65" t="s">
        <v>48</v>
      </c>
      <c r="S65" t="s">
        <v>49</v>
      </c>
      <c r="T65" t="s">
        <v>48</v>
      </c>
      <c r="U65" t="s">
        <v>48</v>
      </c>
      <c r="V65" t="s">
        <v>48</v>
      </c>
      <c r="W65" t="s">
        <v>48</v>
      </c>
      <c r="X65">
        <v>1</v>
      </c>
      <c r="Y65">
        <v>2</v>
      </c>
      <c r="Z65">
        <v>14</v>
      </c>
      <c r="AA65" t="s">
        <v>50</v>
      </c>
      <c r="AB65">
        <v>96</v>
      </c>
      <c r="AC65" t="s">
        <v>50</v>
      </c>
      <c r="AD65">
        <v>15.2</v>
      </c>
      <c r="AE65" t="s">
        <v>50</v>
      </c>
      <c r="AF65" t="s">
        <v>48</v>
      </c>
      <c r="AG65" t="s">
        <v>50</v>
      </c>
      <c r="AH65" t="s">
        <v>47</v>
      </c>
      <c r="AI65" t="s">
        <v>49</v>
      </c>
      <c r="AJ65" t="s">
        <v>49</v>
      </c>
      <c r="AK65" t="s">
        <v>49</v>
      </c>
      <c r="AL65" t="s">
        <v>49</v>
      </c>
      <c r="AM65">
        <v>130</v>
      </c>
      <c r="AN65" t="s">
        <v>85</v>
      </c>
      <c r="AO65" t="s">
        <v>50</v>
      </c>
      <c r="AP65" t="s">
        <v>47</v>
      </c>
      <c r="AQ65" t="s">
        <v>50</v>
      </c>
      <c r="AR65" t="s">
        <v>50</v>
      </c>
      <c r="AS65" t="s">
        <v>47</v>
      </c>
      <c r="AT65">
        <v>34</v>
      </c>
      <c r="AU65" t="s">
        <v>90</v>
      </c>
      <c r="AV65">
        <v>100</v>
      </c>
      <c r="AW65" t="s">
        <v>51</v>
      </c>
      <c r="AX65" t="s">
        <v>50</v>
      </c>
      <c r="AY65" t="s">
        <v>47</v>
      </c>
      <c r="AZ65">
        <v>2</v>
      </c>
      <c r="BA65">
        <v>0</v>
      </c>
      <c r="BB65" t="s">
        <v>49</v>
      </c>
      <c r="BC65">
        <v>28</v>
      </c>
      <c r="BD65">
        <v>130</v>
      </c>
      <c r="BE65" t="s">
        <v>52</v>
      </c>
      <c r="BF65">
        <v>2</v>
      </c>
      <c r="BG65">
        <v>0.04</v>
      </c>
      <c r="BH65">
        <v>0.1</v>
      </c>
      <c r="BI65" t="s">
        <v>50</v>
      </c>
      <c r="BJ65">
        <v>0.41</v>
      </c>
      <c r="BK65">
        <v>0</v>
      </c>
      <c r="BL65">
        <v>0.08</v>
      </c>
      <c r="BM65">
        <v>1</v>
      </c>
      <c r="BN65">
        <v>8</v>
      </c>
      <c r="BO65">
        <v>6</v>
      </c>
      <c r="BP65">
        <v>0.75</v>
      </c>
      <c r="BQ65">
        <v>20</v>
      </c>
      <c r="BR65">
        <v>16</v>
      </c>
      <c r="BS65">
        <v>16</v>
      </c>
      <c r="BT65">
        <v>22</v>
      </c>
      <c r="BU65" t="s">
        <v>70</v>
      </c>
    </row>
    <row r="66" spans="1:73" x14ac:dyDescent="0.25">
      <c r="A66">
        <v>65</v>
      </c>
      <c r="B66" t="s">
        <v>58</v>
      </c>
      <c r="C66">
        <v>6</v>
      </c>
      <c r="D66" s="5">
        <v>45132</v>
      </c>
      <c r="E66" t="s">
        <v>53</v>
      </c>
      <c r="F66" t="s">
        <v>67</v>
      </c>
      <c r="G66" t="s">
        <v>45</v>
      </c>
      <c r="H66" t="s">
        <v>46</v>
      </c>
      <c r="I66">
        <v>4</v>
      </c>
      <c r="J66" t="s">
        <v>49</v>
      </c>
      <c r="K66" t="s">
        <v>49</v>
      </c>
      <c r="L66" t="s">
        <v>49</v>
      </c>
      <c r="M66" t="s">
        <v>49</v>
      </c>
      <c r="N66" t="s">
        <v>49</v>
      </c>
      <c r="O66" t="s">
        <v>48</v>
      </c>
      <c r="P66" t="s">
        <v>48</v>
      </c>
      <c r="Q66" t="s">
        <v>48</v>
      </c>
      <c r="R66" t="s">
        <v>48</v>
      </c>
      <c r="S66" t="s">
        <v>48</v>
      </c>
      <c r="T66" t="s">
        <v>49</v>
      </c>
      <c r="U66" t="s">
        <v>48</v>
      </c>
      <c r="V66" t="s">
        <v>49</v>
      </c>
      <c r="W66" t="s">
        <v>48</v>
      </c>
      <c r="X66">
        <v>2</v>
      </c>
      <c r="Y66">
        <v>4</v>
      </c>
      <c r="Z66">
        <v>22</v>
      </c>
      <c r="AA66" t="s">
        <v>50</v>
      </c>
      <c r="AB66">
        <v>119</v>
      </c>
      <c r="AC66" t="s">
        <v>50</v>
      </c>
      <c r="AD66">
        <v>15.5</v>
      </c>
      <c r="AE66" t="s">
        <v>50</v>
      </c>
      <c r="AF66" t="s">
        <v>48</v>
      </c>
      <c r="AG66" t="s">
        <v>50</v>
      </c>
      <c r="AH66" t="s">
        <v>47</v>
      </c>
      <c r="AI66" t="s">
        <v>49</v>
      </c>
      <c r="AJ66" t="s">
        <v>49</v>
      </c>
      <c r="AK66" t="s">
        <v>49</v>
      </c>
      <c r="AL66" t="s">
        <v>49</v>
      </c>
      <c r="AM66">
        <v>82</v>
      </c>
      <c r="AN66" t="s">
        <v>50</v>
      </c>
      <c r="AO66" t="s">
        <v>50</v>
      </c>
      <c r="AP66" t="s">
        <v>47</v>
      </c>
      <c r="AQ66" t="s">
        <v>50</v>
      </c>
      <c r="AR66" t="s">
        <v>50</v>
      </c>
      <c r="AS66" t="s">
        <v>47</v>
      </c>
      <c r="AT66">
        <v>30</v>
      </c>
      <c r="AU66" t="s">
        <v>90</v>
      </c>
      <c r="AV66">
        <v>97</v>
      </c>
      <c r="AW66" t="s">
        <v>51</v>
      </c>
      <c r="AX66" t="s">
        <v>50</v>
      </c>
      <c r="AY66" t="s">
        <v>47</v>
      </c>
      <c r="AZ66">
        <v>4</v>
      </c>
      <c r="BA66">
        <v>0</v>
      </c>
      <c r="BB66" t="s">
        <v>49</v>
      </c>
      <c r="BC66">
        <v>26</v>
      </c>
      <c r="BD66">
        <v>83</v>
      </c>
      <c r="BE66" t="s">
        <v>52</v>
      </c>
      <c r="BF66">
        <v>2</v>
      </c>
      <c r="BG66">
        <v>0.04</v>
      </c>
      <c r="BH66">
        <v>0.12</v>
      </c>
      <c r="BI66" t="s">
        <v>50</v>
      </c>
      <c r="BJ66">
        <v>0.4</v>
      </c>
      <c r="BK66">
        <v>0</v>
      </c>
      <c r="BL66">
        <v>0.08</v>
      </c>
      <c r="BM66">
        <v>2</v>
      </c>
      <c r="BN66">
        <v>12</v>
      </c>
      <c r="BO66">
        <v>4</v>
      </c>
      <c r="BP66">
        <v>0.33</v>
      </c>
      <c r="BQ66">
        <v>16</v>
      </c>
      <c r="BR66">
        <v>26</v>
      </c>
      <c r="BS66">
        <v>16</v>
      </c>
      <c r="BT66">
        <v>40</v>
      </c>
      <c r="BU66" t="s">
        <v>70</v>
      </c>
    </row>
    <row r="67" spans="1:73" x14ac:dyDescent="0.25">
      <c r="A67">
        <v>66</v>
      </c>
      <c r="B67" t="s">
        <v>58</v>
      </c>
      <c r="C67">
        <v>14</v>
      </c>
      <c r="D67" s="5">
        <v>45159</v>
      </c>
      <c r="E67" t="s">
        <v>53</v>
      </c>
      <c r="F67" t="s">
        <v>67</v>
      </c>
      <c r="G67" t="s">
        <v>45</v>
      </c>
      <c r="H67" t="s">
        <v>46</v>
      </c>
      <c r="I67">
        <v>13</v>
      </c>
      <c r="J67" t="s">
        <v>49</v>
      </c>
      <c r="K67" t="s">
        <v>49</v>
      </c>
      <c r="L67" t="s">
        <v>49</v>
      </c>
      <c r="M67" t="s">
        <v>49</v>
      </c>
      <c r="N67" t="s">
        <v>49</v>
      </c>
      <c r="O67" t="s">
        <v>48</v>
      </c>
      <c r="P67" t="s">
        <v>48</v>
      </c>
      <c r="Q67" t="s">
        <v>48</v>
      </c>
      <c r="R67" t="s">
        <v>48</v>
      </c>
      <c r="S67" t="s">
        <v>48</v>
      </c>
      <c r="T67" t="s">
        <v>49</v>
      </c>
      <c r="U67" t="s">
        <v>49</v>
      </c>
      <c r="V67" t="s">
        <v>49</v>
      </c>
      <c r="W67" t="s">
        <v>48</v>
      </c>
      <c r="X67">
        <v>2</v>
      </c>
      <c r="Y67">
        <v>1</v>
      </c>
      <c r="Z67">
        <v>35</v>
      </c>
      <c r="AA67" t="s">
        <v>50</v>
      </c>
      <c r="AB67">
        <v>152</v>
      </c>
      <c r="AC67" t="s">
        <v>50</v>
      </c>
      <c r="AD67">
        <v>15.1</v>
      </c>
      <c r="AE67" t="s">
        <v>73</v>
      </c>
      <c r="AF67" t="s">
        <v>48</v>
      </c>
      <c r="AG67" t="s">
        <v>50</v>
      </c>
      <c r="AH67" t="s">
        <v>47</v>
      </c>
      <c r="AI67" t="s">
        <v>49</v>
      </c>
      <c r="AJ67" t="s">
        <v>49</v>
      </c>
      <c r="AK67" t="s">
        <v>49</v>
      </c>
      <c r="AL67" t="s">
        <v>49</v>
      </c>
      <c r="AM67">
        <v>80</v>
      </c>
      <c r="AN67" t="s">
        <v>50</v>
      </c>
      <c r="AO67" t="s">
        <v>50</v>
      </c>
      <c r="AP67" t="s">
        <v>47</v>
      </c>
      <c r="AQ67" t="s">
        <v>50</v>
      </c>
      <c r="AR67" t="s">
        <v>50</v>
      </c>
      <c r="AS67" t="s">
        <v>47</v>
      </c>
      <c r="AT67">
        <v>20</v>
      </c>
      <c r="AU67" t="s">
        <v>50</v>
      </c>
      <c r="AV67">
        <v>98</v>
      </c>
      <c r="AW67" t="s">
        <v>51</v>
      </c>
      <c r="AX67" t="s">
        <v>50</v>
      </c>
      <c r="AY67" t="s">
        <v>47</v>
      </c>
      <c r="AZ67">
        <v>0</v>
      </c>
      <c r="BA67">
        <v>6</v>
      </c>
      <c r="BB67" t="s">
        <v>49</v>
      </c>
      <c r="BC67">
        <v>23</v>
      </c>
      <c r="BD67">
        <v>78</v>
      </c>
      <c r="BE67" t="s">
        <v>52</v>
      </c>
      <c r="BF67">
        <v>1</v>
      </c>
      <c r="BG67">
        <v>0.12</v>
      </c>
      <c r="BH67">
        <v>0.16</v>
      </c>
      <c r="BI67" t="s">
        <v>61</v>
      </c>
      <c r="BJ67">
        <v>0.08</v>
      </c>
      <c r="BK67">
        <v>1</v>
      </c>
      <c r="BL67">
        <v>0.08</v>
      </c>
      <c r="BM67">
        <v>1</v>
      </c>
      <c r="BN67">
        <v>6</v>
      </c>
      <c r="BO67">
        <v>4</v>
      </c>
      <c r="BP67">
        <v>0.67</v>
      </c>
      <c r="BQ67">
        <v>10</v>
      </c>
      <c r="BR67">
        <v>40</v>
      </c>
      <c r="BS67">
        <v>28</v>
      </c>
      <c r="BT67">
        <v>28</v>
      </c>
      <c r="BU67" t="s">
        <v>69</v>
      </c>
    </row>
    <row r="68" spans="1:73" x14ac:dyDescent="0.25">
      <c r="A68">
        <v>67</v>
      </c>
      <c r="B68" t="s">
        <v>58</v>
      </c>
      <c r="C68">
        <v>16</v>
      </c>
      <c r="D68" s="5">
        <v>45161</v>
      </c>
      <c r="E68" t="s">
        <v>53</v>
      </c>
      <c r="F68" t="s">
        <v>67</v>
      </c>
      <c r="G68" t="s">
        <v>45</v>
      </c>
      <c r="H68" t="s">
        <v>46</v>
      </c>
      <c r="I68">
        <v>11</v>
      </c>
      <c r="J68" t="s">
        <v>49</v>
      </c>
      <c r="K68" t="s">
        <v>49</v>
      </c>
      <c r="L68" t="s">
        <v>49</v>
      </c>
      <c r="M68" t="s">
        <v>49</v>
      </c>
      <c r="N68" t="s">
        <v>49</v>
      </c>
      <c r="O68" t="s">
        <v>48</v>
      </c>
      <c r="P68" t="s">
        <v>48</v>
      </c>
      <c r="Q68" t="s">
        <v>48</v>
      </c>
      <c r="R68" t="s">
        <v>48</v>
      </c>
      <c r="S68" t="s">
        <v>48</v>
      </c>
      <c r="T68" t="s">
        <v>49</v>
      </c>
      <c r="U68" t="s">
        <v>48</v>
      </c>
      <c r="V68" t="s">
        <v>49</v>
      </c>
      <c r="W68" t="s">
        <v>48</v>
      </c>
      <c r="X68">
        <v>1</v>
      </c>
      <c r="Y68">
        <v>4</v>
      </c>
      <c r="Z68">
        <v>43</v>
      </c>
      <c r="AA68" t="s">
        <v>50</v>
      </c>
      <c r="AB68">
        <v>157.5</v>
      </c>
      <c r="AC68" t="s">
        <v>78</v>
      </c>
      <c r="AD68">
        <v>17.2</v>
      </c>
      <c r="AE68" t="s">
        <v>50</v>
      </c>
      <c r="AF68" t="s">
        <v>48</v>
      </c>
      <c r="AG68" t="s">
        <v>50</v>
      </c>
      <c r="AH68" t="s">
        <v>48</v>
      </c>
      <c r="AI68" t="s">
        <v>49</v>
      </c>
      <c r="AJ68" t="s">
        <v>49</v>
      </c>
      <c r="AK68" t="s">
        <v>49</v>
      </c>
      <c r="AL68" t="s">
        <v>49</v>
      </c>
      <c r="AM68">
        <v>76</v>
      </c>
      <c r="AN68" t="s">
        <v>50</v>
      </c>
      <c r="AO68" t="s">
        <v>50</v>
      </c>
      <c r="AP68" t="s">
        <v>47</v>
      </c>
      <c r="AQ68" t="s">
        <v>50</v>
      </c>
      <c r="AR68" t="s">
        <v>50</v>
      </c>
      <c r="AS68" t="s">
        <v>47</v>
      </c>
      <c r="AT68">
        <v>18</v>
      </c>
      <c r="AU68" t="s">
        <v>50</v>
      </c>
      <c r="AV68">
        <v>100</v>
      </c>
      <c r="AW68" t="s">
        <v>51</v>
      </c>
      <c r="AX68" t="s">
        <v>50</v>
      </c>
      <c r="AY68" t="s">
        <v>47</v>
      </c>
      <c r="AZ68">
        <v>6</v>
      </c>
      <c r="BA68">
        <v>0</v>
      </c>
      <c r="BB68" t="s">
        <v>49</v>
      </c>
      <c r="BC68">
        <v>22</v>
      </c>
      <c r="BD68">
        <v>71</v>
      </c>
      <c r="BE68" t="s">
        <v>52</v>
      </c>
      <c r="BF68">
        <v>1</v>
      </c>
      <c r="BG68">
        <v>0.04</v>
      </c>
      <c r="BH68">
        <v>0.2</v>
      </c>
      <c r="BI68" t="s">
        <v>50</v>
      </c>
      <c r="BJ68">
        <v>0.42</v>
      </c>
      <c r="BK68">
        <v>1</v>
      </c>
      <c r="BL68">
        <v>0.1</v>
      </c>
      <c r="BM68">
        <v>2</v>
      </c>
      <c r="BN68">
        <v>12</v>
      </c>
      <c r="BO68">
        <v>8</v>
      </c>
      <c r="BP68">
        <v>0.67</v>
      </c>
      <c r="BQ68">
        <v>24</v>
      </c>
      <c r="BR68">
        <v>44</v>
      </c>
      <c r="BS68">
        <v>44</v>
      </c>
      <c r="BT68">
        <v>24</v>
      </c>
      <c r="BU68" t="s">
        <v>69</v>
      </c>
    </row>
    <row r="69" spans="1:73" x14ac:dyDescent="0.25">
      <c r="A69">
        <v>68</v>
      </c>
      <c r="B69" t="s">
        <v>58</v>
      </c>
      <c r="C69">
        <v>10</v>
      </c>
      <c r="D69" s="5">
        <v>45161</v>
      </c>
      <c r="E69" t="s">
        <v>53</v>
      </c>
      <c r="F69" t="s">
        <v>66</v>
      </c>
      <c r="G69" t="s">
        <v>45</v>
      </c>
      <c r="H69" t="s">
        <v>46</v>
      </c>
      <c r="I69">
        <v>10</v>
      </c>
      <c r="J69" t="s">
        <v>49</v>
      </c>
      <c r="K69" t="s">
        <v>49</v>
      </c>
      <c r="L69" t="s">
        <v>49</v>
      </c>
      <c r="M69" t="s">
        <v>49</v>
      </c>
      <c r="N69" t="s">
        <v>49</v>
      </c>
      <c r="O69" t="s">
        <v>48</v>
      </c>
      <c r="P69" t="s">
        <v>48</v>
      </c>
      <c r="Q69" t="s">
        <v>48</v>
      </c>
      <c r="R69" t="s">
        <v>48</v>
      </c>
      <c r="S69" t="s">
        <v>48</v>
      </c>
      <c r="T69" t="s">
        <v>49</v>
      </c>
      <c r="U69" t="s">
        <v>49</v>
      </c>
      <c r="V69" t="s">
        <v>49</v>
      </c>
      <c r="W69" t="s">
        <v>48</v>
      </c>
      <c r="X69">
        <v>7</v>
      </c>
      <c r="Y69">
        <v>2</v>
      </c>
      <c r="Z69">
        <v>34</v>
      </c>
      <c r="AA69" t="s">
        <v>50</v>
      </c>
      <c r="AB69">
        <v>135</v>
      </c>
      <c r="AC69" t="s">
        <v>50</v>
      </c>
      <c r="AD69">
        <v>18.600000000000001</v>
      </c>
      <c r="AE69" t="s">
        <v>74</v>
      </c>
      <c r="AF69" t="s">
        <v>48</v>
      </c>
      <c r="AG69" t="s">
        <v>50</v>
      </c>
      <c r="AH69" t="s">
        <v>48</v>
      </c>
      <c r="AI69" t="s">
        <v>49</v>
      </c>
      <c r="AJ69" t="s">
        <v>49</v>
      </c>
      <c r="AK69" t="s">
        <v>49</v>
      </c>
      <c r="AL69" t="s">
        <v>49</v>
      </c>
      <c r="AM69">
        <v>78</v>
      </c>
      <c r="AN69" t="s">
        <v>50</v>
      </c>
      <c r="AO69" t="s">
        <v>50</v>
      </c>
      <c r="AP69" t="s">
        <v>47</v>
      </c>
      <c r="AQ69" t="s">
        <v>50</v>
      </c>
      <c r="AR69" t="s">
        <v>50</v>
      </c>
      <c r="AS69" t="s">
        <v>47</v>
      </c>
      <c r="AT69">
        <v>24</v>
      </c>
      <c r="AU69" t="s">
        <v>90</v>
      </c>
      <c r="AV69">
        <v>96</v>
      </c>
      <c r="AW69" t="s">
        <v>51</v>
      </c>
      <c r="AX69" t="s">
        <v>50</v>
      </c>
      <c r="AY69" t="s">
        <v>47</v>
      </c>
      <c r="AZ69">
        <v>4</v>
      </c>
      <c r="BA69">
        <v>0</v>
      </c>
      <c r="BB69" t="s">
        <v>49</v>
      </c>
      <c r="BC69">
        <v>11</v>
      </c>
      <c r="BD69">
        <v>80</v>
      </c>
      <c r="BE69" t="s">
        <v>52</v>
      </c>
      <c r="BF69">
        <v>1</v>
      </c>
      <c r="BG69">
        <v>0.04</v>
      </c>
      <c r="BH69">
        <v>0.16</v>
      </c>
      <c r="BI69" t="s">
        <v>50</v>
      </c>
      <c r="BJ69">
        <v>0.41</v>
      </c>
      <c r="BK69">
        <v>1</v>
      </c>
      <c r="BL69">
        <v>0.1</v>
      </c>
      <c r="BM69">
        <v>2</v>
      </c>
      <c r="BN69">
        <v>12</v>
      </c>
      <c r="BO69">
        <v>4</v>
      </c>
      <c r="BP69">
        <v>0.33</v>
      </c>
      <c r="BQ69">
        <v>12</v>
      </c>
      <c r="BR69">
        <v>48</v>
      </c>
      <c r="BS69">
        <v>32</v>
      </c>
      <c r="BT69">
        <v>12</v>
      </c>
      <c r="BU69" t="s">
        <v>70</v>
      </c>
    </row>
    <row r="70" spans="1:73" x14ac:dyDescent="0.25">
      <c r="A70">
        <v>69</v>
      </c>
      <c r="B70" t="s">
        <v>58</v>
      </c>
      <c r="C70">
        <v>4</v>
      </c>
      <c r="D70" s="5">
        <v>45169</v>
      </c>
      <c r="E70" t="s">
        <v>53</v>
      </c>
      <c r="F70" t="s">
        <v>67</v>
      </c>
      <c r="G70" t="s">
        <v>45</v>
      </c>
      <c r="H70" t="s">
        <v>46</v>
      </c>
      <c r="I70">
        <v>3</v>
      </c>
      <c r="J70" t="s">
        <v>49</v>
      </c>
      <c r="K70" t="s">
        <v>49</v>
      </c>
      <c r="L70" t="s">
        <v>49</v>
      </c>
      <c r="M70" t="s">
        <v>49</v>
      </c>
      <c r="N70" t="s">
        <v>49</v>
      </c>
      <c r="O70" t="s">
        <v>48</v>
      </c>
      <c r="P70" t="s">
        <v>48</v>
      </c>
      <c r="Q70" t="s">
        <v>48</v>
      </c>
      <c r="R70" t="s">
        <v>48</v>
      </c>
      <c r="S70" t="s">
        <v>49</v>
      </c>
      <c r="T70" t="s">
        <v>48</v>
      </c>
      <c r="U70" t="s">
        <v>49</v>
      </c>
      <c r="V70" t="s">
        <v>49</v>
      </c>
      <c r="W70" t="s">
        <v>48</v>
      </c>
      <c r="X70">
        <v>1</v>
      </c>
      <c r="Y70">
        <v>1</v>
      </c>
      <c r="Z70">
        <v>22</v>
      </c>
      <c r="AA70" t="s">
        <v>74</v>
      </c>
      <c r="AB70">
        <v>114</v>
      </c>
      <c r="AC70" t="s">
        <v>79</v>
      </c>
      <c r="AD70">
        <v>16.899999999999999</v>
      </c>
      <c r="AE70" t="s">
        <v>74</v>
      </c>
      <c r="AF70" t="s">
        <v>48</v>
      </c>
      <c r="AG70" t="s">
        <v>50</v>
      </c>
      <c r="AH70" t="s">
        <v>48</v>
      </c>
      <c r="AI70" t="s">
        <v>49</v>
      </c>
      <c r="AJ70" t="s">
        <v>49</v>
      </c>
      <c r="AK70" t="s">
        <v>49</v>
      </c>
      <c r="AL70" t="s">
        <v>49</v>
      </c>
      <c r="AM70">
        <v>110</v>
      </c>
      <c r="AN70" t="s">
        <v>50</v>
      </c>
      <c r="AO70" t="s">
        <v>50</v>
      </c>
      <c r="AP70" t="s">
        <v>47</v>
      </c>
      <c r="AQ70" t="s">
        <v>50</v>
      </c>
      <c r="AR70" t="s">
        <v>50</v>
      </c>
      <c r="AS70" t="s">
        <v>47</v>
      </c>
      <c r="AT70">
        <v>28</v>
      </c>
      <c r="AU70" t="s">
        <v>50</v>
      </c>
      <c r="AV70">
        <v>100</v>
      </c>
      <c r="AW70" t="s">
        <v>51</v>
      </c>
      <c r="AX70" t="s">
        <v>50</v>
      </c>
      <c r="AY70" t="s">
        <v>47</v>
      </c>
      <c r="AZ70">
        <v>0</v>
      </c>
      <c r="BA70">
        <v>0</v>
      </c>
      <c r="BB70" t="s">
        <v>49</v>
      </c>
      <c r="BC70">
        <v>24</v>
      </c>
      <c r="BD70">
        <v>103</v>
      </c>
      <c r="BE70" t="s">
        <v>52</v>
      </c>
      <c r="BF70">
        <v>1</v>
      </c>
      <c r="BG70">
        <v>0.04</v>
      </c>
      <c r="BH70">
        <v>0.14000000000000001</v>
      </c>
      <c r="BI70" t="s">
        <v>50</v>
      </c>
      <c r="BJ70">
        <v>0.4</v>
      </c>
      <c r="BK70">
        <v>1</v>
      </c>
      <c r="BL70">
        <v>0.08</v>
      </c>
      <c r="BM70">
        <v>2</v>
      </c>
      <c r="BN70">
        <v>20</v>
      </c>
      <c r="BO70">
        <v>16</v>
      </c>
      <c r="BP70">
        <v>0.8</v>
      </c>
      <c r="BQ70">
        <v>36</v>
      </c>
      <c r="BR70">
        <v>32</v>
      </c>
      <c r="BS70">
        <v>24</v>
      </c>
      <c r="BT70">
        <v>64</v>
      </c>
      <c r="BU70" t="s">
        <v>69</v>
      </c>
    </row>
    <row r="71" spans="1:73" x14ac:dyDescent="0.25">
      <c r="A71">
        <v>70</v>
      </c>
      <c r="B71" t="s">
        <v>58</v>
      </c>
      <c r="C71">
        <v>7</v>
      </c>
      <c r="D71" s="5">
        <v>45174</v>
      </c>
      <c r="E71" t="s">
        <v>44</v>
      </c>
      <c r="F71" t="s">
        <v>68</v>
      </c>
      <c r="G71" t="s">
        <v>45</v>
      </c>
      <c r="H71" t="s">
        <v>46</v>
      </c>
      <c r="I71">
        <v>7</v>
      </c>
      <c r="J71" t="s">
        <v>49</v>
      </c>
      <c r="K71" t="s">
        <v>49</v>
      </c>
      <c r="L71" t="s">
        <v>49</v>
      </c>
      <c r="M71" t="s">
        <v>49</v>
      </c>
      <c r="N71" t="s">
        <v>49</v>
      </c>
      <c r="O71" t="s">
        <v>48</v>
      </c>
      <c r="P71" t="s">
        <v>48</v>
      </c>
      <c r="Q71" t="s">
        <v>48</v>
      </c>
      <c r="R71" t="s">
        <v>48</v>
      </c>
      <c r="S71" t="s">
        <v>48</v>
      </c>
      <c r="T71" t="s">
        <v>49</v>
      </c>
      <c r="U71" t="s">
        <v>48</v>
      </c>
      <c r="V71" t="s">
        <v>48</v>
      </c>
      <c r="W71" t="s">
        <v>48</v>
      </c>
      <c r="X71">
        <v>2</v>
      </c>
      <c r="Y71">
        <v>3</v>
      </c>
      <c r="Z71">
        <v>36</v>
      </c>
      <c r="AA71" t="s">
        <v>50</v>
      </c>
      <c r="AB71">
        <v>142</v>
      </c>
      <c r="AC71" t="s">
        <v>50</v>
      </c>
      <c r="AD71">
        <v>17.899999999999999</v>
      </c>
      <c r="AE71" t="s">
        <v>50</v>
      </c>
      <c r="AF71" t="s">
        <v>48</v>
      </c>
      <c r="AG71" t="s">
        <v>50</v>
      </c>
      <c r="AH71" t="s">
        <v>47</v>
      </c>
      <c r="AI71" t="s">
        <v>49</v>
      </c>
      <c r="AJ71" t="s">
        <v>49</v>
      </c>
      <c r="AK71" t="s">
        <v>49</v>
      </c>
      <c r="AL71" t="s">
        <v>49</v>
      </c>
      <c r="AM71">
        <v>100</v>
      </c>
      <c r="AN71" t="s">
        <v>50</v>
      </c>
      <c r="AO71" t="s">
        <v>50</v>
      </c>
      <c r="AP71" t="s">
        <v>47</v>
      </c>
      <c r="AQ71" t="s">
        <v>50</v>
      </c>
      <c r="AR71" t="s">
        <v>50</v>
      </c>
      <c r="AS71" t="s">
        <v>47</v>
      </c>
      <c r="AT71">
        <v>24</v>
      </c>
      <c r="AU71" t="s">
        <v>50</v>
      </c>
      <c r="AV71">
        <v>100</v>
      </c>
      <c r="AW71" t="s">
        <v>51</v>
      </c>
      <c r="AX71" t="s">
        <v>50</v>
      </c>
      <c r="AY71" t="s">
        <v>47</v>
      </c>
      <c r="AZ71">
        <v>8</v>
      </c>
      <c r="BA71">
        <v>0</v>
      </c>
      <c r="BB71" t="s">
        <v>49</v>
      </c>
      <c r="BC71">
        <v>13</v>
      </c>
      <c r="BD71">
        <v>90</v>
      </c>
      <c r="BE71" t="s">
        <v>52</v>
      </c>
      <c r="BF71">
        <v>1</v>
      </c>
      <c r="BG71">
        <v>0.12</v>
      </c>
      <c r="BH71">
        <v>0.18</v>
      </c>
      <c r="BI71" t="s">
        <v>50</v>
      </c>
      <c r="BJ71">
        <v>0.44</v>
      </c>
      <c r="BK71">
        <v>0</v>
      </c>
      <c r="BL71">
        <v>0.08</v>
      </c>
      <c r="BM71">
        <v>1</v>
      </c>
      <c r="BN71">
        <v>12</v>
      </c>
      <c r="BO71">
        <v>4</v>
      </c>
      <c r="BP71">
        <v>0.33</v>
      </c>
      <c r="BQ71">
        <v>12</v>
      </c>
      <c r="BR71">
        <v>40</v>
      </c>
      <c r="BS71">
        <v>28</v>
      </c>
      <c r="BT71">
        <v>16</v>
      </c>
      <c r="BU71" t="s">
        <v>70</v>
      </c>
    </row>
    <row r="72" spans="1:73" x14ac:dyDescent="0.25">
      <c r="A72">
        <v>71</v>
      </c>
      <c r="B72" t="s">
        <v>58</v>
      </c>
      <c r="C72">
        <v>2</v>
      </c>
      <c r="D72" s="5">
        <v>45174</v>
      </c>
      <c r="E72" t="s">
        <v>53</v>
      </c>
      <c r="F72" t="s">
        <v>66</v>
      </c>
      <c r="G72" t="s">
        <v>45</v>
      </c>
      <c r="H72" t="s">
        <v>46</v>
      </c>
      <c r="I72">
        <v>1</v>
      </c>
      <c r="J72" t="s">
        <v>49</v>
      </c>
      <c r="K72" t="s">
        <v>49</v>
      </c>
      <c r="L72" t="s">
        <v>49</v>
      </c>
      <c r="M72" t="s">
        <v>49</v>
      </c>
      <c r="N72" t="s">
        <v>49</v>
      </c>
      <c r="O72" t="s">
        <v>48</v>
      </c>
      <c r="P72" t="s">
        <v>48</v>
      </c>
      <c r="Q72" t="s">
        <v>48</v>
      </c>
      <c r="R72" t="s">
        <v>48</v>
      </c>
      <c r="S72" t="s">
        <v>49</v>
      </c>
      <c r="T72" t="s">
        <v>48</v>
      </c>
      <c r="U72" t="s">
        <v>49</v>
      </c>
      <c r="V72" t="s">
        <v>49</v>
      </c>
      <c r="W72" t="s">
        <v>48</v>
      </c>
      <c r="X72">
        <v>2</v>
      </c>
      <c r="Y72">
        <v>2</v>
      </c>
      <c r="Z72">
        <v>13</v>
      </c>
      <c r="AA72" t="s">
        <v>50</v>
      </c>
      <c r="AB72">
        <v>92</v>
      </c>
      <c r="AC72" t="s">
        <v>50</v>
      </c>
      <c r="AD72">
        <v>15.4</v>
      </c>
      <c r="AE72" t="s">
        <v>50</v>
      </c>
      <c r="AF72" t="s">
        <v>48</v>
      </c>
      <c r="AG72" t="s">
        <v>50</v>
      </c>
      <c r="AH72" t="s">
        <v>47</v>
      </c>
      <c r="AI72" t="s">
        <v>49</v>
      </c>
      <c r="AJ72" t="s">
        <v>49</v>
      </c>
      <c r="AK72" t="s">
        <v>49</v>
      </c>
      <c r="AL72" t="s">
        <v>49</v>
      </c>
      <c r="AM72">
        <v>100</v>
      </c>
      <c r="AN72" t="s">
        <v>50</v>
      </c>
      <c r="AO72" t="s">
        <v>50</v>
      </c>
      <c r="AP72" t="s">
        <v>47</v>
      </c>
      <c r="AQ72" t="s">
        <v>50</v>
      </c>
      <c r="AR72" t="s">
        <v>50</v>
      </c>
      <c r="AS72" t="s">
        <v>47</v>
      </c>
      <c r="AT72">
        <v>28</v>
      </c>
      <c r="AU72" t="s">
        <v>50</v>
      </c>
      <c r="AV72">
        <v>99</v>
      </c>
      <c r="AW72" t="s">
        <v>51</v>
      </c>
      <c r="AX72" t="s">
        <v>50</v>
      </c>
      <c r="AY72" t="s">
        <v>47</v>
      </c>
      <c r="AZ72">
        <v>6</v>
      </c>
      <c r="BA72">
        <v>6</v>
      </c>
      <c r="BB72" t="s">
        <v>49</v>
      </c>
      <c r="BC72">
        <v>26</v>
      </c>
      <c r="BD72">
        <v>94</v>
      </c>
      <c r="BE72" t="s">
        <v>52</v>
      </c>
      <c r="BF72">
        <v>1</v>
      </c>
      <c r="BG72">
        <v>0.08</v>
      </c>
      <c r="BH72">
        <v>0.1</v>
      </c>
      <c r="BI72" t="s">
        <v>50</v>
      </c>
      <c r="BJ72">
        <v>0.43</v>
      </c>
      <c r="BK72">
        <v>1</v>
      </c>
      <c r="BL72">
        <v>0.08</v>
      </c>
      <c r="BM72">
        <v>1</v>
      </c>
      <c r="BN72">
        <v>22</v>
      </c>
      <c r="BO72">
        <v>8</v>
      </c>
      <c r="BP72">
        <v>0.36</v>
      </c>
      <c r="BQ72">
        <v>20</v>
      </c>
      <c r="BR72">
        <v>36</v>
      </c>
      <c r="BS72">
        <v>24</v>
      </c>
      <c r="BT72">
        <v>34</v>
      </c>
      <c r="BU72" t="s">
        <v>70</v>
      </c>
    </row>
    <row r="73" spans="1:73" x14ac:dyDescent="0.25">
      <c r="A73">
        <v>72</v>
      </c>
      <c r="B73" t="s">
        <v>58</v>
      </c>
      <c r="C73">
        <v>16</v>
      </c>
      <c r="D73" s="5">
        <v>45177</v>
      </c>
      <c r="E73" t="s">
        <v>44</v>
      </c>
      <c r="F73" t="s">
        <v>66</v>
      </c>
      <c r="G73" t="s">
        <v>45</v>
      </c>
      <c r="H73" t="s">
        <v>46</v>
      </c>
      <c r="I73">
        <v>10</v>
      </c>
      <c r="J73" t="s">
        <v>49</v>
      </c>
      <c r="K73" t="s">
        <v>49</v>
      </c>
      <c r="L73" t="s">
        <v>49</v>
      </c>
      <c r="M73" t="s">
        <v>49</v>
      </c>
      <c r="N73" t="s">
        <v>49</v>
      </c>
      <c r="O73" t="s">
        <v>48</v>
      </c>
      <c r="P73" t="s">
        <v>48</v>
      </c>
      <c r="Q73" t="s">
        <v>48</v>
      </c>
      <c r="R73" t="s">
        <v>48</v>
      </c>
      <c r="S73" t="s">
        <v>48</v>
      </c>
      <c r="T73" t="s">
        <v>49</v>
      </c>
      <c r="U73" t="s">
        <v>48</v>
      </c>
      <c r="V73" t="s">
        <v>48</v>
      </c>
      <c r="W73" t="s">
        <v>48</v>
      </c>
      <c r="X73">
        <v>2</v>
      </c>
      <c r="Y73">
        <v>1</v>
      </c>
      <c r="Z73">
        <v>55</v>
      </c>
      <c r="AA73" t="s">
        <v>50</v>
      </c>
      <c r="AB73">
        <v>175</v>
      </c>
      <c r="AC73" t="s">
        <v>50</v>
      </c>
      <c r="AD73">
        <v>18</v>
      </c>
      <c r="AE73" t="s">
        <v>50</v>
      </c>
      <c r="AF73" t="s">
        <v>48</v>
      </c>
      <c r="AG73" t="s">
        <v>50</v>
      </c>
      <c r="AH73" t="s">
        <v>47</v>
      </c>
      <c r="AI73" t="s">
        <v>49</v>
      </c>
      <c r="AJ73" t="s">
        <v>49</v>
      </c>
      <c r="AK73" t="s">
        <v>49</v>
      </c>
      <c r="AL73" t="s">
        <v>49</v>
      </c>
      <c r="AM73">
        <v>74</v>
      </c>
      <c r="AN73" t="s">
        <v>50</v>
      </c>
      <c r="AO73" t="s">
        <v>50</v>
      </c>
      <c r="AP73" t="s">
        <v>47</v>
      </c>
      <c r="AQ73" t="s">
        <v>50</v>
      </c>
      <c r="AR73" t="s">
        <v>50</v>
      </c>
      <c r="AS73" t="s">
        <v>47</v>
      </c>
      <c r="AT73">
        <v>20</v>
      </c>
      <c r="AU73" t="s">
        <v>50</v>
      </c>
      <c r="AV73">
        <v>98</v>
      </c>
      <c r="AW73" t="s">
        <v>51</v>
      </c>
      <c r="AX73" t="s">
        <v>50</v>
      </c>
      <c r="AY73" t="s">
        <v>47</v>
      </c>
      <c r="AZ73">
        <v>0</v>
      </c>
      <c r="BA73">
        <v>0</v>
      </c>
      <c r="BB73" t="s">
        <v>49</v>
      </c>
      <c r="BC73">
        <v>25</v>
      </c>
      <c r="BD73">
        <v>80</v>
      </c>
      <c r="BE73" t="s">
        <v>62</v>
      </c>
      <c r="BF73">
        <v>1</v>
      </c>
      <c r="BG73">
        <v>0.1</v>
      </c>
      <c r="BH73">
        <v>0.14000000000000001</v>
      </c>
      <c r="BI73" t="s">
        <v>50</v>
      </c>
      <c r="BJ73">
        <v>0.45</v>
      </c>
      <c r="BK73">
        <v>0</v>
      </c>
      <c r="BL73">
        <v>0.08</v>
      </c>
      <c r="BM73">
        <v>1</v>
      </c>
      <c r="BN73">
        <v>8</v>
      </c>
      <c r="BO73">
        <v>4</v>
      </c>
      <c r="BP73">
        <v>0.5</v>
      </c>
      <c r="BQ73">
        <v>14</v>
      </c>
      <c r="BR73">
        <v>24</v>
      </c>
      <c r="BS73">
        <v>30</v>
      </c>
      <c r="BT73">
        <v>24</v>
      </c>
      <c r="BU73" t="s">
        <v>69</v>
      </c>
    </row>
    <row r="74" spans="1:73" x14ac:dyDescent="0.25">
      <c r="A74">
        <v>73</v>
      </c>
      <c r="B74" t="s">
        <v>58</v>
      </c>
      <c r="C74">
        <v>13</v>
      </c>
      <c r="D74" s="5">
        <v>45177</v>
      </c>
      <c r="E74" t="s">
        <v>44</v>
      </c>
      <c r="F74" t="s">
        <v>68</v>
      </c>
      <c r="G74" t="s">
        <v>45</v>
      </c>
      <c r="H74" t="s">
        <v>46</v>
      </c>
      <c r="I74">
        <v>2</v>
      </c>
      <c r="J74" t="s">
        <v>49</v>
      </c>
      <c r="K74" t="s">
        <v>49</v>
      </c>
      <c r="L74" t="s">
        <v>49</v>
      </c>
      <c r="M74" t="s">
        <v>49</v>
      </c>
      <c r="N74" t="s">
        <v>49</v>
      </c>
      <c r="O74" t="s">
        <v>48</v>
      </c>
      <c r="P74" t="s">
        <v>48</v>
      </c>
      <c r="Q74" t="s">
        <v>48</v>
      </c>
      <c r="R74" t="s">
        <v>48</v>
      </c>
      <c r="S74" t="s">
        <v>48</v>
      </c>
      <c r="T74" t="s">
        <v>49</v>
      </c>
      <c r="U74" t="s">
        <v>48</v>
      </c>
      <c r="V74" t="s">
        <v>49</v>
      </c>
      <c r="W74" t="s">
        <v>48</v>
      </c>
      <c r="X74">
        <v>1</v>
      </c>
      <c r="Y74">
        <v>3</v>
      </c>
      <c r="Z74">
        <v>42</v>
      </c>
      <c r="AA74" t="s">
        <v>50</v>
      </c>
      <c r="AB74">
        <v>157</v>
      </c>
      <c r="AC74" t="s">
        <v>50</v>
      </c>
      <c r="AD74">
        <v>17</v>
      </c>
      <c r="AE74" t="s">
        <v>50</v>
      </c>
      <c r="AF74" t="s">
        <v>48</v>
      </c>
      <c r="AG74" t="s">
        <v>50</v>
      </c>
      <c r="AH74" t="s">
        <v>47</v>
      </c>
      <c r="AI74" t="s">
        <v>49</v>
      </c>
      <c r="AJ74" t="s">
        <v>49</v>
      </c>
      <c r="AK74" t="s">
        <v>49</v>
      </c>
      <c r="AL74" t="s">
        <v>49</v>
      </c>
      <c r="AM74">
        <v>84</v>
      </c>
      <c r="AN74" t="s">
        <v>50</v>
      </c>
      <c r="AO74" t="s">
        <v>50</v>
      </c>
      <c r="AP74" t="s">
        <v>47</v>
      </c>
      <c r="AQ74" t="s">
        <v>50</v>
      </c>
      <c r="AR74" t="s">
        <v>50</v>
      </c>
      <c r="AS74" t="s">
        <v>47</v>
      </c>
      <c r="AT74">
        <v>20</v>
      </c>
      <c r="AU74" t="s">
        <v>50</v>
      </c>
      <c r="AV74">
        <v>100</v>
      </c>
      <c r="AW74" t="s">
        <v>51</v>
      </c>
      <c r="AX74" t="s">
        <v>50</v>
      </c>
      <c r="AY74" t="s">
        <v>47</v>
      </c>
      <c r="AZ74">
        <v>0</v>
      </c>
      <c r="BA74">
        <v>0</v>
      </c>
      <c r="BB74" t="s">
        <v>49</v>
      </c>
      <c r="BC74">
        <v>22</v>
      </c>
      <c r="BD74">
        <v>82</v>
      </c>
      <c r="BE74" t="s">
        <v>52</v>
      </c>
      <c r="BF74">
        <v>2</v>
      </c>
      <c r="BG74">
        <v>0.1</v>
      </c>
      <c r="BH74">
        <v>0.15</v>
      </c>
      <c r="BI74" t="s">
        <v>50</v>
      </c>
      <c r="BJ74">
        <v>0.41</v>
      </c>
      <c r="BK74">
        <v>1</v>
      </c>
      <c r="BL74">
        <v>0.08</v>
      </c>
      <c r="BM74">
        <v>2</v>
      </c>
      <c r="BN74">
        <v>16</v>
      </c>
      <c r="BO74">
        <v>4</v>
      </c>
      <c r="BP74">
        <v>0.25</v>
      </c>
      <c r="BQ74">
        <v>20</v>
      </c>
      <c r="BR74">
        <v>36</v>
      </c>
      <c r="BS74">
        <v>32</v>
      </c>
      <c r="BT74">
        <v>20</v>
      </c>
      <c r="BU74" t="s">
        <v>69</v>
      </c>
    </row>
    <row r="75" spans="1:73" x14ac:dyDescent="0.25">
      <c r="A75">
        <v>74</v>
      </c>
      <c r="B75" t="s">
        <v>58</v>
      </c>
      <c r="C75">
        <v>6</v>
      </c>
      <c r="D75" s="5">
        <v>45182</v>
      </c>
      <c r="E75" t="s">
        <v>53</v>
      </c>
      <c r="F75" t="s">
        <v>67</v>
      </c>
      <c r="G75" t="s">
        <v>45</v>
      </c>
      <c r="H75" t="s">
        <v>46</v>
      </c>
      <c r="I75">
        <v>0.42</v>
      </c>
      <c r="J75" t="s">
        <v>49</v>
      </c>
      <c r="K75" t="s">
        <v>49</v>
      </c>
      <c r="L75" t="s">
        <v>49</v>
      </c>
      <c r="M75" t="s">
        <v>49</v>
      </c>
      <c r="N75" t="s">
        <v>49</v>
      </c>
      <c r="O75" t="s">
        <v>48</v>
      </c>
      <c r="P75" t="s">
        <v>48</v>
      </c>
      <c r="Q75" t="s">
        <v>48</v>
      </c>
      <c r="R75" t="s">
        <v>48</v>
      </c>
      <c r="S75" t="s">
        <v>49</v>
      </c>
      <c r="T75" t="s">
        <v>49</v>
      </c>
      <c r="U75" t="s">
        <v>49</v>
      </c>
      <c r="V75" t="s">
        <v>49</v>
      </c>
      <c r="W75" t="s">
        <v>49</v>
      </c>
      <c r="X75">
        <v>0</v>
      </c>
      <c r="Y75">
        <v>2</v>
      </c>
      <c r="Z75">
        <v>28</v>
      </c>
      <c r="AA75" t="s">
        <v>74</v>
      </c>
      <c r="AB75">
        <v>123</v>
      </c>
      <c r="AC75" t="s">
        <v>50</v>
      </c>
      <c r="AD75">
        <v>18.5</v>
      </c>
      <c r="AE75" t="s">
        <v>74</v>
      </c>
      <c r="AF75" t="s">
        <v>48</v>
      </c>
      <c r="AG75" t="s">
        <v>50</v>
      </c>
      <c r="AH75" t="s">
        <v>47</v>
      </c>
      <c r="AI75" t="s">
        <v>49</v>
      </c>
      <c r="AJ75" t="s">
        <v>49</v>
      </c>
      <c r="AK75" t="s">
        <v>49</v>
      </c>
      <c r="AL75" t="s">
        <v>49</v>
      </c>
      <c r="AM75">
        <v>96</v>
      </c>
      <c r="AN75" t="s">
        <v>50</v>
      </c>
      <c r="AO75" t="s">
        <v>50</v>
      </c>
      <c r="AP75" t="s">
        <v>47</v>
      </c>
      <c r="AQ75" t="s">
        <v>50</v>
      </c>
      <c r="AR75" t="s">
        <v>50</v>
      </c>
      <c r="AS75" t="s">
        <v>47</v>
      </c>
      <c r="AT75">
        <v>30</v>
      </c>
      <c r="AU75" t="s">
        <v>90</v>
      </c>
      <c r="AV75">
        <v>99</v>
      </c>
      <c r="AW75" t="s">
        <v>51</v>
      </c>
      <c r="AX75" t="s">
        <v>50</v>
      </c>
      <c r="AY75" t="s">
        <v>47</v>
      </c>
      <c r="AZ75">
        <v>8</v>
      </c>
      <c r="BA75">
        <v>0</v>
      </c>
      <c r="BB75" t="s">
        <v>49</v>
      </c>
      <c r="BC75">
        <v>21</v>
      </c>
      <c r="BD75">
        <v>97</v>
      </c>
      <c r="BE75" t="s">
        <v>52</v>
      </c>
      <c r="BF75">
        <v>2</v>
      </c>
      <c r="BG75">
        <v>0.1</v>
      </c>
      <c r="BH75">
        <v>0.18</v>
      </c>
      <c r="BI75" t="s">
        <v>50</v>
      </c>
      <c r="BJ75">
        <v>0.45</v>
      </c>
      <c r="BK75">
        <v>1</v>
      </c>
      <c r="BL75">
        <v>0.08</v>
      </c>
      <c r="BM75">
        <v>2</v>
      </c>
      <c r="BN75">
        <v>8</v>
      </c>
      <c r="BO75">
        <v>4</v>
      </c>
      <c r="BP75">
        <v>0.5</v>
      </c>
      <c r="BQ75">
        <v>16</v>
      </c>
      <c r="BR75">
        <v>48</v>
      </c>
      <c r="BS75">
        <v>32</v>
      </c>
      <c r="BT75">
        <v>32</v>
      </c>
      <c r="BU75" t="s">
        <v>69</v>
      </c>
    </row>
    <row r="76" spans="1:73" x14ac:dyDescent="0.25">
      <c r="A76">
        <v>75</v>
      </c>
      <c r="B76" t="s">
        <v>58</v>
      </c>
      <c r="C76">
        <v>3</v>
      </c>
      <c r="D76" s="5">
        <v>45187</v>
      </c>
      <c r="E76" t="s">
        <v>53</v>
      </c>
      <c r="F76" t="s">
        <v>68</v>
      </c>
      <c r="G76" t="s">
        <v>45</v>
      </c>
      <c r="H76" t="s">
        <v>46</v>
      </c>
      <c r="I76">
        <v>1</v>
      </c>
      <c r="J76" t="s">
        <v>49</v>
      </c>
      <c r="K76" t="s">
        <v>49</v>
      </c>
      <c r="L76" t="s">
        <v>49</v>
      </c>
      <c r="M76" t="s">
        <v>49</v>
      </c>
      <c r="N76" t="s">
        <v>49</v>
      </c>
      <c r="O76" t="s">
        <v>48</v>
      </c>
      <c r="P76" t="s">
        <v>48</v>
      </c>
      <c r="Q76" t="s">
        <v>48</v>
      </c>
      <c r="R76" t="s">
        <v>48</v>
      </c>
      <c r="S76" t="s">
        <v>49</v>
      </c>
      <c r="T76" t="s">
        <v>48</v>
      </c>
      <c r="U76" t="s">
        <v>48</v>
      </c>
      <c r="V76" t="s">
        <v>49</v>
      </c>
      <c r="W76" t="s">
        <v>48</v>
      </c>
      <c r="X76">
        <v>1</v>
      </c>
      <c r="Y76">
        <v>1</v>
      </c>
      <c r="Z76">
        <v>17</v>
      </c>
      <c r="AA76" t="s">
        <v>50</v>
      </c>
      <c r="AB76">
        <v>101</v>
      </c>
      <c r="AC76" t="s">
        <v>50</v>
      </c>
      <c r="AD76">
        <v>16.7</v>
      </c>
      <c r="AE76" t="s">
        <v>50</v>
      </c>
      <c r="AF76" t="s">
        <v>48</v>
      </c>
      <c r="AG76" t="s">
        <v>50</v>
      </c>
      <c r="AH76" t="s">
        <v>47</v>
      </c>
      <c r="AI76" t="s">
        <v>49</v>
      </c>
      <c r="AJ76" t="s">
        <v>49</v>
      </c>
      <c r="AK76" t="s">
        <v>49</v>
      </c>
      <c r="AL76" t="s">
        <v>49</v>
      </c>
      <c r="AM76">
        <v>130</v>
      </c>
      <c r="AN76" t="s">
        <v>85</v>
      </c>
      <c r="AO76" t="s">
        <v>50</v>
      </c>
      <c r="AP76" t="s">
        <v>47</v>
      </c>
      <c r="AQ76" t="s">
        <v>50</v>
      </c>
      <c r="AR76" t="s">
        <v>50</v>
      </c>
      <c r="AS76" t="s">
        <v>47</v>
      </c>
      <c r="AT76">
        <v>30</v>
      </c>
      <c r="AU76" t="s">
        <v>90</v>
      </c>
      <c r="AV76">
        <v>98</v>
      </c>
      <c r="AW76" t="s">
        <v>51</v>
      </c>
      <c r="AX76" t="s">
        <v>50</v>
      </c>
      <c r="AY76" t="s">
        <v>47</v>
      </c>
      <c r="AZ76">
        <v>0</v>
      </c>
      <c r="BA76">
        <v>0</v>
      </c>
      <c r="BB76" t="s">
        <v>49</v>
      </c>
      <c r="BC76">
        <v>23</v>
      </c>
      <c r="BD76">
        <v>122</v>
      </c>
      <c r="BE76" t="s">
        <v>52</v>
      </c>
      <c r="BF76">
        <v>1</v>
      </c>
      <c r="BG76">
        <v>0.1</v>
      </c>
      <c r="BH76">
        <v>0.16</v>
      </c>
      <c r="BI76" t="s">
        <v>50</v>
      </c>
      <c r="BJ76">
        <v>0.37</v>
      </c>
      <c r="BK76">
        <v>1</v>
      </c>
      <c r="BL76">
        <v>0.08</v>
      </c>
      <c r="BM76">
        <v>2</v>
      </c>
      <c r="BN76">
        <v>14</v>
      </c>
      <c r="BO76">
        <v>24</v>
      </c>
      <c r="BP76">
        <v>1.7</v>
      </c>
      <c r="BQ76">
        <v>16</v>
      </c>
      <c r="BR76">
        <v>18</v>
      </c>
      <c r="BS76">
        <v>10</v>
      </c>
      <c r="BT76">
        <v>30</v>
      </c>
      <c r="BU76" t="s">
        <v>69</v>
      </c>
    </row>
    <row r="77" spans="1:73" x14ac:dyDescent="0.25">
      <c r="A77">
        <v>76</v>
      </c>
      <c r="B77" t="s">
        <v>58</v>
      </c>
      <c r="C77">
        <v>12</v>
      </c>
      <c r="D77" s="5">
        <v>45187</v>
      </c>
      <c r="E77" t="s">
        <v>53</v>
      </c>
      <c r="F77" t="s">
        <v>66</v>
      </c>
      <c r="G77" t="s">
        <v>45</v>
      </c>
      <c r="H77" t="s">
        <v>46</v>
      </c>
      <c r="I77">
        <v>1</v>
      </c>
      <c r="J77" t="s">
        <v>49</v>
      </c>
      <c r="K77" t="s">
        <v>49</v>
      </c>
      <c r="L77" t="s">
        <v>49</v>
      </c>
      <c r="M77" t="s">
        <v>49</v>
      </c>
      <c r="N77" t="s">
        <v>49</v>
      </c>
      <c r="O77" t="s">
        <v>48</v>
      </c>
      <c r="P77" t="s">
        <v>48</v>
      </c>
      <c r="Q77" t="s">
        <v>48</v>
      </c>
      <c r="R77" t="s">
        <v>48</v>
      </c>
      <c r="S77" t="s">
        <v>48</v>
      </c>
      <c r="T77" t="s">
        <v>49</v>
      </c>
      <c r="U77" t="s">
        <v>48</v>
      </c>
      <c r="V77" t="s">
        <v>48</v>
      </c>
      <c r="W77" t="s">
        <v>48</v>
      </c>
      <c r="X77">
        <v>1</v>
      </c>
      <c r="Y77">
        <v>2</v>
      </c>
      <c r="Z77">
        <v>32</v>
      </c>
      <c r="AA77" t="s">
        <v>50</v>
      </c>
      <c r="AB77">
        <v>140</v>
      </c>
      <c r="AC77" t="s">
        <v>50</v>
      </c>
      <c r="AD77">
        <v>16.3</v>
      </c>
      <c r="AE77" t="s">
        <v>50</v>
      </c>
      <c r="AF77" t="s">
        <v>48</v>
      </c>
      <c r="AG77" t="s">
        <v>50</v>
      </c>
      <c r="AH77" t="s">
        <v>48</v>
      </c>
      <c r="AI77" t="s">
        <v>49</v>
      </c>
      <c r="AJ77" t="s">
        <v>49</v>
      </c>
      <c r="AK77" t="s">
        <v>49</v>
      </c>
      <c r="AL77" t="s">
        <v>49</v>
      </c>
      <c r="AM77">
        <v>94</v>
      </c>
      <c r="AN77" t="s">
        <v>50</v>
      </c>
      <c r="AO77" t="s">
        <v>50</v>
      </c>
      <c r="AP77" t="s">
        <v>47</v>
      </c>
      <c r="AQ77" t="s">
        <v>50</v>
      </c>
      <c r="AR77" t="s">
        <v>50</v>
      </c>
      <c r="AS77" t="s">
        <v>47</v>
      </c>
      <c r="AT77">
        <v>36</v>
      </c>
      <c r="AU77" t="s">
        <v>90</v>
      </c>
      <c r="AV77">
        <v>99</v>
      </c>
      <c r="AW77" t="s">
        <v>51</v>
      </c>
      <c r="AX77" t="s">
        <v>50</v>
      </c>
      <c r="AY77" t="s">
        <v>47</v>
      </c>
      <c r="AZ77">
        <v>8</v>
      </c>
      <c r="BA77">
        <v>0</v>
      </c>
      <c r="BB77" t="s">
        <v>49</v>
      </c>
      <c r="BC77">
        <v>14</v>
      </c>
      <c r="BD77">
        <v>95</v>
      </c>
      <c r="BE77" t="s">
        <v>52</v>
      </c>
      <c r="BF77">
        <v>1</v>
      </c>
      <c r="BG77">
        <v>0.1</v>
      </c>
      <c r="BH77">
        <v>0.16</v>
      </c>
      <c r="BI77" t="s">
        <v>50</v>
      </c>
      <c r="BJ77">
        <v>0.48</v>
      </c>
      <c r="BK77">
        <v>0</v>
      </c>
      <c r="BL77">
        <v>0.1</v>
      </c>
      <c r="BM77">
        <v>2</v>
      </c>
      <c r="BN77">
        <v>8</v>
      </c>
      <c r="BO77">
        <v>1</v>
      </c>
      <c r="BP77">
        <v>0.13</v>
      </c>
      <c r="BQ77">
        <v>20</v>
      </c>
      <c r="BR77">
        <v>40</v>
      </c>
      <c r="BS77">
        <v>24</v>
      </c>
      <c r="BT77">
        <v>28</v>
      </c>
      <c r="BU77" t="s">
        <v>70</v>
      </c>
    </row>
    <row r="78" spans="1:73" x14ac:dyDescent="0.25">
      <c r="A78">
        <v>77</v>
      </c>
      <c r="B78" t="s">
        <v>58</v>
      </c>
      <c r="C78">
        <v>8</v>
      </c>
      <c r="D78" s="5">
        <v>45197</v>
      </c>
      <c r="E78" t="s">
        <v>53</v>
      </c>
      <c r="F78" t="s">
        <v>68</v>
      </c>
      <c r="G78" t="s">
        <v>45</v>
      </c>
      <c r="H78" t="s">
        <v>46</v>
      </c>
      <c r="I78">
        <v>7</v>
      </c>
      <c r="J78" t="s">
        <v>49</v>
      </c>
      <c r="K78" t="s">
        <v>48</v>
      </c>
      <c r="L78" t="s">
        <v>49</v>
      </c>
      <c r="M78" t="s">
        <v>49</v>
      </c>
      <c r="N78" t="s">
        <v>49</v>
      </c>
      <c r="O78" t="s">
        <v>48</v>
      </c>
      <c r="P78" t="s">
        <v>48</v>
      </c>
      <c r="Q78" t="s">
        <v>48</v>
      </c>
      <c r="R78" t="s">
        <v>48</v>
      </c>
      <c r="S78" t="s">
        <v>49</v>
      </c>
      <c r="T78" t="s">
        <v>49</v>
      </c>
      <c r="U78" t="s">
        <v>49</v>
      </c>
      <c r="V78" t="s">
        <v>49</v>
      </c>
      <c r="W78" t="s">
        <v>48</v>
      </c>
      <c r="X78">
        <v>7</v>
      </c>
      <c r="Y78">
        <v>1</v>
      </c>
      <c r="Z78">
        <v>23.5</v>
      </c>
      <c r="AA78" t="s">
        <v>50</v>
      </c>
      <c r="AB78">
        <v>127</v>
      </c>
      <c r="AC78" t="s">
        <v>50</v>
      </c>
      <c r="AD78">
        <v>14.5</v>
      </c>
      <c r="AE78" t="s">
        <v>50</v>
      </c>
      <c r="AF78" t="s">
        <v>48</v>
      </c>
      <c r="AG78" t="s">
        <v>50</v>
      </c>
      <c r="AH78" t="s">
        <v>48</v>
      </c>
      <c r="AI78" t="s">
        <v>49</v>
      </c>
      <c r="AJ78" t="s">
        <v>49</v>
      </c>
      <c r="AK78" t="s">
        <v>49</v>
      </c>
      <c r="AL78" t="s">
        <v>49</v>
      </c>
      <c r="AM78">
        <v>120</v>
      </c>
      <c r="AN78" t="s">
        <v>85</v>
      </c>
      <c r="AO78" t="s">
        <v>50</v>
      </c>
      <c r="AP78" t="s">
        <v>47</v>
      </c>
      <c r="AQ78" t="s">
        <v>50</v>
      </c>
      <c r="AR78" t="s">
        <v>50</v>
      </c>
      <c r="AS78" t="s">
        <v>47</v>
      </c>
      <c r="AT78">
        <v>36</v>
      </c>
      <c r="AU78" t="s">
        <v>90</v>
      </c>
      <c r="AV78">
        <v>98</v>
      </c>
      <c r="AW78" t="s">
        <v>51</v>
      </c>
      <c r="AX78" t="s">
        <v>50</v>
      </c>
      <c r="AY78" t="s">
        <v>47</v>
      </c>
      <c r="AZ78">
        <v>6</v>
      </c>
      <c r="BA78">
        <v>0</v>
      </c>
      <c r="BB78" t="s">
        <v>49</v>
      </c>
      <c r="BC78">
        <v>14</v>
      </c>
      <c r="BD78">
        <v>115</v>
      </c>
      <c r="BE78" t="s">
        <v>52</v>
      </c>
      <c r="BF78">
        <v>1</v>
      </c>
      <c r="BG78">
        <v>0.12</v>
      </c>
      <c r="BH78">
        <v>0.16</v>
      </c>
      <c r="BI78" t="s">
        <v>50</v>
      </c>
      <c r="BJ78">
        <v>0.45</v>
      </c>
      <c r="BK78">
        <v>1</v>
      </c>
      <c r="BL78">
        <v>0.08</v>
      </c>
      <c r="BM78">
        <v>1</v>
      </c>
      <c r="BN78">
        <v>24</v>
      </c>
      <c r="BO78">
        <v>8</v>
      </c>
      <c r="BP78">
        <v>0.33</v>
      </c>
      <c r="BQ78">
        <v>36</v>
      </c>
      <c r="BR78">
        <v>32</v>
      </c>
      <c r="BS78">
        <v>24</v>
      </c>
      <c r="BT78">
        <v>28</v>
      </c>
      <c r="BU78" t="s">
        <v>70</v>
      </c>
    </row>
    <row r="79" spans="1:73" x14ac:dyDescent="0.25">
      <c r="A79">
        <v>78</v>
      </c>
      <c r="B79" t="s">
        <v>58</v>
      </c>
      <c r="C79">
        <v>13</v>
      </c>
      <c r="D79" s="5">
        <v>45198</v>
      </c>
      <c r="E79" t="s">
        <v>53</v>
      </c>
      <c r="F79" t="s">
        <v>68</v>
      </c>
      <c r="G79" t="s">
        <v>45</v>
      </c>
      <c r="H79" t="s">
        <v>46</v>
      </c>
      <c r="I79">
        <v>12</v>
      </c>
      <c r="J79" t="s">
        <v>48</v>
      </c>
      <c r="K79" t="s">
        <v>48</v>
      </c>
      <c r="L79" t="s">
        <v>49</v>
      </c>
      <c r="M79" t="s">
        <v>49</v>
      </c>
      <c r="N79" t="s">
        <v>49</v>
      </c>
      <c r="O79" t="s">
        <v>48</v>
      </c>
      <c r="P79" t="s">
        <v>48</v>
      </c>
      <c r="Q79" t="s">
        <v>48</v>
      </c>
      <c r="R79" t="s">
        <v>48</v>
      </c>
      <c r="S79" t="s">
        <v>49</v>
      </c>
      <c r="T79" t="s">
        <v>49</v>
      </c>
      <c r="U79" t="s">
        <v>48</v>
      </c>
      <c r="V79" t="s">
        <v>49</v>
      </c>
      <c r="W79" t="s">
        <v>48</v>
      </c>
      <c r="X79">
        <v>11</v>
      </c>
      <c r="Y79">
        <v>1</v>
      </c>
      <c r="Z79">
        <v>28</v>
      </c>
      <c r="AA79" t="s">
        <v>50</v>
      </c>
      <c r="AB79">
        <v>120</v>
      </c>
      <c r="AC79" t="s">
        <v>50</v>
      </c>
      <c r="AD79">
        <v>19.399999999999999</v>
      </c>
      <c r="AE79" t="s">
        <v>50</v>
      </c>
      <c r="AF79" t="s">
        <v>48</v>
      </c>
      <c r="AG79" t="s">
        <v>59</v>
      </c>
      <c r="AH79" t="s">
        <v>48</v>
      </c>
      <c r="AI79" t="s">
        <v>49</v>
      </c>
      <c r="AJ79" t="s">
        <v>49</v>
      </c>
      <c r="AK79" t="s">
        <v>49</v>
      </c>
      <c r="AL79" t="s">
        <v>49</v>
      </c>
      <c r="AM79">
        <v>136</v>
      </c>
      <c r="AN79" t="s">
        <v>85</v>
      </c>
      <c r="AO79" t="s">
        <v>50</v>
      </c>
      <c r="AP79" t="s">
        <v>47</v>
      </c>
      <c r="AQ79" t="s">
        <v>50</v>
      </c>
      <c r="AR79" t="s">
        <v>50</v>
      </c>
      <c r="AS79" t="s">
        <v>47</v>
      </c>
      <c r="AT79">
        <v>64</v>
      </c>
      <c r="AU79" t="s">
        <v>90</v>
      </c>
      <c r="AV79">
        <v>88</v>
      </c>
      <c r="AW79" t="s">
        <v>51</v>
      </c>
      <c r="AX79" t="s">
        <v>50</v>
      </c>
      <c r="AY79" t="s">
        <v>47</v>
      </c>
      <c r="AZ79">
        <v>8</v>
      </c>
      <c r="BA79">
        <v>0</v>
      </c>
      <c r="BB79" t="s">
        <v>49</v>
      </c>
      <c r="BC79">
        <v>7</v>
      </c>
      <c r="BD79">
        <v>136</v>
      </c>
      <c r="BE79" t="s">
        <v>52</v>
      </c>
      <c r="BF79">
        <v>1</v>
      </c>
      <c r="BG79">
        <v>0.1</v>
      </c>
      <c r="BH79">
        <v>0.13</v>
      </c>
      <c r="BI79" t="s">
        <v>50</v>
      </c>
      <c r="BJ79">
        <v>0.47</v>
      </c>
      <c r="BK79">
        <v>1</v>
      </c>
      <c r="BL79">
        <v>0.1</v>
      </c>
      <c r="BM79">
        <v>1</v>
      </c>
      <c r="BN79">
        <v>4</v>
      </c>
      <c r="BO79">
        <v>12</v>
      </c>
      <c r="BP79">
        <v>3</v>
      </c>
      <c r="BQ79">
        <v>12</v>
      </c>
      <c r="BR79">
        <v>32</v>
      </c>
      <c r="BS79">
        <v>18</v>
      </c>
      <c r="BT79">
        <v>34</v>
      </c>
      <c r="BU79" t="s">
        <v>70</v>
      </c>
    </row>
    <row r="80" spans="1:73" x14ac:dyDescent="0.25">
      <c r="A80">
        <v>79</v>
      </c>
      <c r="B80" t="s">
        <v>58</v>
      </c>
      <c r="C80">
        <v>5</v>
      </c>
      <c r="D80" s="5">
        <v>45199</v>
      </c>
      <c r="E80" t="s">
        <v>44</v>
      </c>
      <c r="F80" t="s">
        <v>68</v>
      </c>
      <c r="G80" t="s">
        <v>45</v>
      </c>
      <c r="H80" t="s">
        <v>46</v>
      </c>
      <c r="I80">
        <v>2</v>
      </c>
      <c r="J80" t="s">
        <v>48</v>
      </c>
      <c r="K80" t="s">
        <v>48</v>
      </c>
      <c r="L80" t="s">
        <v>49</v>
      </c>
      <c r="M80" t="s">
        <v>49</v>
      </c>
      <c r="N80" t="s">
        <v>49</v>
      </c>
      <c r="O80" t="s">
        <v>48</v>
      </c>
      <c r="P80" t="s">
        <v>48</v>
      </c>
      <c r="Q80" t="s">
        <v>48</v>
      </c>
      <c r="R80" t="s">
        <v>48</v>
      </c>
      <c r="S80" t="s">
        <v>49</v>
      </c>
      <c r="T80" t="s">
        <v>48</v>
      </c>
      <c r="U80" t="s">
        <v>48</v>
      </c>
      <c r="V80" t="s">
        <v>48</v>
      </c>
      <c r="W80" t="s">
        <v>49</v>
      </c>
      <c r="X80">
        <v>0</v>
      </c>
      <c r="Y80">
        <v>2</v>
      </c>
      <c r="Z80">
        <v>18.5</v>
      </c>
      <c r="AA80" t="s">
        <v>50</v>
      </c>
      <c r="AB80">
        <v>110</v>
      </c>
      <c r="AC80" t="s">
        <v>50</v>
      </c>
      <c r="AD80">
        <v>15.3</v>
      </c>
      <c r="AE80" t="s">
        <v>50</v>
      </c>
      <c r="AF80" t="s">
        <v>48</v>
      </c>
      <c r="AG80" t="s">
        <v>59</v>
      </c>
      <c r="AH80" t="s">
        <v>47</v>
      </c>
      <c r="AI80" t="s">
        <v>49</v>
      </c>
      <c r="AJ80" t="s">
        <v>49</v>
      </c>
      <c r="AK80" t="s">
        <v>49</v>
      </c>
      <c r="AL80" t="s">
        <v>49</v>
      </c>
      <c r="AM80">
        <v>130</v>
      </c>
      <c r="AN80" t="s">
        <v>85</v>
      </c>
      <c r="AO80" t="s">
        <v>50</v>
      </c>
      <c r="AP80" t="s">
        <v>47</v>
      </c>
      <c r="AQ80" t="s">
        <v>50</v>
      </c>
      <c r="AR80" t="s">
        <v>50</v>
      </c>
      <c r="AS80" t="s">
        <v>47</v>
      </c>
      <c r="AT80">
        <v>48</v>
      </c>
      <c r="AU80" t="s">
        <v>90</v>
      </c>
      <c r="AV80">
        <v>98</v>
      </c>
      <c r="AW80" t="s">
        <v>51</v>
      </c>
      <c r="AX80" t="s">
        <v>50</v>
      </c>
      <c r="AY80" t="s">
        <v>47</v>
      </c>
      <c r="AZ80">
        <v>6</v>
      </c>
      <c r="BA80">
        <v>0</v>
      </c>
      <c r="BB80" t="s">
        <v>49</v>
      </c>
      <c r="BC80">
        <v>22</v>
      </c>
      <c r="BD80">
        <v>127</v>
      </c>
      <c r="BE80" t="s">
        <v>52</v>
      </c>
      <c r="BF80">
        <v>1</v>
      </c>
      <c r="BG80">
        <v>0.1</v>
      </c>
      <c r="BH80">
        <v>0.18</v>
      </c>
      <c r="BI80" t="s">
        <v>50</v>
      </c>
      <c r="BJ80">
        <v>0.44</v>
      </c>
      <c r="BK80">
        <v>2</v>
      </c>
      <c r="BL80">
        <v>0.08</v>
      </c>
      <c r="BM80">
        <v>1</v>
      </c>
      <c r="BN80">
        <v>6</v>
      </c>
      <c r="BO80">
        <v>3</v>
      </c>
      <c r="BP80">
        <v>0.5</v>
      </c>
      <c r="BQ80">
        <v>6</v>
      </c>
      <c r="BR80">
        <v>48</v>
      </c>
      <c r="BS80">
        <v>36</v>
      </c>
      <c r="BT80">
        <v>44</v>
      </c>
      <c r="BU80" t="s">
        <v>69</v>
      </c>
    </row>
    <row r="81" spans="1:73" x14ac:dyDescent="0.25">
      <c r="A81">
        <v>80</v>
      </c>
      <c r="B81" t="s">
        <v>58</v>
      </c>
      <c r="C81">
        <v>15</v>
      </c>
      <c r="D81" s="5">
        <v>45199</v>
      </c>
      <c r="E81" t="s">
        <v>53</v>
      </c>
      <c r="F81" t="s">
        <v>68</v>
      </c>
      <c r="G81" t="s">
        <v>45</v>
      </c>
      <c r="H81" t="s">
        <v>46</v>
      </c>
      <c r="I81">
        <v>9</v>
      </c>
      <c r="J81" t="s">
        <v>48</v>
      </c>
      <c r="K81" t="s">
        <v>49</v>
      </c>
      <c r="L81" t="s">
        <v>49</v>
      </c>
      <c r="M81" t="s">
        <v>49</v>
      </c>
      <c r="N81" t="s">
        <v>49</v>
      </c>
      <c r="O81" t="s">
        <v>48</v>
      </c>
      <c r="P81" t="s">
        <v>48</v>
      </c>
      <c r="Q81" t="s">
        <v>48</v>
      </c>
      <c r="R81" t="s">
        <v>48</v>
      </c>
      <c r="S81" t="s">
        <v>48</v>
      </c>
      <c r="T81" t="s">
        <v>49</v>
      </c>
      <c r="U81" t="s">
        <v>49</v>
      </c>
      <c r="V81" t="s">
        <v>49</v>
      </c>
      <c r="W81" t="s">
        <v>49</v>
      </c>
      <c r="X81">
        <v>0</v>
      </c>
      <c r="Y81">
        <v>1</v>
      </c>
      <c r="Z81">
        <v>60</v>
      </c>
      <c r="AA81" t="s">
        <v>50</v>
      </c>
      <c r="AB81">
        <v>178</v>
      </c>
      <c r="AC81" t="s">
        <v>50</v>
      </c>
      <c r="AD81">
        <v>20.8</v>
      </c>
      <c r="AE81" t="s">
        <v>50</v>
      </c>
      <c r="AF81" t="s">
        <v>48</v>
      </c>
      <c r="AG81" t="s">
        <v>59</v>
      </c>
      <c r="AH81" t="s">
        <v>47</v>
      </c>
      <c r="AI81" t="s">
        <v>49</v>
      </c>
      <c r="AJ81" t="s">
        <v>49</v>
      </c>
      <c r="AK81" t="s">
        <v>49</v>
      </c>
      <c r="AL81" t="s">
        <v>49</v>
      </c>
      <c r="AM81">
        <v>100</v>
      </c>
      <c r="AN81" t="s">
        <v>50</v>
      </c>
      <c r="AO81" t="s">
        <v>50</v>
      </c>
      <c r="AP81" t="s">
        <v>47</v>
      </c>
      <c r="AQ81" t="s">
        <v>50</v>
      </c>
      <c r="AR81" t="s">
        <v>50</v>
      </c>
      <c r="AS81" t="s">
        <v>47</v>
      </c>
      <c r="AT81">
        <v>20</v>
      </c>
      <c r="AU81" t="s">
        <v>50</v>
      </c>
      <c r="AV81">
        <v>100</v>
      </c>
      <c r="AW81" t="s">
        <v>51</v>
      </c>
      <c r="AX81" t="s">
        <v>50</v>
      </c>
      <c r="AY81" t="s">
        <v>47</v>
      </c>
      <c r="AZ81">
        <v>3</v>
      </c>
      <c r="BA81">
        <v>0</v>
      </c>
      <c r="BB81" t="s">
        <v>49</v>
      </c>
      <c r="BC81">
        <v>26</v>
      </c>
      <c r="BD81">
        <v>100</v>
      </c>
      <c r="BE81" t="s">
        <v>52</v>
      </c>
      <c r="BF81">
        <v>1</v>
      </c>
      <c r="BG81">
        <v>0.1</v>
      </c>
      <c r="BH81">
        <v>0.16</v>
      </c>
      <c r="BI81" t="s">
        <v>50</v>
      </c>
      <c r="BJ81">
        <v>0.42</v>
      </c>
      <c r="BK81">
        <v>0</v>
      </c>
      <c r="BL81">
        <v>0.1</v>
      </c>
      <c r="BM81">
        <v>2</v>
      </c>
      <c r="BN81">
        <v>10</v>
      </c>
      <c r="BO81">
        <v>8</v>
      </c>
      <c r="BP81">
        <v>0.8</v>
      </c>
      <c r="BQ81">
        <v>18</v>
      </c>
      <c r="BR81">
        <v>52</v>
      </c>
      <c r="BS81">
        <v>52</v>
      </c>
      <c r="BT81">
        <v>32</v>
      </c>
      <c r="BU81" t="s">
        <v>69</v>
      </c>
    </row>
    <row r="82" spans="1:73" x14ac:dyDescent="0.25">
      <c r="A82">
        <v>81</v>
      </c>
      <c r="B82" t="s">
        <v>58</v>
      </c>
      <c r="C82">
        <v>3</v>
      </c>
      <c r="D82" s="5">
        <v>45208</v>
      </c>
      <c r="E82" t="s">
        <v>44</v>
      </c>
      <c r="F82" t="s">
        <v>68</v>
      </c>
      <c r="G82" t="s">
        <v>45</v>
      </c>
      <c r="H82" t="s">
        <v>46</v>
      </c>
      <c r="I82">
        <v>2</v>
      </c>
      <c r="J82" t="s">
        <v>48</v>
      </c>
      <c r="K82" t="s">
        <v>48</v>
      </c>
      <c r="L82" t="s">
        <v>49</v>
      </c>
      <c r="M82" t="s">
        <v>49</v>
      </c>
      <c r="N82" t="s">
        <v>49</v>
      </c>
      <c r="O82" t="s">
        <v>48</v>
      </c>
      <c r="P82" t="s">
        <v>48</v>
      </c>
      <c r="Q82" t="s">
        <v>48</v>
      </c>
      <c r="R82" t="s">
        <v>48</v>
      </c>
      <c r="S82" t="s">
        <v>49</v>
      </c>
      <c r="T82" t="s">
        <v>48</v>
      </c>
      <c r="U82" t="s">
        <v>48</v>
      </c>
      <c r="V82" t="s">
        <v>49</v>
      </c>
      <c r="W82" t="s">
        <v>48</v>
      </c>
      <c r="X82">
        <v>1</v>
      </c>
      <c r="Y82">
        <v>3</v>
      </c>
      <c r="Z82">
        <v>13</v>
      </c>
      <c r="AA82" t="s">
        <v>50</v>
      </c>
      <c r="AB82">
        <v>95</v>
      </c>
      <c r="AC82" t="s">
        <v>50</v>
      </c>
      <c r="AD82">
        <v>14.4</v>
      </c>
      <c r="AE82" t="s">
        <v>50</v>
      </c>
      <c r="AF82" t="s">
        <v>48</v>
      </c>
      <c r="AG82" t="s">
        <v>59</v>
      </c>
      <c r="AH82" t="s">
        <v>47</v>
      </c>
      <c r="AI82" t="s">
        <v>49</v>
      </c>
      <c r="AJ82" t="s">
        <v>49</v>
      </c>
      <c r="AK82" t="s">
        <v>49</v>
      </c>
      <c r="AL82" t="s">
        <v>49</v>
      </c>
      <c r="AM82">
        <v>166</v>
      </c>
      <c r="AN82" t="s">
        <v>85</v>
      </c>
      <c r="AO82" t="s">
        <v>50</v>
      </c>
      <c r="AP82" t="s">
        <v>47</v>
      </c>
      <c r="AQ82" t="s">
        <v>50</v>
      </c>
      <c r="AR82" t="s">
        <v>50</v>
      </c>
      <c r="AS82" t="s">
        <v>47</v>
      </c>
      <c r="AT82">
        <v>54</v>
      </c>
      <c r="AU82" t="s">
        <v>90</v>
      </c>
      <c r="AV82">
        <v>88</v>
      </c>
      <c r="AW82" t="s">
        <v>51</v>
      </c>
      <c r="AX82" t="s">
        <v>50</v>
      </c>
      <c r="AY82" t="s">
        <v>47</v>
      </c>
      <c r="AZ82">
        <v>8</v>
      </c>
      <c r="BA82">
        <v>0</v>
      </c>
      <c r="BB82" t="s">
        <v>49</v>
      </c>
      <c r="BC82">
        <v>17</v>
      </c>
      <c r="BD82">
        <v>166</v>
      </c>
      <c r="BE82" t="s">
        <v>52</v>
      </c>
      <c r="BF82">
        <v>1.5</v>
      </c>
      <c r="BG82">
        <v>0.12</v>
      </c>
      <c r="BH82">
        <v>0.13</v>
      </c>
      <c r="BI82" t="s">
        <v>50</v>
      </c>
      <c r="BJ82">
        <v>0.7</v>
      </c>
      <c r="BK82">
        <v>0</v>
      </c>
      <c r="BL82">
        <v>0.09</v>
      </c>
      <c r="BM82">
        <v>2</v>
      </c>
      <c r="BN82">
        <v>14</v>
      </c>
      <c r="BO82">
        <v>8</v>
      </c>
      <c r="BP82">
        <v>0.56999999999999995</v>
      </c>
      <c r="BQ82">
        <v>28</v>
      </c>
      <c r="BR82">
        <v>32</v>
      </c>
      <c r="BS82">
        <v>28</v>
      </c>
      <c r="BT82">
        <v>36</v>
      </c>
      <c r="BU82" t="s">
        <v>70</v>
      </c>
    </row>
    <row r="83" spans="1:73" x14ac:dyDescent="0.25">
      <c r="A83">
        <v>82</v>
      </c>
      <c r="B83" t="s">
        <v>58</v>
      </c>
      <c r="C83">
        <v>14</v>
      </c>
      <c r="D83" s="5">
        <v>45208</v>
      </c>
      <c r="E83" t="s">
        <v>44</v>
      </c>
      <c r="F83" t="s">
        <v>68</v>
      </c>
      <c r="G83" t="s">
        <v>45</v>
      </c>
      <c r="H83" t="s">
        <v>46</v>
      </c>
      <c r="I83">
        <v>13</v>
      </c>
      <c r="J83" t="s">
        <v>49</v>
      </c>
      <c r="K83" t="s">
        <v>49</v>
      </c>
      <c r="L83" t="s">
        <v>49</v>
      </c>
      <c r="M83" t="s">
        <v>49</v>
      </c>
      <c r="N83" t="s">
        <v>49</v>
      </c>
      <c r="O83" t="s">
        <v>48</v>
      </c>
      <c r="P83" t="s">
        <v>48</v>
      </c>
      <c r="Q83" t="s">
        <v>48</v>
      </c>
      <c r="R83" t="s">
        <v>48</v>
      </c>
      <c r="S83" t="s">
        <v>48</v>
      </c>
      <c r="T83" t="s">
        <v>49</v>
      </c>
      <c r="U83" t="s">
        <v>48</v>
      </c>
      <c r="V83" t="s">
        <v>49</v>
      </c>
      <c r="W83" t="s">
        <v>48</v>
      </c>
      <c r="X83">
        <v>5</v>
      </c>
      <c r="Y83">
        <v>2</v>
      </c>
      <c r="Z83">
        <v>49</v>
      </c>
      <c r="AA83" t="s">
        <v>50</v>
      </c>
      <c r="AB83">
        <v>162</v>
      </c>
      <c r="AC83" t="s">
        <v>50</v>
      </c>
      <c r="AD83">
        <v>18.7</v>
      </c>
      <c r="AE83" t="s">
        <v>50</v>
      </c>
      <c r="AF83" t="s">
        <v>48</v>
      </c>
      <c r="AG83" t="s">
        <v>50</v>
      </c>
      <c r="AH83" t="s">
        <v>48</v>
      </c>
      <c r="AI83" t="s">
        <v>49</v>
      </c>
      <c r="AJ83" t="s">
        <v>49</v>
      </c>
      <c r="AK83" t="s">
        <v>49</v>
      </c>
      <c r="AL83" t="s">
        <v>49</v>
      </c>
      <c r="AM83">
        <v>64</v>
      </c>
      <c r="AN83" t="s">
        <v>50</v>
      </c>
      <c r="AO83" t="s">
        <v>50</v>
      </c>
      <c r="AP83" t="s">
        <v>47</v>
      </c>
      <c r="AQ83" t="s">
        <v>50</v>
      </c>
      <c r="AR83" t="s">
        <v>50</v>
      </c>
      <c r="AS83" t="s">
        <v>47</v>
      </c>
      <c r="AT83">
        <v>20</v>
      </c>
      <c r="AU83" t="s">
        <v>50</v>
      </c>
      <c r="AV83">
        <v>99</v>
      </c>
      <c r="AW83" t="s">
        <v>51</v>
      </c>
      <c r="AX83" t="s">
        <v>50</v>
      </c>
      <c r="AY83" t="s">
        <v>47</v>
      </c>
      <c r="AZ83">
        <v>4</v>
      </c>
      <c r="BA83">
        <v>0</v>
      </c>
      <c r="BB83" t="s">
        <v>49</v>
      </c>
      <c r="BC83">
        <v>13</v>
      </c>
      <c r="BD83">
        <v>65</v>
      </c>
      <c r="BE83" t="s">
        <v>52</v>
      </c>
      <c r="BF83">
        <v>1</v>
      </c>
      <c r="BG83">
        <v>0.1</v>
      </c>
      <c r="BH83">
        <v>0.16</v>
      </c>
      <c r="BI83" t="s">
        <v>50</v>
      </c>
      <c r="BJ83">
        <v>0.44</v>
      </c>
      <c r="BK83">
        <v>0</v>
      </c>
      <c r="BL83">
        <v>0.1</v>
      </c>
      <c r="BM83">
        <v>2</v>
      </c>
      <c r="BN83">
        <v>8</v>
      </c>
      <c r="BO83">
        <v>4</v>
      </c>
      <c r="BP83">
        <v>0.5</v>
      </c>
      <c r="BQ83">
        <v>28</v>
      </c>
      <c r="BR83">
        <v>52</v>
      </c>
      <c r="BS83">
        <v>44</v>
      </c>
      <c r="BT83">
        <v>48</v>
      </c>
      <c r="BU83" t="s">
        <v>70</v>
      </c>
    </row>
    <row r="84" spans="1:73" x14ac:dyDescent="0.25">
      <c r="A84">
        <v>83</v>
      </c>
      <c r="B84" t="s">
        <v>58</v>
      </c>
      <c r="C84">
        <v>5</v>
      </c>
      <c r="D84" s="5">
        <v>45210</v>
      </c>
      <c r="E84" t="s">
        <v>53</v>
      </c>
      <c r="F84" t="s">
        <v>68</v>
      </c>
      <c r="G84" t="s">
        <v>45</v>
      </c>
      <c r="H84" t="s">
        <v>46</v>
      </c>
      <c r="I84">
        <v>3</v>
      </c>
      <c r="J84" t="s">
        <v>49</v>
      </c>
      <c r="K84" t="s">
        <v>49</v>
      </c>
      <c r="L84" t="s">
        <v>49</v>
      </c>
      <c r="M84" t="s">
        <v>49</v>
      </c>
      <c r="N84" t="s">
        <v>49</v>
      </c>
      <c r="O84" t="s">
        <v>48</v>
      </c>
      <c r="P84" t="s">
        <v>48</v>
      </c>
      <c r="Q84" t="s">
        <v>48</v>
      </c>
      <c r="R84" t="s">
        <v>48</v>
      </c>
      <c r="S84" t="s">
        <v>49</v>
      </c>
      <c r="T84" t="s">
        <v>48</v>
      </c>
      <c r="U84" t="s">
        <v>49</v>
      </c>
      <c r="V84" t="s">
        <v>49</v>
      </c>
      <c r="W84" t="s">
        <v>49</v>
      </c>
      <c r="X84">
        <v>0</v>
      </c>
      <c r="Y84">
        <v>2</v>
      </c>
      <c r="Z84">
        <v>21</v>
      </c>
      <c r="AA84" t="s">
        <v>50</v>
      </c>
      <c r="AB84">
        <v>110</v>
      </c>
      <c r="AC84" t="s">
        <v>50</v>
      </c>
      <c r="AD84">
        <v>17.399999999999999</v>
      </c>
      <c r="AE84" t="s">
        <v>74</v>
      </c>
      <c r="AF84" t="s">
        <v>48</v>
      </c>
      <c r="AG84" t="s">
        <v>50</v>
      </c>
      <c r="AH84" t="s">
        <v>47</v>
      </c>
      <c r="AI84" t="s">
        <v>49</v>
      </c>
      <c r="AJ84" t="s">
        <v>49</v>
      </c>
      <c r="AK84" t="s">
        <v>49</v>
      </c>
      <c r="AL84" t="s">
        <v>49</v>
      </c>
      <c r="AM84">
        <v>88</v>
      </c>
      <c r="AN84" t="s">
        <v>50</v>
      </c>
      <c r="AO84" t="s">
        <v>50</v>
      </c>
      <c r="AP84" t="s">
        <v>47</v>
      </c>
      <c r="AQ84" t="s">
        <v>50</v>
      </c>
      <c r="AR84" t="s">
        <v>50</v>
      </c>
      <c r="AS84" t="s">
        <v>47</v>
      </c>
      <c r="AT84">
        <v>24</v>
      </c>
      <c r="AU84" t="s">
        <v>50</v>
      </c>
      <c r="AV84">
        <v>99</v>
      </c>
      <c r="AW84" t="s">
        <v>51</v>
      </c>
      <c r="AX84" t="s">
        <v>50</v>
      </c>
      <c r="AY84" t="s">
        <v>47</v>
      </c>
      <c r="AZ84">
        <v>2</v>
      </c>
      <c r="BA84">
        <v>0</v>
      </c>
      <c r="BB84" t="s">
        <v>49</v>
      </c>
      <c r="BC84">
        <v>24</v>
      </c>
      <c r="BD84">
        <v>82</v>
      </c>
      <c r="BE84" t="s">
        <v>52</v>
      </c>
      <c r="BF84">
        <v>1</v>
      </c>
      <c r="BG84">
        <v>0.1</v>
      </c>
      <c r="BH84">
        <v>0.2</v>
      </c>
      <c r="BI84" t="s">
        <v>50</v>
      </c>
      <c r="BJ84">
        <v>0.41</v>
      </c>
      <c r="BK84">
        <v>0</v>
      </c>
      <c r="BL84">
        <v>0.08</v>
      </c>
      <c r="BM84">
        <v>2</v>
      </c>
      <c r="BN84">
        <v>20</v>
      </c>
      <c r="BO84">
        <v>8</v>
      </c>
      <c r="BP84">
        <v>0.4</v>
      </c>
      <c r="BQ84">
        <v>16</v>
      </c>
      <c r="BR84">
        <v>32</v>
      </c>
      <c r="BS84">
        <v>18</v>
      </c>
      <c r="BT84">
        <v>46</v>
      </c>
      <c r="BU84" t="s">
        <v>69</v>
      </c>
    </row>
    <row r="85" spans="1:73" x14ac:dyDescent="0.25">
      <c r="A85">
        <v>84</v>
      </c>
      <c r="B85" t="s">
        <v>58</v>
      </c>
      <c r="C85">
        <v>4</v>
      </c>
      <c r="D85" s="5">
        <v>45216</v>
      </c>
      <c r="E85" t="s">
        <v>53</v>
      </c>
      <c r="F85" t="s">
        <v>68</v>
      </c>
      <c r="G85" t="s">
        <v>45</v>
      </c>
      <c r="H85" t="s">
        <v>46</v>
      </c>
      <c r="I85">
        <v>3</v>
      </c>
      <c r="J85" t="s">
        <v>48</v>
      </c>
      <c r="K85" t="s">
        <v>48</v>
      </c>
      <c r="L85" t="s">
        <v>49</v>
      </c>
      <c r="M85" t="s">
        <v>49</v>
      </c>
      <c r="N85" t="s">
        <v>49</v>
      </c>
      <c r="O85" t="s">
        <v>48</v>
      </c>
      <c r="P85" t="s">
        <v>48</v>
      </c>
      <c r="Q85" t="s">
        <v>48</v>
      </c>
      <c r="R85" t="s">
        <v>48</v>
      </c>
      <c r="S85" t="s">
        <v>49</v>
      </c>
      <c r="T85" t="s">
        <v>48</v>
      </c>
      <c r="U85" t="s">
        <v>48</v>
      </c>
      <c r="V85" t="s">
        <v>48</v>
      </c>
      <c r="W85" t="s">
        <v>48</v>
      </c>
      <c r="X85">
        <v>1</v>
      </c>
      <c r="Y85">
        <v>2</v>
      </c>
      <c r="Z85">
        <v>18</v>
      </c>
      <c r="AA85" t="s">
        <v>50</v>
      </c>
      <c r="AB85">
        <v>109</v>
      </c>
      <c r="AC85" t="s">
        <v>50</v>
      </c>
      <c r="AD85">
        <v>15.1</v>
      </c>
      <c r="AE85" t="s">
        <v>50</v>
      </c>
      <c r="AF85" t="s">
        <v>48</v>
      </c>
      <c r="AG85" t="s">
        <v>59</v>
      </c>
      <c r="AH85" t="s">
        <v>47</v>
      </c>
      <c r="AI85" t="s">
        <v>49</v>
      </c>
      <c r="AJ85" t="s">
        <v>49</v>
      </c>
      <c r="AK85" t="s">
        <v>49</v>
      </c>
      <c r="AL85" t="s">
        <v>49</v>
      </c>
      <c r="AM85">
        <v>120</v>
      </c>
      <c r="AN85" t="s">
        <v>50</v>
      </c>
      <c r="AO85" t="s">
        <v>50</v>
      </c>
      <c r="AP85" t="s">
        <v>47</v>
      </c>
      <c r="AQ85" t="s">
        <v>50</v>
      </c>
      <c r="AR85" t="s">
        <v>50</v>
      </c>
      <c r="AS85" t="s">
        <v>47</v>
      </c>
      <c r="AT85">
        <v>44</v>
      </c>
      <c r="AU85" t="s">
        <v>90</v>
      </c>
      <c r="AV85">
        <v>96</v>
      </c>
      <c r="AW85" t="s">
        <v>51</v>
      </c>
      <c r="AX85" t="s">
        <v>50</v>
      </c>
      <c r="AY85" t="s">
        <v>47</v>
      </c>
      <c r="AZ85">
        <v>4</v>
      </c>
      <c r="BA85">
        <v>2</v>
      </c>
      <c r="BB85" t="s">
        <v>49</v>
      </c>
      <c r="BC85">
        <v>18</v>
      </c>
      <c r="BD85">
        <v>115</v>
      </c>
      <c r="BE85" t="s">
        <v>52</v>
      </c>
      <c r="BF85">
        <v>1</v>
      </c>
      <c r="BG85">
        <v>0.1</v>
      </c>
      <c r="BH85">
        <v>0.13</v>
      </c>
      <c r="BI85" t="s">
        <v>50</v>
      </c>
      <c r="BJ85">
        <v>0.39</v>
      </c>
      <c r="BK85">
        <v>1</v>
      </c>
      <c r="BL85">
        <v>0.08</v>
      </c>
      <c r="BM85">
        <v>2</v>
      </c>
      <c r="BN85">
        <v>8</v>
      </c>
      <c r="BO85">
        <v>6</v>
      </c>
      <c r="BP85">
        <v>0.75</v>
      </c>
      <c r="BQ85">
        <v>28</v>
      </c>
      <c r="BR85">
        <v>52</v>
      </c>
      <c r="BS85">
        <v>36</v>
      </c>
      <c r="BT85">
        <v>52</v>
      </c>
      <c r="BU85" t="s">
        <v>69</v>
      </c>
    </row>
    <row r="86" spans="1:73" x14ac:dyDescent="0.25">
      <c r="A86">
        <v>85</v>
      </c>
      <c r="B86" t="s">
        <v>58</v>
      </c>
      <c r="C86">
        <v>7</v>
      </c>
      <c r="D86" s="5">
        <v>45217</v>
      </c>
      <c r="E86" t="s">
        <v>44</v>
      </c>
      <c r="F86" t="s">
        <v>67</v>
      </c>
      <c r="G86" t="s">
        <v>45</v>
      </c>
      <c r="H86" t="s">
        <v>46</v>
      </c>
      <c r="I86">
        <v>3</v>
      </c>
      <c r="J86" t="s">
        <v>48</v>
      </c>
      <c r="K86" t="s">
        <v>49</v>
      </c>
      <c r="L86" t="s">
        <v>49</v>
      </c>
      <c r="M86" t="s">
        <v>49</v>
      </c>
      <c r="N86" t="s">
        <v>49</v>
      </c>
      <c r="O86" t="s">
        <v>48</v>
      </c>
      <c r="P86" t="s">
        <v>48</v>
      </c>
      <c r="Q86" t="s">
        <v>48</v>
      </c>
      <c r="R86" t="s">
        <v>48</v>
      </c>
      <c r="S86" t="s">
        <v>48</v>
      </c>
      <c r="T86" t="s">
        <v>49</v>
      </c>
      <c r="U86" t="s">
        <v>48</v>
      </c>
      <c r="V86" t="s">
        <v>49</v>
      </c>
      <c r="W86" t="s">
        <v>48</v>
      </c>
      <c r="X86">
        <v>1</v>
      </c>
      <c r="Y86">
        <v>3</v>
      </c>
      <c r="Z86">
        <v>24</v>
      </c>
      <c r="AA86" t="s">
        <v>50</v>
      </c>
      <c r="AB86">
        <v>126.5</v>
      </c>
      <c r="AC86" t="s">
        <v>50</v>
      </c>
      <c r="AD86">
        <v>15.1</v>
      </c>
      <c r="AE86" t="s">
        <v>50</v>
      </c>
      <c r="AF86" t="s">
        <v>48</v>
      </c>
      <c r="AG86" t="s">
        <v>59</v>
      </c>
      <c r="AH86" t="s">
        <v>48</v>
      </c>
      <c r="AI86" t="s">
        <v>49</v>
      </c>
      <c r="AJ86" t="s">
        <v>49</v>
      </c>
      <c r="AK86" t="s">
        <v>49</v>
      </c>
      <c r="AL86" t="s">
        <v>49</v>
      </c>
      <c r="AM86">
        <v>120</v>
      </c>
      <c r="AN86" t="s">
        <v>85</v>
      </c>
      <c r="AO86" t="s">
        <v>50</v>
      </c>
      <c r="AP86" t="s">
        <v>47</v>
      </c>
      <c r="AQ86" t="s">
        <v>50</v>
      </c>
      <c r="AR86" t="s">
        <v>50</v>
      </c>
      <c r="AS86" t="s">
        <v>47</v>
      </c>
      <c r="AT86">
        <v>32</v>
      </c>
      <c r="AU86" t="s">
        <v>90</v>
      </c>
      <c r="AV86">
        <v>98</v>
      </c>
      <c r="AW86" t="s">
        <v>51</v>
      </c>
      <c r="AX86" t="s">
        <v>50</v>
      </c>
      <c r="AY86" t="s">
        <v>47</v>
      </c>
      <c r="AZ86">
        <v>4</v>
      </c>
      <c r="BA86">
        <v>0</v>
      </c>
      <c r="BB86" t="s">
        <v>49</v>
      </c>
      <c r="BC86">
        <v>21</v>
      </c>
      <c r="BD86">
        <v>113</v>
      </c>
      <c r="BE86" t="s">
        <v>52</v>
      </c>
      <c r="BF86">
        <v>1</v>
      </c>
      <c r="BG86">
        <v>0.12</v>
      </c>
      <c r="BH86">
        <v>0.14000000000000001</v>
      </c>
      <c r="BI86" t="s">
        <v>50</v>
      </c>
      <c r="BJ86">
        <v>0.41</v>
      </c>
      <c r="BK86">
        <v>1</v>
      </c>
      <c r="BL86">
        <v>0.08</v>
      </c>
      <c r="BM86">
        <v>2</v>
      </c>
      <c r="BN86">
        <v>30</v>
      </c>
      <c r="BO86">
        <v>24</v>
      </c>
      <c r="BP86">
        <v>0.8</v>
      </c>
      <c r="BQ86">
        <v>36</v>
      </c>
      <c r="BR86">
        <v>22</v>
      </c>
      <c r="BS86">
        <v>20</v>
      </c>
      <c r="BT86">
        <v>52</v>
      </c>
      <c r="BU86" t="s">
        <v>69</v>
      </c>
    </row>
    <row r="87" spans="1:73" x14ac:dyDescent="0.25">
      <c r="A87">
        <v>86</v>
      </c>
      <c r="B87" t="s">
        <v>58</v>
      </c>
      <c r="C87">
        <v>13</v>
      </c>
      <c r="D87" s="5">
        <v>45217</v>
      </c>
      <c r="E87" t="s">
        <v>44</v>
      </c>
      <c r="F87" t="s">
        <v>67</v>
      </c>
      <c r="G87" t="s">
        <v>45</v>
      </c>
      <c r="H87" t="s">
        <v>46</v>
      </c>
      <c r="I87">
        <v>6</v>
      </c>
      <c r="J87" t="s">
        <v>49</v>
      </c>
      <c r="K87" t="s">
        <v>49</v>
      </c>
      <c r="L87" t="s">
        <v>49</v>
      </c>
      <c r="M87" t="s">
        <v>49</v>
      </c>
      <c r="N87" t="s">
        <v>49</v>
      </c>
      <c r="O87" t="s">
        <v>48</v>
      </c>
      <c r="P87" t="s">
        <v>48</v>
      </c>
      <c r="Q87" t="s">
        <v>48</v>
      </c>
      <c r="R87" t="s">
        <v>48</v>
      </c>
      <c r="S87" t="s">
        <v>48</v>
      </c>
      <c r="T87" t="s">
        <v>49</v>
      </c>
      <c r="U87" t="s">
        <v>48</v>
      </c>
      <c r="V87" t="s">
        <v>49</v>
      </c>
      <c r="W87" t="s">
        <v>48</v>
      </c>
      <c r="X87">
        <v>1</v>
      </c>
      <c r="Y87">
        <v>3</v>
      </c>
      <c r="Z87">
        <v>36</v>
      </c>
      <c r="AA87" t="s">
        <v>50</v>
      </c>
      <c r="AB87">
        <v>151.5</v>
      </c>
      <c r="AC87" t="s">
        <v>50</v>
      </c>
      <c r="AD87">
        <v>15.6</v>
      </c>
      <c r="AE87" t="s">
        <v>50</v>
      </c>
      <c r="AF87" t="s">
        <v>48</v>
      </c>
      <c r="AG87" t="s">
        <v>50</v>
      </c>
      <c r="AH87" t="s">
        <v>48</v>
      </c>
      <c r="AI87" t="s">
        <v>49</v>
      </c>
      <c r="AJ87" t="s">
        <v>49</v>
      </c>
      <c r="AK87" t="s">
        <v>49</v>
      </c>
      <c r="AL87" t="s">
        <v>49</v>
      </c>
      <c r="AM87">
        <v>94</v>
      </c>
      <c r="AN87" t="s">
        <v>50</v>
      </c>
      <c r="AO87" t="s">
        <v>50</v>
      </c>
      <c r="AP87" t="s">
        <v>47</v>
      </c>
      <c r="AQ87" t="s">
        <v>50</v>
      </c>
      <c r="AR87" t="s">
        <v>50</v>
      </c>
      <c r="AS87" t="s">
        <v>47</v>
      </c>
      <c r="AT87">
        <v>20</v>
      </c>
      <c r="AU87" t="s">
        <v>50</v>
      </c>
      <c r="AV87">
        <v>99</v>
      </c>
      <c r="AW87" t="s">
        <v>51</v>
      </c>
      <c r="AX87" t="s">
        <v>50</v>
      </c>
      <c r="AY87" t="s">
        <v>47</v>
      </c>
      <c r="AZ87">
        <v>4</v>
      </c>
      <c r="BA87">
        <v>0</v>
      </c>
      <c r="BB87" t="s">
        <v>49</v>
      </c>
      <c r="BC87">
        <v>18</v>
      </c>
      <c r="BD87">
        <v>96</v>
      </c>
      <c r="BE87" t="s">
        <v>52</v>
      </c>
      <c r="BF87">
        <v>1</v>
      </c>
      <c r="BG87">
        <v>0.1</v>
      </c>
      <c r="BH87">
        <v>0.17</v>
      </c>
      <c r="BI87" t="s">
        <v>50</v>
      </c>
      <c r="BJ87">
        <v>0.41</v>
      </c>
      <c r="BK87">
        <v>1</v>
      </c>
      <c r="BL87">
        <v>0.09</v>
      </c>
      <c r="BM87">
        <v>2</v>
      </c>
      <c r="BN87">
        <v>16</v>
      </c>
      <c r="BO87">
        <v>12</v>
      </c>
      <c r="BP87">
        <v>0.75</v>
      </c>
      <c r="BQ87">
        <v>28</v>
      </c>
      <c r="BR87">
        <v>44</v>
      </c>
      <c r="BS87">
        <v>28</v>
      </c>
      <c r="BT87">
        <v>40</v>
      </c>
      <c r="BU87" t="s">
        <v>69</v>
      </c>
    </row>
    <row r="88" spans="1:73" x14ac:dyDescent="0.25">
      <c r="A88">
        <v>87</v>
      </c>
      <c r="B88" t="s">
        <v>58</v>
      </c>
      <c r="C88">
        <v>7</v>
      </c>
      <c r="D88" s="5">
        <v>45223</v>
      </c>
      <c r="E88" t="s">
        <v>53</v>
      </c>
      <c r="F88" t="s">
        <v>66</v>
      </c>
      <c r="G88" t="s">
        <v>45</v>
      </c>
      <c r="H88" t="s">
        <v>46</v>
      </c>
      <c r="I88">
        <v>2</v>
      </c>
      <c r="J88" t="s">
        <v>49</v>
      </c>
      <c r="K88" t="s">
        <v>49</v>
      </c>
      <c r="L88" t="s">
        <v>49</v>
      </c>
      <c r="M88" t="s">
        <v>49</v>
      </c>
      <c r="N88" t="s">
        <v>49</v>
      </c>
      <c r="O88" t="s">
        <v>48</v>
      </c>
      <c r="P88" t="s">
        <v>48</v>
      </c>
      <c r="Q88" t="s">
        <v>48</v>
      </c>
      <c r="R88" t="s">
        <v>48</v>
      </c>
      <c r="S88" t="s">
        <v>49</v>
      </c>
      <c r="T88" t="s">
        <v>49</v>
      </c>
      <c r="U88" t="s">
        <v>48</v>
      </c>
      <c r="V88" t="s">
        <v>48</v>
      </c>
      <c r="W88" t="s">
        <v>48</v>
      </c>
      <c r="X88">
        <v>2</v>
      </c>
      <c r="Y88">
        <v>2</v>
      </c>
      <c r="Z88">
        <v>26</v>
      </c>
      <c r="AA88" t="s">
        <v>50</v>
      </c>
      <c r="AB88">
        <v>130</v>
      </c>
      <c r="AC88" t="s">
        <v>50</v>
      </c>
      <c r="AD88">
        <v>15.4</v>
      </c>
      <c r="AE88" t="s">
        <v>50</v>
      </c>
      <c r="AF88" t="s">
        <v>48</v>
      </c>
      <c r="AG88" t="s">
        <v>50</v>
      </c>
      <c r="AH88" t="s">
        <v>47</v>
      </c>
      <c r="AI88" t="s">
        <v>49</v>
      </c>
      <c r="AJ88" t="s">
        <v>49</v>
      </c>
      <c r="AK88" t="s">
        <v>49</v>
      </c>
      <c r="AL88" t="s">
        <v>49</v>
      </c>
      <c r="AM88">
        <v>60</v>
      </c>
      <c r="AN88" t="s">
        <v>50</v>
      </c>
      <c r="AO88" t="s">
        <v>50</v>
      </c>
      <c r="AP88" t="s">
        <v>47</v>
      </c>
      <c r="AQ88" t="s">
        <v>50</v>
      </c>
      <c r="AR88" t="s">
        <v>50</v>
      </c>
      <c r="AS88" t="s">
        <v>47</v>
      </c>
      <c r="AT88">
        <v>24</v>
      </c>
      <c r="AU88" t="s">
        <v>50</v>
      </c>
      <c r="AV88">
        <v>99</v>
      </c>
      <c r="AW88" t="s">
        <v>51</v>
      </c>
      <c r="AX88" t="s">
        <v>50</v>
      </c>
      <c r="AY88" t="s">
        <v>47</v>
      </c>
      <c r="AZ88">
        <v>4</v>
      </c>
      <c r="BA88">
        <v>0</v>
      </c>
      <c r="BB88" t="s">
        <v>49</v>
      </c>
      <c r="BC88">
        <v>14</v>
      </c>
      <c r="BD88">
        <v>60</v>
      </c>
      <c r="BE88" t="s">
        <v>52</v>
      </c>
      <c r="BF88">
        <v>1</v>
      </c>
      <c r="BG88">
        <v>0.1</v>
      </c>
      <c r="BH88">
        <v>0.13</v>
      </c>
      <c r="BI88" t="s">
        <v>50</v>
      </c>
      <c r="BJ88">
        <v>0.42</v>
      </c>
      <c r="BK88">
        <v>0</v>
      </c>
      <c r="BL88">
        <v>0.09</v>
      </c>
      <c r="BM88">
        <v>1</v>
      </c>
      <c r="BN88">
        <v>12</v>
      </c>
      <c r="BO88">
        <v>4</v>
      </c>
      <c r="BP88">
        <v>0.33</v>
      </c>
      <c r="BQ88">
        <v>10</v>
      </c>
      <c r="BR88">
        <v>32</v>
      </c>
      <c r="BS88">
        <v>40</v>
      </c>
      <c r="BT88">
        <v>40</v>
      </c>
      <c r="BU88" t="s">
        <v>70</v>
      </c>
    </row>
    <row r="89" spans="1:73" x14ac:dyDescent="0.25">
      <c r="A89">
        <v>88</v>
      </c>
      <c r="B89" t="s">
        <v>58</v>
      </c>
      <c r="C89">
        <v>4</v>
      </c>
      <c r="D89" s="5">
        <v>45223</v>
      </c>
      <c r="E89" t="s">
        <v>53</v>
      </c>
      <c r="F89" t="s">
        <v>68</v>
      </c>
      <c r="G89" t="s">
        <v>45</v>
      </c>
      <c r="H89" t="s">
        <v>46</v>
      </c>
      <c r="I89">
        <v>3</v>
      </c>
      <c r="J89" t="s">
        <v>49</v>
      </c>
      <c r="K89" t="s">
        <v>49</v>
      </c>
      <c r="L89" t="s">
        <v>49</v>
      </c>
      <c r="M89" t="s">
        <v>49</v>
      </c>
      <c r="N89" t="s">
        <v>49</v>
      </c>
      <c r="O89" t="s">
        <v>48</v>
      </c>
      <c r="P89" t="s">
        <v>48</v>
      </c>
      <c r="Q89" t="s">
        <v>48</v>
      </c>
      <c r="R89" t="s">
        <v>48</v>
      </c>
      <c r="S89" t="s">
        <v>49</v>
      </c>
      <c r="T89" t="s">
        <v>48</v>
      </c>
      <c r="U89" t="s">
        <v>48</v>
      </c>
      <c r="V89" t="s">
        <v>48</v>
      </c>
      <c r="W89" t="s">
        <v>48</v>
      </c>
      <c r="X89">
        <v>2</v>
      </c>
      <c r="Y89">
        <v>1</v>
      </c>
      <c r="Z89">
        <v>15.5</v>
      </c>
      <c r="AA89" t="s">
        <v>50</v>
      </c>
      <c r="AB89">
        <v>100</v>
      </c>
      <c r="AC89" t="s">
        <v>50</v>
      </c>
      <c r="AD89">
        <v>15.5</v>
      </c>
      <c r="AE89" t="s">
        <v>50</v>
      </c>
      <c r="AF89" t="s">
        <v>48</v>
      </c>
      <c r="AG89" t="s">
        <v>50</v>
      </c>
      <c r="AH89" t="s">
        <v>47</v>
      </c>
      <c r="AI89" t="s">
        <v>49</v>
      </c>
      <c r="AJ89" t="s">
        <v>49</v>
      </c>
      <c r="AK89" t="s">
        <v>49</v>
      </c>
      <c r="AL89" t="s">
        <v>49</v>
      </c>
      <c r="AM89">
        <v>100</v>
      </c>
      <c r="AN89" t="s">
        <v>50</v>
      </c>
      <c r="AO89" t="s">
        <v>50</v>
      </c>
      <c r="AP89" t="s">
        <v>47</v>
      </c>
      <c r="AQ89" t="s">
        <v>50</v>
      </c>
      <c r="AR89" t="s">
        <v>50</v>
      </c>
      <c r="AS89" t="s">
        <v>47</v>
      </c>
      <c r="AT89">
        <v>48</v>
      </c>
      <c r="AU89" t="s">
        <v>90</v>
      </c>
      <c r="AV89">
        <v>96</v>
      </c>
      <c r="AW89" t="s">
        <v>51</v>
      </c>
      <c r="AX89" t="s">
        <v>50</v>
      </c>
      <c r="AY89" t="s">
        <v>47</v>
      </c>
      <c r="AZ89">
        <v>4</v>
      </c>
      <c r="BA89">
        <v>0</v>
      </c>
      <c r="BB89" t="s">
        <v>49</v>
      </c>
      <c r="BC89">
        <v>19</v>
      </c>
      <c r="BD89" s="7" t="s">
        <v>63</v>
      </c>
      <c r="BE89" t="s">
        <v>52</v>
      </c>
      <c r="BF89">
        <v>1.5</v>
      </c>
      <c r="BG89">
        <v>0.1</v>
      </c>
      <c r="BH89">
        <v>0.14000000000000001</v>
      </c>
      <c r="BI89" t="s">
        <v>50</v>
      </c>
      <c r="BJ89">
        <v>0.39</v>
      </c>
      <c r="BK89">
        <v>1</v>
      </c>
      <c r="BL89">
        <v>0.06</v>
      </c>
      <c r="BM89">
        <v>3</v>
      </c>
      <c r="BN89">
        <v>20</v>
      </c>
      <c r="BO89">
        <v>8</v>
      </c>
      <c r="BP89">
        <v>0.4</v>
      </c>
      <c r="BQ89">
        <v>16</v>
      </c>
      <c r="BR89">
        <v>18</v>
      </c>
      <c r="BS89">
        <v>16</v>
      </c>
      <c r="BT89">
        <v>26</v>
      </c>
      <c r="BU89" t="s">
        <v>70</v>
      </c>
    </row>
    <row r="90" spans="1:73" x14ac:dyDescent="0.25">
      <c r="A90">
        <v>89</v>
      </c>
      <c r="B90" t="s">
        <v>58</v>
      </c>
      <c r="C90">
        <v>11</v>
      </c>
      <c r="D90" s="5">
        <v>45223</v>
      </c>
      <c r="E90" t="s">
        <v>44</v>
      </c>
      <c r="F90" t="s">
        <v>68</v>
      </c>
      <c r="G90" t="s">
        <v>45</v>
      </c>
      <c r="H90" t="s">
        <v>46</v>
      </c>
      <c r="I90">
        <v>10</v>
      </c>
      <c r="J90" t="s">
        <v>49</v>
      </c>
      <c r="K90" t="s">
        <v>49</v>
      </c>
      <c r="L90" t="s">
        <v>49</v>
      </c>
      <c r="M90" t="s">
        <v>49</v>
      </c>
      <c r="N90" t="s">
        <v>49</v>
      </c>
      <c r="O90" t="s">
        <v>48</v>
      </c>
      <c r="P90" t="s">
        <v>48</v>
      </c>
      <c r="Q90" t="s">
        <v>48</v>
      </c>
      <c r="R90" t="s">
        <v>48</v>
      </c>
      <c r="S90" t="s">
        <v>49</v>
      </c>
      <c r="T90" t="s">
        <v>49</v>
      </c>
      <c r="U90" t="s">
        <v>48</v>
      </c>
      <c r="V90" t="s">
        <v>48</v>
      </c>
      <c r="W90" t="s">
        <v>48</v>
      </c>
      <c r="X90">
        <v>5</v>
      </c>
      <c r="Y90">
        <v>2</v>
      </c>
      <c r="Z90">
        <v>35.299999999999997</v>
      </c>
      <c r="AA90" t="s">
        <v>50</v>
      </c>
      <c r="AB90">
        <v>150</v>
      </c>
      <c r="AC90" t="s">
        <v>50</v>
      </c>
      <c r="AD90">
        <v>15.7</v>
      </c>
      <c r="AE90" t="s">
        <v>50</v>
      </c>
      <c r="AF90" t="s">
        <v>48</v>
      </c>
      <c r="AG90" t="s">
        <v>50</v>
      </c>
      <c r="AH90" t="s">
        <v>47</v>
      </c>
      <c r="AI90" t="s">
        <v>49</v>
      </c>
      <c r="AJ90" t="s">
        <v>49</v>
      </c>
      <c r="AK90" t="s">
        <v>49</v>
      </c>
      <c r="AL90" t="s">
        <v>49</v>
      </c>
      <c r="AM90">
        <v>76</v>
      </c>
      <c r="AN90" t="s">
        <v>50</v>
      </c>
      <c r="AO90" t="s">
        <v>50</v>
      </c>
      <c r="AP90" t="s">
        <v>47</v>
      </c>
      <c r="AQ90" t="s">
        <v>50</v>
      </c>
      <c r="AR90" t="s">
        <v>50</v>
      </c>
      <c r="AS90" t="s">
        <v>47</v>
      </c>
      <c r="AT90">
        <v>22</v>
      </c>
      <c r="AU90" t="s">
        <v>50</v>
      </c>
      <c r="AV90">
        <v>99</v>
      </c>
      <c r="AW90" t="s">
        <v>51</v>
      </c>
      <c r="AX90" t="s">
        <v>50</v>
      </c>
      <c r="AY90" t="s">
        <v>47</v>
      </c>
      <c r="AZ90">
        <v>3</v>
      </c>
      <c r="BA90">
        <v>0</v>
      </c>
      <c r="BB90" t="s">
        <v>49</v>
      </c>
      <c r="BC90">
        <v>29</v>
      </c>
      <c r="BD90">
        <v>81</v>
      </c>
      <c r="BE90" t="s">
        <v>52</v>
      </c>
      <c r="BF90">
        <v>1</v>
      </c>
      <c r="BG90">
        <v>0.1</v>
      </c>
      <c r="BH90">
        <v>0.14000000000000001</v>
      </c>
      <c r="BI90" t="s">
        <v>50</v>
      </c>
      <c r="BJ90">
        <v>0.42</v>
      </c>
      <c r="BK90">
        <v>0</v>
      </c>
      <c r="BL90">
        <v>0.08</v>
      </c>
      <c r="BM90">
        <v>2</v>
      </c>
      <c r="BN90">
        <v>10</v>
      </c>
      <c r="BO90">
        <v>4</v>
      </c>
      <c r="BP90">
        <v>0.4</v>
      </c>
      <c r="BQ90">
        <v>20</v>
      </c>
      <c r="BR90">
        <v>36</v>
      </c>
      <c r="BS90">
        <v>40</v>
      </c>
      <c r="BT90">
        <v>32</v>
      </c>
      <c r="BU90" t="s">
        <v>69</v>
      </c>
    </row>
    <row r="91" spans="1:73" x14ac:dyDescent="0.25">
      <c r="A91">
        <v>90</v>
      </c>
      <c r="B91" t="s">
        <v>58</v>
      </c>
      <c r="C91">
        <v>13</v>
      </c>
      <c r="D91" s="5">
        <v>45224</v>
      </c>
      <c r="E91" t="s">
        <v>53</v>
      </c>
      <c r="F91" t="s">
        <v>66</v>
      </c>
      <c r="G91" t="s">
        <v>45</v>
      </c>
      <c r="H91" t="s">
        <v>46</v>
      </c>
      <c r="I91">
        <v>8</v>
      </c>
      <c r="J91" t="s">
        <v>49</v>
      </c>
      <c r="K91" t="s">
        <v>49</v>
      </c>
      <c r="L91" t="s">
        <v>49</v>
      </c>
      <c r="M91" t="s">
        <v>49</v>
      </c>
      <c r="N91" t="s">
        <v>49</v>
      </c>
      <c r="O91" t="s">
        <v>48</v>
      </c>
      <c r="P91" t="s">
        <v>48</v>
      </c>
      <c r="Q91" t="s">
        <v>48</v>
      </c>
      <c r="R91" t="s">
        <v>48</v>
      </c>
      <c r="S91" t="s">
        <v>49</v>
      </c>
      <c r="T91" t="s">
        <v>49</v>
      </c>
      <c r="U91" t="s">
        <v>49</v>
      </c>
      <c r="V91" t="s">
        <v>49</v>
      </c>
      <c r="W91" t="s">
        <v>57</v>
      </c>
      <c r="X91">
        <v>0</v>
      </c>
      <c r="Y91">
        <v>3</v>
      </c>
      <c r="Z91">
        <v>34</v>
      </c>
      <c r="AA91" t="s">
        <v>50</v>
      </c>
      <c r="AB91">
        <v>142</v>
      </c>
      <c r="AC91" t="s">
        <v>50</v>
      </c>
      <c r="AD91">
        <v>16.899999999999999</v>
      </c>
      <c r="AE91" t="s">
        <v>50</v>
      </c>
      <c r="AF91" t="s">
        <v>48</v>
      </c>
      <c r="AG91" t="s">
        <v>50</v>
      </c>
      <c r="AH91" t="s">
        <v>47</v>
      </c>
      <c r="AI91" t="s">
        <v>49</v>
      </c>
      <c r="AJ91" t="s">
        <v>49</v>
      </c>
      <c r="AK91" t="s">
        <v>49</v>
      </c>
      <c r="AL91" t="s">
        <v>49</v>
      </c>
      <c r="AM91">
        <v>80</v>
      </c>
      <c r="AN91" t="s">
        <v>50</v>
      </c>
      <c r="AO91" t="s">
        <v>50</v>
      </c>
      <c r="AP91" t="s">
        <v>47</v>
      </c>
      <c r="AQ91" t="s">
        <v>50</v>
      </c>
      <c r="AR91" t="s">
        <v>50</v>
      </c>
      <c r="AS91" t="s">
        <v>47</v>
      </c>
      <c r="AT91">
        <v>18</v>
      </c>
      <c r="AU91" t="s">
        <v>50</v>
      </c>
      <c r="AV91">
        <v>96</v>
      </c>
      <c r="AW91" t="s">
        <v>51</v>
      </c>
      <c r="AX91" t="s">
        <v>50</v>
      </c>
      <c r="AY91" t="s">
        <v>47</v>
      </c>
      <c r="AZ91">
        <v>0</v>
      </c>
      <c r="BA91">
        <v>0</v>
      </c>
      <c r="BB91" t="s">
        <v>49</v>
      </c>
      <c r="BC91">
        <v>20</v>
      </c>
      <c r="BD91">
        <v>80</v>
      </c>
      <c r="BE91" t="s">
        <v>52</v>
      </c>
      <c r="BF91">
        <v>1</v>
      </c>
      <c r="BG91">
        <v>0.1</v>
      </c>
      <c r="BH91">
        <v>0.18</v>
      </c>
      <c r="BI91" t="s">
        <v>50</v>
      </c>
      <c r="BJ91">
        <v>0.43</v>
      </c>
      <c r="BK91">
        <v>1</v>
      </c>
      <c r="BL91">
        <v>0.08</v>
      </c>
      <c r="BM91">
        <v>2</v>
      </c>
      <c r="BN91">
        <v>8</v>
      </c>
      <c r="BO91">
        <v>4</v>
      </c>
      <c r="BP91">
        <v>0.5</v>
      </c>
      <c r="BQ91">
        <v>20</v>
      </c>
      <c r="BR91">
        <v>40</v>
      </c>
      <c r="BS91">
        <v>28</v>
      </c>
      <c r="BT91">
        <v>24</v>
      </c>
      <c r="BU91" t="s">
        <v>69</v>
      </c>
    </row>
    <row r="92" spans="1:73" x14ac:dyDescent="0.25">
      <c r="A92">
        <v>91</v>
      </c>
      <c r="B92" t="s">
        <v>64</v>
      </c>
      <c r="C92">
        <v>11</v>
      </c>
      <c r="D92" s="5">
        <v>45212</v>
      </c>
      <c r="E92" t="s">
        <v>44</v>
      </c>
      <c r="F92" t="s">
        <v>66</v>
      </c>
      <c r="G92" t="s">
        <v>45</v>
      </c>
      <c r="H92" t="s">
        <v>65</v>
      </c>
      <c r="J92" t="s">
        <v>49</v>
      </c>
      <c r="K92" t="s">
        <v>49</v>
      </c>
      <c r="L92" t="s">
        <v>49</v>
      </c>
      <c r="M92" t="s">
        <v>49</v>
      </c>
      <c r="N92" t="s">
        <v>49</v>
      </c>
      <c r="O92" t="s">
        <v>49</v>
      </c>
      <c r="P92" t="s">
        <v>49</v>
      </c>
      <c r="Q92" t="s">
        <v>49</v>
      </c>
      <c r="R92" t="s">
        <v>49</v>
      </c>
      <c r="S92" t="s">
        <v>49</v>
      </c>
      <c r="T92" t="s">
        <v>49</v>
      </c>
      <c r="U92" t="s">
        <v>49</v>
      </c>
      <c r="V92" t="s">
        <v>49</v>
      </c>
      <c r="W92" t="s">
        <v>49</v>
      </c>
      <c r="X92">
        <v>0</v>
      </c>
      <c r="Y92">
        <v>1</v>
      </c>
      <c r="Z92">
        <v>77</v>
      </c>
      <c r="AA92" t="s">
        <v>74</v>
      </c>
      <c r="AB92">
        <v>163</v>
      </c>
      <c r="AC92" t="s">
        <v>79</v>
      </c>
      <c r="AD92">
        <v>29</v>
      </c>
      <c r="AE92" t="s">
        <v>75</v>
      </c>
      <c r="AF92" t="s">
        <v>49</v>
      </c>
      <c r="AG92" t="s">
        <v>50</v>
      </c>
      <c r="AH92" t="s">
        <v>47</v>
      </c>
      <c r="AI92" t="s">
        <v>49</v>
      </c>
      <c r="AJ92" t="s">
        <v>49</v>
      </c>
      <c r="AK92" t="s">
        <v>49</v>
      </c>
      <c r="AL92" t="s">
        <v>49</v>
      </c>
      <c r="AM92">
        <v>80</v>
      </c>
      <c r="AN92" t="s">
        <v>50</v>
      </c>
      <c r="AO92" t="s">
        <v>50</v>
      </c>
      <c r="AP92" t="s">
        <v>47</v>
      </c>
      <c r="AQ92" t="s">
        <v>50</v>
      </c>
      <c r="AR92" t="s">
        <v>50</v>
      </c>
      <c r="AS92" t="s">
        <v>47</v>
      </c>
      <c r="AT92">
        <v>18</v>
      </c>
      <c r="AU92" t="s">
        <v>50</v>
      </c>
      <c r="AV92">
        <v>99</v>
      </c>
      <c r="AW92" t="s">
        <v>51</v>
      </c>
      <c r="AX92" t="s">
        <v>50</v>
      </c>
      <c r="AY92" t="s">
        <v>47</v>
      </c>
      <c r="AZ92">
        <v>0</v>
      </c>
      <c r="BA92">
        <v>0</v>
      </c>
      <c r="BB92" t="s">
        <v>49</v>
      </c>
      <c r="BC92">
        <v>33</v>
      </c>
      <c r="BD92">
        <v>79</v>
      </c>
      <c r="BE92" t="s">
        <v>52</v>
      </c>
      <c r="BF92">
        <v>2</v>
      </c>
      <c r="BG92">
        <v>0.1</v>
      </c>
      <c r="BH92">
        <v>0.16</v>
      </c>
      <c r="BI92" t="s">
        <v>60</v>
      </c>
      <c r="BJ92">
        <v>0.43</v>
      </c>
      <c r="BK92">
        <v>1</v>
      </c>
      <c r="BL92">
        <v>0.09</v>
      </c>
      <c r="BM92">
        <v>1</v>
      </c>
      <c r="BN92">
        <v>14</v>
      </c>
      <c r="BO92">
        <v>4</v>
      </c>
      <c r="BP92">
        <v>0.28999999999999998</v>
      </c>
      <c r="BQ92">
        <v>28</v>
      </c>
      <c r="BR92">
        <v>20</v>
      </c>
      <c r="BS92">
        <v>22</v>
      </c>
      <c r="BT92">
        <v>36</v>
      </c>
    </row>
    <row r="93" spans="1:73" x14ac:dyDescent="0.25">
      <c r="A93">
        <v>92</v>
      </c>
      <c r="B93" t="s">
        <v>64</v>
      </c>
      <c r="C93">
        <v>6</v>
      </c>
      <c r="D93" s="5">
        <v>45215</v>
      </c>
      <c r="E93" t="s">
        <v>53</v>
      </c>
      <c r="F93" t="s">
        <v>66</v>
      </c>
      <c r="G93" t="s">
        <v>45</v>
      </c>
      <c r="H93" t="s">
        <v>65</v>
      </c>
      <c r="J93" t="s">
        <v>49</v>
      </c>
      <c r="K93" t="s">
        <v>49</v>
      </c>
      <c r="L93" t="s">
        <v>49</v>
      </c>
      <c r="M93" t="s">
        <v>49</v>
      </c>
      <c r="N93" t="s">
        <v>49</v>
      </c>
      <c r="O93" t="s">
        <v>49</v>
      </c>
      <c r="P93" t="s">
        <v>49</v>
      </c>
      <c r="Q93" t="s">
        <v>49</v>
      </c>
      <c r="R93" t="s">
        <v>49</v>
      </c>
      <c r="S93" t="s">
        <v>49</v>
      </c>
      <c r="T93" t="s">
        <v>49</v>
      </c>
      <c r="U93" t="s">
        <v>49</v>
      </c>
      <c r="V93" t="s">
        <v>49</v>
      </c>
      <c r="W93" t="s">
        <v>49</v>
      </c>
      <c r="X93">
        <v>0</v>
      </c>
      <c r="Y93">
        <v>2</v>
      </c>
      <c r="Z93">
        <v>20</v>
      </c>
      <c r="AA93" t="s">
        <v>50</v>
      </c>
      <c r="AB93">
        <v>115</v>
      </c>
      <c r="AC93" t="s">
        <v>50</v>
      </c>
      <c r="AD93">
        <v>15.1</v>
      </c>
      <c r="AE93" t="s">
        <v>50</v>
      </c>
      <c r="AF93" t="s">
        <v>49</v>
      </c>
      <c r="AG93" t="s">
        <v>50</v>
      </c>
      <c r="AH93" t="s">
        <v>47</v>
      </c>
      <c r="AI93" t="s">
        <v>49</v>
      </c>
      <c r="AJ93" t="s">
        <v>49</v>
      </c>
      <c r="AK93" t="s">
        <v>49</v>
      </c>
      <c r="AL93" t="s">
        <v>49</v>
      </c>
      <c r="AM93">
        <v>72</v>
      </c>
      <c r="AN93" t="s">
        <v>50</v>
      </c>
      <c r="AO93" t="s">
        <v>50</v>
      </c>
      <c r="AP93" t="s">
        <v>47</v>
      </c>
      <c r="AQ93" t="s">
        <v>50</v>
      </c>
      <c r="AR93" t="s">
        <v>50</v>
      </c>
      <c r="AS93" t="s">
        <v>47</v>
      </c>
      <c r="AT93">
        <v>16</v>
      </c>
      <c r="AU93" t="s">
        <v>50</v>
      </c>
      <c r="AV93">
        <v>100</v>
      </c>
      <c r="AW93" t="s">
        <v>51</v>
      </c>
      <c r="AX93" t="s">
        <v>50</v>
      </c>
      <c r="AY93" t="s">
        <v>47</v>
      </c>
      <c r="AZ93">
        <v>0</v>
      </c>
      <c r="BA93">
        <v>0</v>
      </c>
      <c r="BB93" t="s">
        <v>49</v>
      </c>
      <c r="BC93">
        <v>34</v>
      </c>
      <c r="BD93">
        <v>76</v>
      </c>
      <c r="BE93" t="s">
        <v>52</v>
      </c>
      <c r="BF93">
        <v>1</v>
      </c>
      <c r="BG93">
        <v>0.1</v>
      </c>
      <c r="BH93">
        <v>0.13</v>
      </c>
      <c r="BI93" t="s">
        <v>50</v>
      </c>
      <c r="BJ93">
        <v>0.4</v>
      </c>
      <c r="BK93">
        <v>1</v>
      </c>
      <c r="BL93">
        <v>0.08</v>
      </c>
      <c r="BM93">
        <v>2</v>
      </c>
      <c r="BN93">
        <v>16</v>
      </c>
      <c r="BO93">
        <v>8</v>
      </c>
      <c r="BP93">
        <v>0.5</v>
      </c>
      <c r="BQ93">
        <v>20</v>
      </c>
      <c r="BR93">
        <v>36</v>
      </c>
      <c r="BS93">
        <v>20</v>
      </c>
      <c r="BT93">
        <v>18</v>
      </c>
    </row>
    <row r="94" spans="1:73" x14ac:dyDescent="0.25">
      <c r="A94">
        <v>93</v>
      </c>
      <c r="B94" t="s">
        <v>64</v>
      </c>
      <c r="C94">
        <v>11</v>
      </c>
      <c r="D94" s="5">
        <v>45215</v>
      </c>
      <c r="E94" t="s">
        <v>53</v>
      </c>
      <c r="F94" t="s">
        <v>66</v>
      </c>
      <c r="G94" t="s">
        <v>45</v>
      </c>
      <c r="H94" t="s">
        <v>65</v>
      </c>
      <c r="J94" t="s">
        <v>49</v>
      </c>
      <c r="K94" t="s">
        <v>49</v>
      </c>
      <c r="L94" t="s">
        <v>49</v>
      </c>
      <c r="M94" t="s">
        <v>49</v>
      </c>
      <c r="N94" t="s">
        <v>49</v>
      </c>
      <c r="O94" t="s">
        <v>49</v>
      </c>
      <c r="P94" t="s">
        <v>49</v>
      </c>
      <c r="Q94" t="s">
        <v>49</v>
      </c>
      <c r="R94" t="s">
        <v>49</v>
      </c>
      <c r="S94" t="s">
        <v>49</v>
      </c>
      <c r="T94" t="s">
        <v>49</v>
      </c>
      <c r="U94" t="s">
        <v>49</v>
      </c>
      <c r="V94" t="s">
        <v>49</v>
      </c>
      <c r="W94" t="s">
        <v>48</v>
      </c>
      <c r="X94">
        <v>1</v>
      </c>
      <c r="Y94">
        <v>3</v>
      </c>
      <c r="Z94">
        <v>48</v>
      </c>
      <c r="AA94" t="s">
        <v>50</v>
      </c>
      <c r="AB94">
        <v>157</v>
      </c>
      <c r="AC94" t="s">
        <v>50</v>
      </c>
      <c r="AD94">
        <v>19.399999999999999</v>
      </c>
      <c r="AE94" t="s">
        <v>50</v>
      </c>
      <c r="AF94" t="s">
        <v>49</v>
      </c>
      <c r="AG94" t="s">
        <v>50</v>
      </c>
      <c r="AH94" t="s">
        <v>47</v>
      </c>
      <c r="AI94" t="s">
        <v>49</v>
      </c>
      <c r="AJ94" t="s">
        <v>49</v>
      </c>
      <c r="AK94" t="s">
        <v>49</v>
      </c>
      <c r="AL94" t="s">
        <v>49</v>
      </c>
      <c r="AM94">
        <v>76</v>
      </c>
      <c r="AN94" t="s">
        <v>50</v>
      </c>
      <c r="AO94" t="s">
        <v>50</v>
      </c>
      <c r="AP94" t="s">
        <v>47</v>
      </c>
      <c r="AQ94" t="s">
        <v>50</v>
      </c>
      <c r="AR94" t="s">
        <v>50</v>
      </c>
      <c r="AS94" t="s">
        <v>47</v>
      </c>
      <c r="AT94">
        <v>16</v>
      </c>
      <c r="AU94" t="s">
        <v>50</v>
      </c>
      <c r="AV94">
        <v>100</v>
      </c>
      <c r="AW94" t="s">
        <v>51</v>
      </c>
      <c r="AX94" t="s">
        <v>50</v>
      </c>
      <c r="AY94" t="s">
        <v>47</v>
      </c>
      <c r="AZ94">
        <v>0</v>
      </c>
      <c r="BA94">
        <v>0</v>
      </c>
      <c r="BB94" t="s">
        <v>49</v>
      </c>
      <c r="BC94">
        <v>33</v>
      </c>
      <c r="BD94">
        <v>75</v>
      </c>
      <c r="BE94" t="s">
        <v>52</v>
      </c>
      <c r="BF94">
        <v>1</v>
      </c>
      <c r="BG94">
        <v>0.12</v>
      </c>
      <c r="BH94">
        <v>0.16</v>
      </c>
      <c r="BI94" t="s">
        <v>50</v>
      </c>
      <c r="BJ94">
        <v>0.42</v>
      </c>
      <c r="BK94">
        <v>1</v>
      </c>
      <c r="BL94">
        <v>0.08</v>
      </c>
      <c r="BM94">
        <v>2</v>
      </c>
      <c r="BN94">
        <v>6</v>
      </c>
      <c r="BO94">
        <v>4</v>
      </c>
      <c r="BP94">
        <v>0.67</v>
      </c>
      <c r="BQ94">
        <v>10</v>
      </c>
      <c r="BR94">
        <v>36</v>
      </c>
      <c r="BS94">
        <v>30</v>
      </c>
      <c r="BT94">
        <v>40</v>
      </c>
    </row>
    <row r="95" spans="1:73" x14ac:dyDescent="0.25">
      <c r="A95">
        <v>94</v>
      </c>
      <c r="B95" t="s">
        <v>64</v>
      </c>
      <c r="C95">
        <v>4</v>
      </c>
      <c r="D95" s="5">
        <v>45219</v>
      </c>
      <c r="E95" t="s">
        <v>53</v>
      </c>
      <c r="F95" t="s">
        <v>67</v>
      </c>
      <c r="G95" t="s">
        <v>45</v>
      </c>
      <c r="H95" t="s">
        <v>65</v>
      </c>
      <c r="J95" t="s">
        <v>49</v>
      </c>
      <c r="K95" t="s">
        <v>49</v>
      </c>
      <c r="L95" t="s">
        <v>49</v>
      </c>
      <c r="M95" t="s">
        <v>49</v>
      </c>
      <c r="N95" t="s">
        <v>49</v>
      </c>
      <c r="O95" t="s">
        <v>49</v>
      </c>
      <c r="P95" t="s">
        <v>49</v>
      </c>
      <c r="Q95" t="s">
        <v>49</v>
      </c>
      <c r="R95" t="s">
        <v>49</v>
      </c>
      <c r="S95" t="s">
        <v>49</v>
      </c>
      <c r="T95" t="s">
        <v>49</v>
      </c>
      <c r="U95" t="s">
        <v>49</v>
      </c>
      <c r="V95" t="s">
        <v>49</v>
      </c>
      <c r="W95" t="s">
        <v>49</v>
      </c>
      <c r="X95">
        <v>0</v>
      </c>
      <c r="Y95">
        <v>1</v>
      </c>
      <c r="Z95">
        <v>20</v>
      </c>
      <c r="AA95" t="s">
        <v>50</v>
      </c>
      <c r="AB95">
        <v>116</v>
      </c>
      <c r="AC95" t="s">
        <v>50</v>
      </c>
      <c r="AD95">
        <v>14.8</v>
      </c>
      <c r="AE95" t="s">
        <v>50</v>
      </c>
      <c r="AF95" t="s">
        <v>49</v>
      </c>
      <c r="AG95" t="s">
        <v>50</v>
      </c>
      <c r="AH95" t="s">
        <v>47</v>
      </c>
      <c r="AI95" t="s">
        <v>49</v>
      </c>
      <c r="AJ95" t="s">
        <v>49</v>
      </c>
      <c r="AK95" t="s">
        <v>49</v>
      </c>
      <c r="AL95" t="s">
        <v>49</v>
      </c>
      <c r="AM95">
        <v>104</v>
      </c>
      <c r="AN95" t="s">
        <v>50</v>
      </c>
      <c r="AO95" t="s">
        <v>50</v>
      </c>
      <c r="AP95" t="s">
        <v>47</v>
      </c>
      <c r="AQ95" t="s">
        <v>50</v>
      </c>
      <c r="AR95" t="s">
        <v>50</v>
      </c>
      <c r="AS95" t="s">
        <v>47</v>
      </c>
      <c r="AT95">
        <v>20</v>
      </c>
      <c r="AU95" t="s">
        <v>50</v>
      </c>
      <c r="AV95">
        <v>98</v>
      </c>
      <c r="AW95" t="s">
        <v>51</v>
      </c>
      <c r="AX95" t="s">
        <v>50</v>
      </c>
      <c r="AY95" t="s">
        <v>47</v>
      </c>
      <c r="AZ95">
        <v>0</v>
      </c>
      <c r="BA95">
        <v>0</v>
      </c>
      <c r="BB95" t="s">
        <v>49</v>
      </c>
      <c r="BC95">
        <v>36</v>
      </c>
      <c r="BD95">
        <v>108</v>
      </c>
      <c r="BE95" t="s">
        <v>52</v>
      </c>
      <c r="BF95">
        <v>1</v>
      </c>
      <c r="BG95">
        <v>0.1</v>
      </c>
      <c r="BH95">
        <v>0.16</v>
      </c>
      <c r="BI95" t="s">
        <v>50</v>
      </c>
      <c r="BJ95">
        <v>0.4</v>
      </c>
      <c r="BK95">
        <v>1</v>
      </c>
      <c r="BL95">
        <v>0.06</v>
      </c>
      <c r="BM95">
        <v>2</v>
      </c>
      <c r="BN95">
        <v>10</v>
      </c>
      <c r="BO95">
        <v>4</v>
      </c>
      <c r="BP95">
        <v>0.4</v>
      </c>
      <c r="BQ95">
        <v>10</v>
      </c>
      <c r="BR95">
        <v>20</v>
      </c>
      <c r="BS95">
        <v>14</v>
      </c>
      <c r="BT95">
        <v>22</v>
      </c>
    </row>
    <row r="96" spans="1:73" x14ac:dyDescent="0.25">
      <c r="A96">
        <v>95</v>
      </c>
      <c r="B96" t="s">
        <v>64</v>
      </c>
      <c r="C96">
        <v>7</v>
      </c>
      <c r="D96" s="5">
        <v>45219</v>
      </c>
      <c r="E96" t="s">
        <v>53</v>
      </c>
      <c r="F96" t="s">
        <v>66</v>
      </c>
      <c r="G96" t="s">
        <v>45</v>
      </c>
      <c r="H96" t="s">
        <v>65</v>
      </c>
      <c r="J96" t="s">
        <v>49</v>
      </c>
      <c r="K96" t="s">
        <v>49</v>
      </c>
      <c r="L96" t="s">
        <v>49</v>
      </c>
      <c r="M96" t="s">
        <v>49</v>
      </c>
      <c r="N96" t="s">
        <v>49</v>
      </c>
      <c r="O96" t="s">
        <v>49</v>
      </c>
      <c r="P96" t="s">
        <v>49</v>
      </c>
      <c r="Q96" t="s">
        <v>49</v>
      </c>
      <c r="R96" t="s">
        <v>49</v>
      </c>
      <c r="S96" t="s">
        <v>49</v>
      </c>
      <c r="T96" t="s">
        <v>49</v>
      </c>
      <c r="U96" t="s">
        <v>49</v>
      </c>
      <c r="V96" t="s">
        <v>49</v>
      </c>
      <c r="W96" t="s">
        <v>49</v>
      </c>
      <c r="X96">
        <v>0</v>
      </c>
      <c r="Y96">
        <v>2</v>
      </c>
      <c r="Z96">
        <v>26</v>
      </c>
      <c r="AA96" t="s">
        <v>50</v>
      </c>
      <c r="AB96">
        <v>126</v>
      </c>
      <c r="AC96" t="s">
        <v>50</v>
      </c>
      <c r="AD96">
        <v>16.399999999999999</v>
      </c>
      <c r="AE96" t="s">
        <v>50</v>
      </c>
      <c r="AF96" t="s">
        <v>49</v>
      </c>
      <c r="AG96" t="s">
        <v>50</v>
      </c>
      <c r="AH96" t="s">
        <v>47</v>
      </c>
      <c r="AI96" t="s">
        <v>49</v>
      </c>
      <c r="AJ96" t="s">
        <v>49</v>
      </c>
      <c r="AK96" t="s">
        <v>49</v>
      </c>
      <c r="AL96" t="s">
        <v>49</v>
      </c>
      <c r="AM96">
        <v>80</v>
      </c>
      <c r="AN96" t="s">
        <v>50</v>
      </c>
      <c r="AO96" t="s">
        <v>50</v>
      </c>
      <c r="AP96" t="s">
        <v>47</v>
      </c>
      <c r="AQ96" t="s">
        <v>50</v>
      </c>
      <c r="AR96" t="s">
        <v>50</v>
      </c>
      <c r="AS96" t="s">
        <v>47</v>
      </c>
      <c r="AT96">
        <v>16</v>
      </c>
      <c r="AU96" t="s">
        <v>50</v>
      </c>
      <c r="AV96">
        <v>99</v>
      </c>
      <c r="AW96" t="s">
        <v>51</v>
      </c>
      <c r="AX96" t="s">
        <v>50</v>
      </c>
      <c r="AY96" t="s">
        <v>47</v>
      </c>
      <c r="AZ96">
        <v>0</v>
      </c>
      <c r="BA96">
        <v>0</v>
      </c>
      <c r="BB96" t="s">
        <v>49</v>
      </c>
      <c r="BC96">
        <v>30</v>
      </c>
      <c r="BD96">
        <v>81</v>
      </c>
      <c r="BE96" t="s">
        <v>52</v>
      </c>
      <c r="BF96">
        <v>1</v>
      </c>
      <c r="BG96">
        <v>0.12</v>
      </c>
      <c r="BH96">
        <v>0.24</v>
      </c>
      <c r="BI96" t="s">
        <v>50</v>
      </c>
      <c r="BJ96">
        <v>0.41</v>
      </c>
      <c r="BK96">
        <v>1</v>
      </c>
      <c r="BL96">
        <v>0.08</v>
      </c>
      <c r="BM96">
        <v>2</v>
      </c>
      <c r="BN96">
        <v>24</v>
      </c>
      <c r="BO96">
        <v>8</v>
      </c>
      <c r="BP96">
        <v>0.33</v>
      </c>
      <c r="BQ96">
        <v>20</v>
      </c>
      <c r="BR96">
        <v>24</v>
      </c>
      <c r="BS96">
        <v>24</v>
      </c>
      <c r="BT96">
        <v>24</v>
      </c>
    </row>
    <row r="97" spans="1:72" x14ac:dyDescent="0.25">
      <c r="A97">
        <v>96</v>
      </c>
      <c r="B97" t="s">
        <v>64</v>
      </c>
      <c r="C97">
        <v>2</v>
      </c>
      <c r="D97" s="5">
        <v>45219</v>
      </c>
      <c r="E97" t="s">
        <v>53</v>
      </c>
      <c r="F97" t="s">
        <v>68</v>
      </c>
      <c r="G97" t="s">
        <v>45</v>
      </c>
      <c r="H97" t="s">
        <v>65</v>
      </c>
      <c r="J97" t="s">
        <v>49</v>
      </c>
      <c r="K97" t="s">
        <v>49</v>
      </c>
      <c r="L97" t="s">
        <v>49</v>
      </c>
      <c r="M97" t="s">
        <v>49</v>
      </c>
      <c r="N97" t="s">
        <v>49</v>
      </c>
      <c r="O97" t="s">
        <v>49</v>
      </c>
      <c r="P97" t="s">
        <v>49</v>
      </c>
      <c r="Q97" t="s">
        <v>49</v>
      </c>
      <c r="R97" t="s">
        <v>49</v>
      </c>
      <c r="S97" t="s">
        <v>49</v>
      </c>
      <c r="T97" t="s">
        <v>49</v>
      </c>
      <c r="U97" t="s">
        <v>49</v>
      </c>
      <c r="V97" t="s">
        <v>49</v>
      </c>
      <c r="W97" t="s">
        <v>49</v>
      </c>
      <c r="X97">
        <v>0</v>
      </c>
      <c r="Y97">
        <v>1</v>
      </c>
      <c r="Z97">
        <v>13</v>
      </c>
      <c r="AA97" t="s">
        <v>50</v>
      </c>
      <c r="AB97">
        <v>90</v>
      </c>
      <c r="AC97" t="s">
        <v>50</v>
      </c>
      <c r="AD97">
        <v>16</v>
      </c>
      <c r="AE97" t="s">
        <v>50</v>
      </c>
      <c r="AF97" t="s">
        <v>49</v>
      </c>
      <c r="AG97" t="s">
        <v>50</v>
      </c>
      <c r="AH97" t="s">
        <v>47</v>
      </c>
      <c r="AI97" t="s">
        <v>49</v>
      </c>
      <c r="AJ97" t="s">
        <v>49</v>
      </c>
      <c r="AK97" t="s">
        <v>49</v>
      </c>
      <c r="AL97" t="s">
        <v>49</v>
      </c>
      <c r="AM97">
        <v>120</v>
      </c>
      <c r="AN97" t="s">
        <v>50</v>
      </c>
      <c r="AO97" t="s">
        <v>50</v>
      </c>
      <c r="AP97" t="s">
        <v>47</v>
      </c>
      <c r="AQ97" t="s">
        <v>50</v>
      </c>
      <c r="AR97" t="s">
        <v>50</v>
      </c>
      <c r="AS97" t="s">
        <v>47</v>
      </c>
      <c r="AT97">
        <v>34</v>
      </c>
      <c r="AU97" t="s">
        <v>50</v>
      </c>
      <c r="AV97">
        <v>99</v>
      </c>
      <c r="AW97" t="s">
        <v>51</v>
      </c>
      <c r="AX97" t="s">
        <v>50</v>
      </c>
      <c r="AY97" t="s">
        <v>47</v>
      </c>
      <c r="AZ97">
        <v>0</v>
      </c>
      <c r="BA97">
        <v>0</v>
      </c>
      <c r="BB97" t="s">
        <v>49</v>
      </c>
      <c r="BC97">
        <v>28</v>
      </c>
      <c r="BD97">
        <v>126</v>
      </c>
      <c r="BE97" t="s">
        <v>52</v>
      </c>
      <c r="BF97">
        <v>1.5</v>
      </c>
      <c r="BG97">
        <v>0.1</v>
      </c>
      <c r="BH97">
        <v>0.13</v>
      </c>
      <c r="BI97" t="s">
        <v>50</v>
      </c>
      <c r="BJ97">
        <v>0.39</v>
      </c>
      <c r="BK97">
        <v>1</v>
      </c>
      <c r="BL97">
        <v>0.08</v>
      </c>
      <c r="BM97">
        <v>1</v>
      </c>
      <c r="BN97">
        <v>18</v>
      </c>
      <c r="BO97">
        <v>12</v>
      </c>
      <c r="BP97">
        <v>0.67</v>
      </c>
      <c r="BQ97">
        <v>18</v>
      </c>
      <c r="BR97">
        <v>28</v>
      </c>
      <c r="BS97">
        <v>12</v>
      </c>
      <c r="BT97">
        <v>48</v>
      </c>
    </row>
    <row r="98" spans="1:72" x14ac:dyDescent="0.25">
      <c r="A98">
        <v>97</v>
      </c>
      <c r="B98" t="s">
        <v>64</v>
      </c>
      <c r="C98">
        <v>2</v>
      </c>
      <c r="D98" s="5">
        <v>45219</v>
      </c>
      <c r="E98" t="s">
        <v>53</v>
      </c>
      <c r="F98" t="s">
        <v>68</v>
      </c>
      <c r="G98" t="s">
        <v>45</v>
      </c>
      <c r="H98" t="s">
        <v>65</v>
      </c>
      <c r="J98" t="s">
        <v>49</v>
      </c>
      <c r="K98" t="s">
        <v>49</v>
      </c>
      <c r="L98" t="s">
        <v>49</v>
      </c>
      <c r="M98" t="s">
        <v>49</v>
      </c>
      <c r="N98" t="s">
        <v>49</v>
      </c>
      <c r="O98" t="s">
        <v>49</v>
      </c>
      <c r="P98" t="s">
        <v>49</v>
      </c>
      <c r="Q98" t="s">
        <v>49</v>
      </c>
      <c r="R98" t="s">
        <v>49</v>
      </c>
      <c r="S98" t="s">
        <v>49</v>
      </c>
      <c r="T98" t="s">
        <v>49</v>
      </c>
      <c r="U98" t="s">
        <v>49</v>
      </c>
      <c r="V98" t="s">
        <v>49</v>
      </c>
      <c r="W98" t="s">
        <v>49</v>
      </c>
      <c r="X98">
        <v>0</v>
      </c>
      <c r="Y98">
        <v>2</v>
      </c>
      <c r="Z98">
        <v>13</v>
      </c>
      <c r="AA98" t="s">
        <v>50</v>
      </c>
      <c r="AB98">
        <v>91</v>
      </c>
      <c r="AC98" t="s">
        <v>50</v>
      </c>
      <c r="AD98">
        <v>15.8</v>
      </c>
      <c r="AE98" t="s">
        <v>50</v>
      </c>
      <c r="AF98" t="s">
        <v>49</v>
      </c>
      <c r="AG98" t="s">
        <v>50</v>
      </c>
      <c r="AH98" t="s">
        <v>47</v>
      </c>
      <c r="AI98" t="s">
        <v>49</v>
      </c>
      <c r="AJ98" t="s">
        <v>49</v>
      </c>
      <c r="AK98" t="s">
        <v>49</v>
      </c>
      <c r="AL98" t="s">
        <v>49</v>
      </c>
      <c r="AM98">
        <v>120</v>
      </c>
      <c r="AN98" t="s">
        <v>50</v>
      </c>
      <c r="AO98" t="s">
        <v>50</v>
      </c>
      <c r="AP98" t="s">
        <v>47</v>
      </c>
      <c r="AQ98" t="s">
        <v>50</v>
      </c>
      <c r="AR98" t="s">
        <v>50</v>
      </c>
      <c r="AS98" t="s">
        <v>47</v>
      </c>
      <c r="AT98">
        <v>22</v>
      </c>
      <c r="AU98" t="s">
        <v>50</v>
      </c>
      <c r="AV98">
        <v>100</v>
      </c>
      <c r="AW98" t="s">
        <v>51</v>
      </c>
      <c r="AX98" t="s">
        <v>50</v>
      </c>
      <c r="AY98" t="s">
        <v>47</v>
      </c>
      <c r="AZ98">
        <v>0</v>
      </c>
      <c r="BA98">
        <v>0</v>
      </c>
      <c r="BB98" t="s">
        <v>49</v>
      </c>
      <c r="BC98">
        <v>34</v>
      </c>
      <c r="BD98">
        <v>124</v>
      </c>
      <c r="BE98" t="s">
        <v>52</v>
      </c>
      <c r="BF98">
        <v>1</v>
      </c>
      <c r="BG98">
        <v>0.08</v>
      </c>
      <c r="BH98">
        <v>0.13</v>
      </c>
      <c r="BI98" t="s">
        <v>50</v>
      </c>
      <c r="BJ98">
        <v>0.45</v>
      </c>
      <c r="BK98">
        <v>1</v>
      </c>
      <c r="BL98">
        <v>7.0000000000000007E-2</v>
      </c>
      <c r="BM98">
        <v>2</v>
      </c>
      <c r="BN98">
        <v>11</v>
      </c>
      <c r="BO98">
        <v>8</v>
      </c>
      <c r="BP98">
        <v>0.72</v>
      </c>
      <c r="BQ98">
        <v>24</v>
      </c>
      <c r="BR98">
        <v>8</v>
      </c>
      <c r="BS98">
        <v>8</v>
      </c>
      <c r="BT98">
        <v>28</v>
      </c>
    </row>
    <row r="99" spans="1:72" x14ac:dyDescent="0.25">
      <c r="A99">
        <v>98</v>
      </c>
      <c r="B99" t="s">
        <v>64</v>
      </c>
      <c r="C99">
        <v>3</v>
      </c>
      <c r="D99" s="5">
        <v>45219</v>
      </c>
      <c r="E99" t="s">
        <v>44</v>
      </c>
      <c r="F99" t="s">
        <v>68</v>
      </c>
      <c r="G99" t="s">
        <v>45</v>
      </c>
      <c r="H99" t="s">
        <v>65</v>
      </c>
      <c r="J99" t="s">
        <v>49</v>
      </c>
      <c r="K99" t="s">
        <v>49</v>
      </c>
      <c r="L99" t="s">
        <v>49</v>
      </c>
      <c r="M99" t="s">
        <v>49</v>
      </c>
      <c r="N99" t="s">
        <v>49</v>
      </c>
      <c r="O99" t="s">
        <v>49</v>
      </c>
      <c r="P99" t="s">
        <v>49</v>
      </c>
      <c r="Q99" t="s">
        <v>49</v>
      </c>
      <c r="R99" t="s">
        <v>49</v>
      </c>
      <c r="S99" t="s">
        <v>49</v>
      </c>
      <c r="T99" t="s">
        <v>49</v>
      </c>
      <c r="U99" t="s">
        <v>49</v>
      </c>
      <c r="V99" t="s">
        <v>49</v>
      </c>
      <c r="W99" t="s">
        <v>48</v>
      </c>
      <c r="X99">
        <v>1</v>
      </c>
      <c r="Y99">
        <v>1</v>
      </c>
      <c r="Z99">
        <v>15</v>
      </c>
      <c r="AA99" t="s">
        <v>50</v>
      </c>
      <c r="AB99">
        <v>94</v>
      </c>
      <c r="AC99" t="s">
        <v>50</v>
      </c>
      <c r="AD99">
        <v>16.899999999999999</v>
      </c>
      <c r="AE99" t="s">
        <v>50</v>
      </c>
      <c r="AF99" t="s">
        <v>49</v>
      </c>
      <c r="AG99" t="s">
        <v>50</v>
      </c>
      <c r="AH99" t="s">
        <v>47</v>
      </c>
      <c r="AI99" t="s">
        <v>49</v>
      </c>
      <c r="AJ99" t="s">
        <v>49</v>
      </c>
      <c r="AK99" t="s">
        <v>49</v>
      </c>
      <c r="AL99" t="s">
        <v>49</v>
      </c>
      <c r="AM99">
        <v>108</v>
      </c>
      <c r="AN99" t="s">
        <v>50</v>
      </c>
      <c r="AO99" t="s">
        <v>50</v>
      </c>
      <c r="AP99" t="s">
        <v>47</v>
      </c>
      <c r="AQ99" t="s">
        <v>50</v>
      </c>
      <c r="AR99" t="s">
        <v>50</v>
      </c>
      <c r="AS99" t="s">
        <v>47</v>
      </c>
      <c r="AT99">
        <v>24</v>
      </c>
      <c r="AU99" t="s">
        <v>50</v>
      </c>
      <c r="AV99">
        <v>100</v>
      </c>
      <c r="AW99" t="s">
        <v>51</v>
      </c>
      <c r="AX99" t="s">
        <v>50</v>
      </c>
      <c r="AY99" t="s">
        <v>47</v>
      </c>
      <c r="AZ99">
        <v>0</v>
      </c>
      <c r="BA99">
        <v>0</v>
      </c>
      <c r="BB99" t="s">
        <v>49</v>
      </c>
      <c r="BC99">
        <v>31</v>
      </c>
      <c r="BD99">
        <v>108</v>
      </c>
      <c r="BE99" t="s">
        <v>52</v>
      </c>
      <c r="BF99">
        <v>1</v>
      </c>
      <c r="BG99">
        <v>0.08</v>
      </c>
      <c r="BH99">
        <v>0.14000000000000001</v>
      </c>
      <c r="BI99" t="s">
        <v>50</v>
      </c>
      <c r="BJ99">
        <v>0.44</v>
      </c>
      <c r="BK99">
        <v>1</v>
      </c>
      <c r="BL99">
        <v>0.08</v>
      </c>
      <c r="BM99">
        <v>2</v>
      </c>
      <c r="BN99">
        <v>16</v>
      </c>
      <c r="BO99">
        <v>10</v>
      </c>
      <c r="BP99">
        <v>0.63</v>
      </c>
      <c r="BQ99">
        <v>10</v>
      </c>
      <c r="BR99">
        <v>18</v>
      </c>
      <c r="BS99">
        <v>12</v>
      </c>
      <c r="BT99">
        <v>32</v>
      </c>
    </row>
    <row r="100" spans="1:72" x14ac:dyDescent="0.25">
      <c r="A100">
        <v>99</v>
      </c>
      <c r="B100" t="s">
        <v>64</v>
      </c>
      <c r="C100">
        <v>3</v>
      </c>
      <c r="D100" s="5">
        <v>45221</v>
      </c>
      <c r="E100" t="s">
        <v>44</v>
      </c>
      <c r="F100" t="s">
        <v>68</v>
      </c>
      <c r="G100" t="s">
        <v>45</v>
      </c>
      <c r="H100" t="s">
        <v>65</v>
      </c>
      <c r="J100" t="s">
        <v>49</v>
      </c>
      <c r="K100" t="s">
        <v>49</v>
      </c>
      <c r="L100" t="s">
        <v>49</v>
      </c>
      <c r="M100" t="s">
        <v>49</v>
      </c>
      <c r="N100" t="s">
        <v>49</v>
      </c>
      <c r="O100" t="s">
        <v>49</v>
      </c>
      <c r="P100" t="s">
        <v>49</v>
      </c>
      <c r="Q100" t="s">
        <v>49</v>
      </c>
      <c r="R100" t="s">
        <v>49</v>
      </c>
      <c r="S100" t="s">
        <v>49</v>
      </c>
      <c r="T100" t="s">
        <v>49</v>
      </c>
      <c r="U100" t="s">
        <v>49</v>
      </c>
      <c r="V100" t="s">
        <v>49</v>
      </c>
      <c r="W100" t="s">
        <v>49</v>
      </c>
      <c r="X100">
        <v>0</v>
      </c>
      <c r="Y100">
        <v>1</v>
      </c>
      <c r="Z100">
        <v>16</v>
      </c>
      <c r="AA100" t="s">
        <v>50</v>
      </c>
      <c r="AB100">
        <v>99</v>
      </c>
      <c r="AC100" t="s">
        <v>50</v>
      </c>
      <c r="AD100">
        <v>16.3</v>
      </c>
      <c r="AE100" t="s">
        <v>50</v>
      </c>
      <c r="AF100" t="s">
        <v>49</v>
      </c>
      <c r="AG100" t="s">
        <v>50</v>
      </c>
      <c r="AH100" t="s">
        <v>47</v>
      </c>
      <c r="AI100" t="s">
        <v>49</v>
      </c>
      <c r="AJ100" t="s">
        <v>49</v>
      </c>
      <c r="AK100" t="s">
        <v>49</v>
      </c>
      <c r="AL100" t="s">
        <v>49</v>
      </c>
      <c r="AM100">
        <v>108</v>
      </c>
      <c r="AN100" t="s">
        <v>50</v>
      </c>
      <c r="AO100" t="s">
        <v>50</v>
      </c>
      <c r="AP100" t="s">
        <v>47</v>
      </c>
      <c r="AQ100" t="s">
        <v>50</v>
      </c>
      <c r="AR100" t="s">
        <v>50</v>
      </c>
      <c r="AS100" t="s">
        <v>47</v>
      </c>
      <c r="AT100">
        <v>22</v>
      </c>
      <c r="AU100" t="s">
        <v>50</v>
      </c>
      <c r="AV100">
        <v>99</v>
      </c>
      <c r="AW100" t="s">
        <v>51</v>
      </c>
      <c r="AX100" t="s">
        <v>50</v>
      </c>
      <c r="AY100" t="s">
        <v>47</v>
      </c>
      <c r="AZ100">
        <v>0</v>
      </c>
      <c r="BA100">
        <v>0</v>
      </c>
      <c r="BB100" t="s">
        <v>49</v>
      </c>
      <c r="BC100">
        <v>36</v>
      </c>
      <c r="BD100">
        <v>106</v>
      </c>
      <c r="BE100" t="s">
        <v>52</v>
      </c>
      <c r="BF100">
        <v>1</v>
      </c>
      <c r="BG100">
        <v>0.08</v>
      </c>
      <c r="BH100">
        <v>0.13</v>
      </c>
      <c r="BI100" t="s">
        <v>50</v>
      </c>
      <c r="BJ100">
        <v>0.4</v>
      </c>
      <c r="BK100">
        <v>1</v>
      </c>
      <c r="BL100">
        <v>0.08</v>
      </c>
      <c r="BM100">
        <v>2</v>
      </c>
      <c r="BN100">
        <v>14</v>
      </c>
      <c r="BO100">
        <v>12</v>
      </c>
      <c r="BP100">
        <v>0.86</v>
      </c>
      <c r="BQ100">
        <v>26</v>
      </c>
      <c r="BR100">
        <v>24</v>
      </c>
      <c r="BS100">
        <v>12</v>
      </c>
      <c r="BT100">
        <v>40</v>
      </c>
    </row>
    <row r="101" spans="1:72" x14ac:dyDescent="0.25">
      <c r="A101">
        <v>100</v>
      </c>
      <c r="B101" t="s">
        <v>64</v>
      </c>
      <c r="C101">
        <v>8</v>
      </c>
      <c r="D101" s="5">
        <v>45221</v>
      </c>
      <c r="E101" t="s">
        <v>53</v>
      </c>
      <c r="F101" t="s">
        <v>68</v>
      </c>
      <c r="G101" t="s">
        <v>45</v>
      </c>
      <c r="H101" t="s">
        <v>65</v>
      </c>
      <c r="J101" t="s">
        <v>49</v>
      </c>
      <c r="K101" t="s">
        <v>49</v>
      </c>
      <c r="L101" t="s">
        <v>49</v>
      </c>
      <c r="M101" t="s">
        <v>49</v>
      </c>
      <c r="N101" t="s">
        <v>49</v>
      </c>
      <c r="O101" t="s">
        <v>49</v>
      </c>
      <c r="P101" t="s">
        <v>49</v>
      </c>
      <c r="Q101" t="s">
        <v>49</v>
      </c>
      <c r="R101" t="s">
        <v>49</v>
      </c>
      <c r="S101" t="s">
        <v>49</v>
      </c>
      <c r="T101" t="s">
        <v>49</v>
      </c>
      <c r="U101" t="s">
        <v>49</v>
      </c>
      <c r="V101" t="s">
        <v>49</v>
      </c>
      <c r="W101" t="s">
        <v>49</v>
      </c>
      <c r="X101">
        <v>0</v>
      </c>
      <c r="Y101">
        <v>1</v>
      </c>
      <c r="Z101">
        <v>29</v>
      </c>
      <c r="AA101" t="s">
        <v>50</v>
      </c>
      <c r="AB101">
        <v>128</v>
      </c>
      <c r="AC101" t="s">
        <v>50</v>
      </c>
      <c r="AD101">
        <v>17.2</v>
      </c>
      <c r="AE101" t="s">
        <v>50</v>
      </c>
      <c r="AF101" t="s">
        <v>49</v>
      </c>
      <c r="AG101" t="s">
        <v>50</v>
      </c>
      <c r="AH101" t="s">
        <v>47</v>
      </c>
      <c r="AI101" t="s">
        <v>49</v>
      </c>
      <c r="AJ101" t="s">
        <v>49</v>
      </c>
      <c r="AK101" t="s">
        <v>49</v>
      </c>
      <c r="AL101" t="s">
        <v>49</v>
      </c>
      <c r="AM101">
        <v>88</v>
      </c>
      <c r="AN101" t="s">
        <v>50</v>
      </c>
      <c r="AO101" t="s">
        <v>50</v>
      </c>
      <c r="AP101" t="s">
        <v>47</v>
      </c>
      <c r="AQ101" t="s">
        <v>50</v>
      </c>
      <c r="AR101" t="s">
        <v>50</v>
      </c>
      <c r="AS101" t="s">
        <v>47</v>
      </c>
      <c r="AT101">
        <v>20</v>
      </c>
      <c r="AU101" t="s">
        <v>50</v>
      </c>
      <c r="AV101">
        <v>98</v>
      </c>
      <c r="AW101" t="s">
        <v>51</v>
      </c>
      <c r="AX101" t="s">
        <v>50</v>
      </c>
      <c r="AY101" t="s">
        <v>47</v>
      </c>
      <c r="AZ101">
        <v>0</v>
      </c>
      <c r="BA101">
        <v>0</v>
      </c>
      <c r="BB101" t="s">
        <v>49</v>
      </c>
      <c r="BC101">
        <v>37</v>
      </c>
      <c r="BD101">
        <v>90</v>
      </c>
      <c r="BE101" t="s">
        <v>52</v>
      </c>
      <c r="BF101">
        <v>1</v>
      </c>
      <c r="BG101">
        <v>0.1</v>
      </c>
      <c r="BH101">
        <v>0.13</v>
      </c>
      <c r="BI101" t="s">
        <v>50</v>
      </c>
      <c r="BJ101">
        <v>0.37</v>
      </c>
      <c r="BK101">
        <v>1</v>
      </c>
      <c r="BL101">
        <v>0.08</v>
      </c>
      <c r="BM101">
        <v>2</v>
      </c>
      <c r="BN101">
        <v>16</v>
      </c>
      <c r="BO101">
        <v>10</v>
      </c>
      <c r="BP101">
        <v>0.63</v>
      </c>
      <c r="BQ101">
        <v>16</v>
      </c>
      <c r="BR101">
        <v>30</v>
      </c>
      <c r="BS101">
        <v>18</v>
      </c>
      <c r="BT101">
        <v>28</v>
      </c>
    </row>
    <row r="102" spans="1:72" x14ac:dyDescent="0.25">
      <c r="A102">
        <v>101</v>
      </c>
      <c r="B102" t="s">
        <v>64</v>
      </c>
      <c r="C102">
        <v>13</v>
      </c>
      <c r="D102" s="5">
        <v>45221</v>
      </c>
      <c r="E102" t="s">
        <v>53</v>
      </c>
      <c r="F102" t="s">
        <v>66</v>
      </c>
      <c r="G102" t="s">
        <v>45</v>
      </c>
      <c r="H102" t="s">
        <v>65</v>
      </c>
      <c r="J102" t="s">
        <v>49</v>
      </c>
      <c r="K102" t="s">
        <v>49</v>
      </c>
      <c r="L102" t="s">
        <v>49</v>
      </c>
      <c r="M102" t="s">
        <v>49</v>
      </c>
      <c r="N102" t="s">
        <v>49</v>
      </c>
      <c r="O102" t="s">
        <v>49</v>
      </c>
      <c r="P102" t="s">
        <v>49</v>
      </c>
      <c r="Q102" t="s">
        <v>49</v>
      </c>
      <c r="R102" t="s">
        <v>49</v>
      </c>
      <c r="S102" t="s">
        <v>49</v>
      </c>
      <c r="T102" t="s">
        <v>49</v>
      </c>
      <c r="U102" t="s">
        <v>49</v>
      </c>
      <c r="V102" t="s">
        <v>49</v>
      </c>
      <c r="W102" t="s">
        <v>49</v>
      </c>
      <c r="X102">
        <v>0</v>
      </c>
      <c r="Y102">
        <v>4</v>
      </c>
      <c r="Z102">
        <v>49</v>
      </c>
      <c r="AA102" t="s">
        <v>50</v>
      </c>
      <c r="AB102">
        <v>167</v>
      </c>
      <c r="AC102" t="s">
        <v>50</v>
      </c>
      <c r="AD102">
        <v>17.5</v>
      </c>
      <c r="AE102" t="s">
        <v>50</v>
      </c>
      <c r="AF102" t="s">
        <v>49</v>
      </c>
      <c r="AG102" t="s">
        <v>50</v>
      </c>
      <c r="AH102" t="s">
        <v>47</v>
      </c>
      <c r="AI102" t="s">
        <v>49</v>
      </c>
      <c r="AJ102" t="s">
        <v>49</v>
      </c>
      <c r="AK102" t="s">
        <v>49</v>
      </c>
      <c r="AL102" t="s">
        <v>49</v>
      </c>
      <c r="AM102">
        <v>74</v>
      </c>
      <c r="AN102" t="s">
        <v>50</v>
      </c>
      <c r="AO102" t="s">
        <v>50</v>
      </c>
      <c r="AP102" t="s">
        <v>47</v>
      </c>
      <c r="AQ102" t="s">
        <v>50</v>
      </c>
      <c r="AR102" t="s">
        <v>50</v>
      </c>
      <c r="AS102" t="s">
        <v>47</v>
      </c>
      <c r="AT102">
        <v>18</v>
      </c>
      <c r="AU102" t="s">
        <v>50</v>
      </c>
      <c r="AV102">
        <v>99</v>
      </c>
      <c r="AW102" t="s">
        <v>51</v>
      </c>
      <c r="AX102" t="s">
        <v>50</v>
      </c>
      <c r="AY102" t="s">
        <v>47</v>
      </c>
      <c r="AZ102">
        <v>0</v>
      </c>
      <c r="BA102">
        <v>0</v>
      </c>
      <c r="BB102" t="s">
        <v>49</v>
      </c>
      <c r="BC102">
        <v>36</v>
      </c>
      <c r="BD102">
        <v>70</v>
      </c>
      <c r="BE102" t="s">
        <v>52</v>
      </c>
      <c r="BF102">
        <v>1</v>
      </c>
      <c r="BG102">
        <v>0.1</v>
      </c>
      <c r="BH102">
        <v>0.14000000000000001</v>
      </c>
      <c r="BI102" t="s">
        <v>50</v>
      </c>
      <c r="BJ102">
        <v>0.4</v>
      </c>
      <c r="BK102">
        <v>0</v>
      </c>
      <c r="BL102">
        <v>0.1</v>
      </c>
      <c r="BM102">
        <v>2</v>
      </c>
      <c r="BN102">
        <v>10</v>
      </c>
      <c r="BO102">
        <v>4</v>
      </c>
      <c r="BP102">
        <v>0.4</v>
      </c>
      <c r="BQ102">
        <v>12</v>
      </c>
      <c r="BR102">
        <v>30</v>
      </c>
      <c r="BS102">
        <v>24</v>
      </c>
      <c r="BT102">
        <v>60</v>
      </c>
    </row>
    <row r="103" spans="1:72" x14ac:dyDescent="0.25">
      <c r="A103">
        <v>102</v>
      </c>
      <c r="B103" t="s">
        <v>64</v>
      </c>
      <c r="C103">
        <v>4</v>
      </c>
      <c r="D103" s="5">
        <v>45221</v>
      </c>
      <c r="E103" t="s">
        <v>53</v>
      </c>
      <c r="F103" t="s">
        <v>68</v>
      </c>
      <c r="G103" t="s">
        <v>45</v>
      </c>
      <c r="H103" t="s">
        <v>65</v>
      </c>
      <c r="J103" t="s">
        <v>49</v>
      </c>
      <c r="K103" t="s">
        <v>49</v>
      </c>
      <c r="L103" t="s">
        <v>49</v>
      </c>
      <c r="M103" t="s">
        <v>49</v>
      </c>
      <c r="N103" t="s">
        <v>49</v>
      </c>
      <c r="O103" t="s">
        <v>49</v>
      </c>
      <c r="P103" t="s">
        <v>49</v>
      </c>
      <c r="Q103" t="s">
        <v>49</v>
      </c>
      <c r="R103" t="s">
        <v>49</v>
      </c>
      <c r="S103" t="s">
        <v>49</v>
      </c>
      <c r="T103" t="s">
        <v>49</v>
      </c>
      <c r="U103" t="s">
        <v>49</v>
      </c>
      <c r="V103" t="s">
        <v>49</v>
      </c>
      <c r="W103" t="s">
        <v>49</v>
      </c>
      <c r="X103">
        <v>0</v>
      </c>
      <c r="Y103">
        <v>2</v>
      </c>
      <c r="Z103">
        <v>21</v>
      </c>
      <c r="AA103" t="s">
        <v>50</v>
      </c>
      <c r="AB103">
        <v>119</v>
      </c>
      <c r="AC103" t="s">
        <v>79</v>
      </c>
      <c r="AD103">
        <v>14.8</v>
      </c>
      <c r="AE103" t="s">
        <v>50</v>
      </c>
      <c r="AF103" t="s">
        <v>49</v>
      </c>
      <c r="AG103" t="s">
        <v>50</v>
      </c>
      <c r="AH103" t="s">
        <v>47</v>
      </c>
      <c r="AI103" t="s">
        <v>49</v>
      </c>
      <c r="AJ103" t="s">
        <v>49</v>
      </c>
      <c r="AK103" t="s">
        <v>49</v>
      </c>
      <c r="AL103" t="s">
        <v>49</v>
      </c>
      <c r="AM103">
        <v>72</v>
      </c>
      <c r="AN103" t="s">
        <v>50</v>
      </c>
      <c r="AO103" t="s">
        <v>50</v>
      </c>
      <c r="AP103" t="s">
        <v>47</v>
      </c>
      <c r="AQ103" t="s">
        <v>50</v>
      </c>
      <c r="AR103" t="s">
        <v>50</v>
      </c>
      <c r="AS103" t="s">
        <v>47</v>
      </c>
      <c r="AT103">
        <v>18</v>
      </c>
      <c r="AU103" t="s">
        <v>50</v>
      </c>
      <c r="AV103">
        <v>99</v>
      </c>
      <c r="AW103" t="s">
        <v>51</v>
      </c>
      <c r="AX103" t="s">
        <v>50</v>
      </c>
      <c r="AY103" t="s">
        <v>47</v>
      </c>
      <c r="AZ103">
        <v>0</v>
      </c>
      <c r="BA103">
        <v>0</v>
      </c>
      <c r="BB103" t="s">
        <v>49</v>
      </c>
      <c r="BC103">
        <v>31</v>
      </c>
      <c r="BD103">
        <v>72</v>
      </c>
      <c r="BE103" t="s">
        <v>52</v>
      </c>
      <c r="BF103">
        <v>1</v>
      </c>
      <c r="BG103">
        <v>0.1</v>
      </c>
      <c r="BH103">
        <v>0.15</v>
      </c>
      <c r="BI103" t="s">
        <v>50</v>
      </c>
      <c r="BJ103">
        <v>0.38</v>
      </c>
      <c r="BK103">
        <v>1</v>
      </c>
      <c r="BL103">
        <v>0.08</v>
      </c>
      <c r="BM103">
        <v>2</v>
      </c>
      <c r="BN103">
        <v>10</v>
      </c>
      <c r="BO103">
        <v>4</v>
      </c>
      <c r="BP103">
        <v>0.4</v>
      </c>
      <c r="BQ103">
        <v>20</v>
      </c>
      <c r="BR103">
        <v>40</v>
      </c>
      <c r="BS103">
        <v>20</v>
      </c>
      <c r="BT103">
        <v>36</v>
      </c>
    </row>
    <row r="104" spans="1:72" x14ac:dyDescent="0.25">
      <c r="A104">
        <v>103</v>
      </c>
      <c r="B104" t="s">
        <v>64</v>
      </c>
      <c r="C104">
        <v>14</v>
      </c>
      <c r="D104" s="5">
        <v>45221</v>
      </c>
      <c r="E104" t="s">
        <v>44</v>
      </c>
      <c r="F104" t="s">
        <v>67</v>
      </c>
      <c r="G104" t="s">
        <v>45</v>
      </c>
      <c r="H104" t="s">
        <v>65</v>
      </c>
      <c r="J104" t="s">
        <v>49</v>
      </c>
      <c r="K104" t="s">
        <v>49</v>
      </c>
      <c r="L104" t="s">
        <v>49</v>
      </c>
      <c r="M104" t="s">
        <v>49</v>
      </c>
      <c r="N104" t="s">
        <v>49</v>
      </c>
      <c r="O104" t="s">
        <v>49</v>
      </c>
      <c r="P104" t="s">
        <v>49</v>
      </c>
      <c r="Q104" t="s">
        <v>49</v>
      </c>
      <c r="R104" t="s">
        <v>49</v>
      </c>
      <c r="S104" t="s">
        <v>49</v>
      </c>
      <c r="T104" t="s">
        <v>49</v>
      </c>
      <c r="U104" t="s">
        <v>49</v>
      </c>
      <c r="V104" t="s">
        <v>49</v>
      </c>
      <c r="W104" t="s">
        <v>49</v>
      </c>
      <c r="X104">
        <v>0</v>
      </c>
      <c r="Y104">
        <v>1</v>
      </c>
      <c r="Z104">
        <v>48</v>
      </c>
      <c r="AA104" t="s">
        <v>50</v>
      </c>
      <c r="AB104">
        <v>164</v>
      </c>
      <c r="AC104" t="s">
        <v>50</v>
      </c>
      <c r="AD104">
        <v>17.8</v>
      </c>
      <c r="AE104" t="s">
        <v>50</v>
      </c>
      <c r="AF104" t="s">
        <v>49</v>
      </c>
      <c r="AG104" t="s">
        <v>50</v>
      </c>
      <c r="AH104" t="s">
        <v>47</v>
      </c>
      <c r="AI104" t="s">
        <v>49</v>
      </c>
      <c r="AJ104" t="s">
        <v>49</v>
      </c>
      <c r="AK104" t="s">
        <v>49</v>
      </c>
      <c r="AL104" t="s">
        <v>49</v>
      </c>
      <c r="AM104">
        <v>66</v>
      </c>
      <c r="AN104" t="s">
        <v>50</v>
      </c>
      <c r="AO104" t="s">
        <v>50</v>
      </c>
      <c r="AP104" t="s">
        <v>47</v>
      </c>
      <c r="AQ104" t="s">
        <v>50</v>
      </c>
      <c r="AR104" t="s">
        <v>50</v>
      </c>
      <c r="AS104" t="s">
        <v>47</v>
      </c>
      <c r="AT104">
        <v>14</v>
      </c>
      <c r="AU104" t="s">
        <v>50</v>
      </c>
      <c r="AV104">
        <v>99</v>
      </c>
      <c r="AW104" t="s">
        <v>51</v>
      </c>
      <c r="AX104" t="s">
        <v>50</v>
      </c>
      <c r="AY104" t="s">
        <v>47</v>
      </c>
      <c r="AZ104">
        <v>0</v>
      </c>
      <c r="BA104">
        <v>0</v>
      </c>
      <c r="BB104" t="s">
        <v>49</v>
      </c>
      <c r="BC104">
        <v>33</v>
      </c>
      <c r="BD104">
        <v>66</v>
      </c>
      <c r="BE104" t="s">
        <v>52</v>
      </c>
      <c r="BF104">
        <v>1</v>
      </c>
      <c r="BG104">
        <v>0.12</v>
      </c>
      <c r="BH104">
        <v>0.17</v>
      </c>
      <c r="BI104" t="s">
        <v>50</v>
      </c>
      <c r="BJ104">
        <v>0.4</v>
      </c>
      <c r="BK104">
        <v>0</v>
      </c>
      <c r="BL104">
        <v>0.08</v>
      </c>
      <c r="BM104">
        <v>3</v>
      </c>
      <c r="BN104">
        <v>22</v>
      </c>
      <c r="BO104">
        <v>8</v>
      </c>
      <c r="BP104">
        <v>0.36</v>
      </c>
      <c r="BQ104">
        <v>20</v>
      </c>
      <c r="BR104">
        <v>16</v>
      </c>
      <c r="BS104">
        <v>12</v>
      </c>
      <c r="BT104">
        <v>28</v>
      </c>
    </row>
    <row r="105" spans="1:72" x14ac:dyDescent="0.25">
      <c r="A105">
        <v>104</v>
      </c>
      <c r="B105" t="s">
        <v>64</v>
      </c>
      <c r="C105">
        <v>12</v>
      </c>
      <c r="D105" s="5">
        <v>45221</v>
      </c>
      <c r="E105" t="s">
        <v>53</v>
      </c>
      <c r="F105" t="s">
        <v>66</v>
      </c>
      <c r="G105" t="s">
        <v>45</v>
      </c>
      <c r="H105" t="s">
        <v>65</v>
      </c>
      <c r="J105" t="s">
        <v>49</v>
      </c>
      <c r="K105" t="s">
        <v>49</v>
      </c>
      <c r="L105" t="s">
        <v>49</v>
      </c>
      <c r="M105" t="s">
        <v>49</v>
      </c>
      <c r="N105" t="s">
        <v>49</v>
      </c>
      <c r="O105" t="s">
        <v>49</v>
      </c>
      <c r="P105" t="s">
        <v>49</v>
      </c>
      <c r="Q105" t="s">
        <v>49</v>
      </c>
      <c r="R105" t="s">
        <v>49</v>
      </c>
      <c r="S105" t="s">
        <v>49</v>
      </c>
      <c r="T105" t="s">
        <v>49</v>
      </c>
      <c r="U105" t="s">
        <v>49</v>
      </c>
      <c r="V105" t="s">
        <v>49</v>
      </c>
      <c r="W105" t="s">
        <v>49</v>
      </c>
      <c r="X105">
        <v>0</v>
      </c>
      <c r="Y105">
        <v>1</v>
      </c>
      <c r="Z105">
        <v>36</v>
      </c>
      <c r="AA105" t="s">
        <v>50</v>
      </c>
      <c r="AB105">
        <v>141</v>
      </c>
      <c r="AC105" t="s">
        <v>50</v>
      </c>
      <c r="AD105">
        <v>18.100000000000001</v>
      </c>
      <c r="AE105" t="s">
        <v>50</v>
      </c>
      <c r="AF105" t="s">
        <v>49</v>
      </c>
      <c r="AG105" t="s">
        <v>50</v>
      </c>
      <c r="AH105" t="s">
        <v>47</v>
      </c>
      <c r="AI105" t="s">
        <v>49</v>
      </c>
      <c r="AJ105" t="s">
        <v>49</v>
      </c>
      <c r="AK105" t="s">
        <v>49</v>
      </c>
      <c r="AL105" t="s">
        <v>49</v>
      </c>
      <c r="AM105">
        <v>80</v>
      </c>
      <c r="AN105" t="s">
        <v>50</v>
      </c>
      <c r="AO105" t="s">
        <v>50</v>
      </c>
      <c r="AP105" t="s">
        <v>47</v>
      </c>
      <c r="AQ105" t="s">
        <v>50</v>
      </c>
      <c r="AR105" t="s">
        <v>50</v>
      </c>
      <c r="AS105" t="s">
        <v>47</v>
      </c>
      <c r="AT105">
        <v>20</v>
      </c>
      <c r="AU105" t="s">
        <v>50</v>
      </c>
      <c r="AV105">
        <v>99</v>
      </c>
      <c r="AW105" t="s">
        <v>51</v>
      </c>
      <c r="AX105" t="s">
        <v>50</v>
      </c>
      <c r="AY105" t="s">
        <v>47</v>
      </c>
      <c r="AZ105">
        <v>0</v>
      </c>
      <c r="BA105">
        <v>0</v>
      </c>
      <c r="BB105" t="s">
        <v>49</v>
      </c>
      <c r="BC105">
        <v>35</v>
      </c>
      <c r="BD105">
        <v>83</v>
      </c>
      <c r="BE105" t="s">
        <v>52</v>
      </c>
      <c r="BF105">
        <v>1</v>
      </c>
      <c r="BG105">
        <v>0.1</v>
      </c>
      <c r="BH105">
        <v>0.17</v>
      </c>
      <c r="BI105" t="s">
        <v>50</v>
      </c>
      <c r="BJ105">
        <v>0.42</v>
      </c>
      <c r="BK105">
        <v>1</v>
      </c>
      <c r="BL105">
        <v>0.08</v>
      </c>
      <c r="BM105">
        <v>2</v>
      </c>
      <c r="BN105">
        <v>20</v>
      </c>
      <c r="BO105">
        <v>8</v>
      </c>
      <c r="BP105">
        <v>0.4</v>
      </c>
      <c r="BQ105">
        <v>24</v>
      </c>
      <c r="BR105">
        <v>36</v>
      </c>
      <c r="BS105">
        <v>30</v>
      </c>
      <c r="BT105">
        <v>32</v>
      </c>
    </row>
    <row r="106" spans="1:72" x14ac:dyDescent="0.25">
      <c r="A106">
        <v>105</v>
      </c>
      <c r="B106" t="s">
        <v>64</v>
      </c>
      <c r="C106">
        <v>5</v>
      </c>
      <c r="D106" s="5">
        <v>45221</v>
      </c>
      <c r="E106" t="s">
        <v>44</v>
      </c>
      <c r="F106" t="s">
        <v>66</v>
      </c>
      <c r="G106" t="s">
        <v>45</v>
      </c>
      <c r="H106" t="s">
        <v>65</v>
      </c>
      <c r="J106" t="s">
        <v>49</v>
      </c>
      <c r="K106" t="s">
        <v>49</v>
      </c>
      <c r="L106" t="s">
        <v>49</v>
      </c>
      <c r="M106" t="s">
        <v>49</v>
      </c>
      <c r="N106" t="s">
        <v>49</v>
      </c>
      <c r="O106" t="s">
        <v>49</v>
      </c>
      <c r="P106" t="s">
        <v>49</v>
      </c>
      <c r="Q106" t="s">
        <v>49</v>
      </c>
      <c r="R106" t="s">
        <v>49</v>
      </c>
      <c r="S106" t="s">
        <v>49</v>
      </c>
      <c r="T106" t="s">
        <v>49</v>
      </c>
      <c r="U106" t="s">
        <v>49</v>
      </c>
      <c r="V106" t="s">
        <v>49</v>
      </c>
      <c r="W106" t="s">
        <v>49</v>
      </c>
      <c r="X106">
        <v>0</v>
      </c>
      <c r="Y106">
        <v>1</v>
      </c>
      <c r="Z106">
        <v>23</v>
      </c>
      <c r="AA106" t="s">
        <v>50</v>
      </c>
      <c r="AB106">
        <v>119</v>
      </c>
      <c r="AC106" t="s">
        <v>50</v>
      </c>
      <c r="AD106">
        <v>16.2</v>
      </c>
      <c r="AE106" t="s">
        <v>50</v>
      </c>
      <c r="AF106" t="s">
        <v>49</v>
      </c>
      <c r="AG106" t="s">
        <v>50</v>
      </c>
      <c r="AH106" t="s">
        <v>47</v>
      </c>
      <c r="AI106" t="s">
        <v>49</v>
      </c>
      <c r="AJ106" t="s">
        <v>49</v>
      </c>
      <c r="AK106" t="s">
        <v>49</v>
      </c>
      <c r="AL106" t="s">
        <v>49</v>
      </c>
      <c r="AM106">
        <v>114</v>
      </c>
      <c r="AN106" t="s">
        <v>50</v>
      </c>
      <c r="AO106" t="s">
        <v>50</v>
      </c>
      <c r="AP106" t="s">
        <v>47</v>
      </c>
      <c r="AQ106" t="s">
        <v>50</v>
      </c>
      <c r="AR106" t="s">
        <v>50</v>
      </c>
      <c r="AS106" t="s">
        <v>47</v>
      </c>
      <c r="AT106">
        <v>22</v>
      </c>
      <c r="AU106" t="s">
        <v>50</v>
      </c>
      <c r="AV106">
        <v>98</v>
      </c>
      <c r="AW106" t="s">
        <v>51</v>
      </c>
      <c r="AX106" t="s">
        <v>50</v>
      </c>
      <c r="AY106" t="s">
        <v>47</v>
      </c>
      <c r="AZ106">
        <v>0</v>
      </c>
      <c r="BA106">
        <v>0</v>
      </c>
      <c r="BB106" t="s">
        <v>49</v>
      </c>
      <c r="BC106">
        <v>36</v>
      </c>
      <c r="BD106">
        <v>115</v>
      </c>
      <c r="BE106" t="s">
        <v>52</v>
      </c>
      <c r="BF106">
        <v>2</v>
      </c>
      <c r="BG106">
        <v>0.1</v>
      </c>
      <c r="BH106">
        <v>0.12</v>
      </c>
      <c r="BI106" t="s">
        <v>50</v>
      </c>
      <c r="BJ106">
        <v>0.4</v>
      </c>
      <c r="BK106">
        <v>0</v>
      </c>
      <c r="BL106">
        <v>0.08</v>
      </c>
      <c r="BM106">
        <v>1</v>
      </c>
      <c r="BN106">
        <v>16</v>
      </c>
      <c r="BO106">
        <v>12</v>
      </c>
      <c r="BP106">
        <v>0.75</v>
      </c>
      <c r="BQ106">
        <v>12</v>
      </c>
      <c r="BR106">
        <v>24</v>
      </c>
      <c r="BS106">
        <v>16</v>
      </c>
      <c r="BT106">
        <v>40</v>
      </c>
    </row>
    <row r="107" spans="1:72" x14ac:dyDescent="0.25">
      <c r="A107">
        <v>106</v>
      </c>
      <c r="B107" t="s">
        <v>64</v>
      </c>
      <c r="C107">
        <v>13</v>
      </c>
      <c r="D107" s="5">
        <v>45221</v>
      </c>
      <c r="E107" t="s">
        <v>44</v>
      </c>
      <c r="F107" t="s">
        <v>66</v>
      </c>
      <c r="G107" t="s">
        <v>45</v>
      </c>
      <c r="H107" t="s">
        <v>65</v>
      </c>
      <c r="J107" t="s">
        <v>49</v>
      </c>
      <c r="K107" t="s">
        <v>49</v>
      </c>
      <c r="L107" t="s">
        <v>49</v>
      </c>
      <c r="M107" t="s">
        <v>49</v>
      </c>
      <c r="N107" t="s">
        <v>49</v>
      </c>
      <c r="O107" t="s">
        <v>49</v>
      </c>
      <c r="P107" t="s">
        <v>49</v>
      </c>
      <c r="Q107" t="s">
        <v>49</v>
      </c>
      <c r="R107" t="s">
        <v>49</v>
      </c>
      <c r="S107" t="s">
        <v>49</v>
      </c>
      <c r="T107" t="s">
        <v>49</v>
      </c>
      <c r="U107" t="s">
        <v>49</v>
      </c>
      <c r="V107" t="s">
        <v>49</v>
      </c>
      <c r="W107" t="s">
        <v>49</v>
      </c>
      <c r="X107">
        <v>0</v>
      </c>
      <c r="Y107">
        <v>1</v>
      </c>
      <c r="Z107">
        <v>56</v>
      </c>
      <c r="AA107" t="s">
        <v>50</v>
      </c>
      <c r="AB107">
        <v>165</v>
      </c>
      <c r="AC107" t="s">
        <v>50</v>
      </c>
      <c r="AD107">
        <v>20.6</v>
      </c>
      <c r="AE107" t="s">
        <v>50</v>
      </c>
      <c r="AF107" t="s">
        <v>49</v>
      </c>
      <c r="AG107" t="s">
        <v>50</v>
      </c>
      <c r="AH107" t="s">
        <v>47</v>
      </c>
      <c r="AI107" t="s">
        <v>49</v>
      </c>
      <c r="AJ107" t="s">
        <v>49</v>
      </c>
      <c r="AK107" t="s">
        <v>49</v>
      </c>
      <c r="AL107" t="s">
        <v>49</v>
      </c>
      <c r="AM107">
        <v>80</v>
      </c>
      <c r="AN107" t="s">
        <v>50</v>
      </c>
      <c r="AO107" t="s">
        <v>50</v>
      </c>
      <c r="AP107" t="s">
        <v>47</v>
      </c>
      <c r="AQ107" t="s">
        <v>50</v>
      </c>
      <c r="AR107" t="s">
        <v>50</v>
      </c>
      <c r="AS107" t="s">
        <v>47</v>
      </c>
      <c r="AT107">
        <v>16</v>
      </c>
      <c r="AU107" t="s">
        <v>50</v>
      </c>
      <c r="AV107">
        <v>99</v>
      </c>
      <c r="AW107" t="s">
        <v>51</v>
      </c>
      <c r="AX107" t="s">
        <v>50</v>
      </c>
      <c r="AY107" t="s">
        <v>47</v>
      </c>
      <c r="AZ107">
        <v>0</v>
      </c>
      <c r="BA107">
        <v>0</v>
      </c>
      <c r="BB107" t="s">
        <v>49</v>
      </c>
      <c r="BC107">
        <v>33</v>
      </c>
      <c r="BD107">
        <v>80</v>
      </c>
      <c r="BE107" t="s">
        <v>52</v>
      </c>
      <c r="BF107">
        <v>1</v>
      </c>
      <c r="BG107">
        <v>0.1</v>
      </c>
      <c r="BH107">
        <v>0.17</v>
      </c>
      <c r="BI107" t="s">
        <v>50</v>
      </c>
      <c r="BJ107">
        <v>0.42</v>
      </c>
      <c r="BK107">
        <v>1</v>
      </c>
      <c r="BL107">
        <v>0.08</v>
      </c>
      <c r="BM107">
        <v>1</v>
      </c>
      <c r="BN107">
        <v>16</v>
      </c>
      <c r="BO107">
        <v>4</v>
      </c>
      <c r="BP107">
        <v>0.25</v>
      </c>
      <c r="BQ107">
        <v>10</v>
      </c>
      <c r="BR107">
        <v>22</v>
      </c>
      <c r="BS107">
        <v>16</v>
      </c>
      <c r="BT107">
        <v>22</v>
      </c>
    </row>
    <row r="108" spans="1:72" x14ac:dyDescent="0.25">
      <c r="A108">
        <v>107</v>
      </c>
      <c r="B108" t="s">
        <v>64</v>
      </c>
      <c r="C108">
        <v>5</v>
      </c>
      <c r="D108" s="5">
        <v>45226</v>
      </c>
      <c r="E108" t="s">
        <v>53</v>
      </c>
      <c r="F108" t="s">
        <v>67</v>
      </c>
      <c r="G108" t="s">
        <v>45</v>
      </c>
      <c r="H108" t="s">
        <v>65</v>
      </c>
      <c r="J108" t="s">
        <v>49</v>
      </c>
      <c r="K108" t="s">
        <v>49</v>
      </c>
      <c r="L108" t="s">
        <v>49</v>
      </c>
      <c r="M108" t="s">
        <v>49</v>
      </c>
      <c r="N108" t="s">
        <v>49</v>
      </c>
      <c r="O108" t="s">
        <v>49</v>
      </c>
      <c r="P108" t="s">
        <v>49</v>
      </c>
      <c r="Q108" t="s">
        <v>49</v>
      </c>
      <c r="R108" t="s">
        <v>49</v>
      </c>
      <c r="S108" t="s">
        <v>49</v>
      </c>
      <c r="T108" t="s">
        <v>49</v>
      </c>
      <c r="U108" t="s">
        <v>49</v>
      </c>
      <c r="V108" t="s">
        <v>49</v>
      </c>
      <c r="W108" t="s">
        <v>49</v>
      </c>
      <c r="X108">
        <v>0</v>
      </c>
      <c r="Y108">
        <v>1</v>
      </c>
      <c r="Z108">
        <v>21</v>
      </c>
      <c r="AA108" t="s">
        <v>50</v>
      </c>
      <c r="AB108">
        <v>123</v>
      </c>
      <c r="AC108" t="s">
        <v>50</v>
      </c>
      <c r="AD108">
        <v>13.9</v>
      </c>
      <c r="AE108" t="s">
        <v>50</v>
      </c>
      <c r="AF108" t="s">
        <v>49</v>
      </c>
      <c r="AG108" t="s">
        <v>50</v>
      </c>
      <c r="AH108" t="s">
        <v>47</v>
      </c>
      <c r="AI108" t="s">
        <v>49</v>
      </c>
      <c r="AJ108" t="s">
        <v>49</v>
      </c>
      <c r="AK108" t="s">
        <v>49</v>
      </c>
      <c r="AL108" t="s">
        <v>49</v>
      </c>
      <c r="AM108">
        <v>104</v>
      </c>
      <c r="AN108" t="s">
        <v>50</v>
      </c>
      <c r="AO108" t="s">
        <v>50</v>
      </c>
      <c r="AP108" t="s">
        <v>47</v>
      </c>
      <c r="AQ108" t="s">
        <v>50</v>
      </c>
      <c r="AR108" t="s">
        <v>50</v>
      </c>
      <c r="AS108" t="s">
        <v>47</v>
      </c>
      <c r="AT108">
        <v>18</v>
      </c>
      <c r="AU108" t="s">
        <v>50</v>
      </c>
      <c r="AV108">
        <v>98</v>
      </c>
      <c r="AW108" t="s">
        <v>51</v>
      </c>
      <c r="AX108" t="s">
        <v>50</v>
      </c>
      <c r="AY108" t="s">
        <v>47</v>
      </c>
      <c r="AZ108">
        <v>0</v>
      </c>
      <c r="BA108">
        <v>0</v>
      </c>
      <c r="BB108" t="s">
        <v>49</v>
      </c>
      <c r="BC108">
        <v>36</v>
      </c>
      <c r="BD108">
        <v>108</v>
      </c>
      <c r="BE108" t="s">
        <v>52</v>
      </c>
      <c r="BF108">
        <v>1</v>
      </c>
      <c r="BG108">
        <v>0.1</v>
      </c>
      <c r="BH108">
        <v>0.13</v>
      </c>
      <c r="BI108" t="s">
        <v>50</v>
      </c>
      <c r="BJ108">
        <v>0.44</v>
      </c>
      <c r="BK108">
        <v>1</v>
      </c>
      <c r="BL108">
        <v>0.09</v>
      </c>
      <c r="BM108">
        <v>2</v>
      </c>
      <c r="BN108">
        <v>10</v>
      </c>
      <c r="BO108">
        <v>8</v>
      </c>
      <c r="BP108">
        <v>0.8</v>
      </c>
      <c r="BQ108">
        <v>12</v>
      </c>
      <c r="BR108">
        <v>20</v>
      </c>
      <c r="BS108">
        <v>12</v>
      </c>
      <c r="BT108">
        <v>28</v>
      </c>
    </row>
    <row r="109" spans="1:72" x14ac:dyDescent="0.25">
      <c r="A109">
        <v>108</v>
      </c>
      <c r="B109" t="s">
        <v>64</v>
      </c>
      <c r="C109">
        <v>8</v>
      </c>
      <c r="D109" s="5">
        <v>45229</v>
      </c>
      <c r="E109" t="s">
        <v>53</v>
      </c>
      <c r="F109" t="s">
        <v>66</v>
      </c>
      <c r="G109" t="s">
        <v>45</v>
      </c>
      <c r="H109" t="s">
        <v>65</v>
      </c>
      <c r="J109" t="s">
        <v>49</v>
      </c>
      <c r="K109" t="s">
        <v>49</v>
      </c>
      <c r="L109" t="s">
        <v>49</v>
      </c>
      <c r="M109" t="s">
        <v>49</v>
      </c>
      <c r="N109" t="s">
        <v>49</v>
      </c>
      <c r="O109" t="s">
        <v>49</v>
      </c>
      <c r="P109" t="s">
        <v>49</v>
      </c>
      <c r="Q109" t="s">
        <v>49</v>
      </c>
      <c r="R109" t="s">
        <v>49</v>
      </c>
      <c r="S109" t="s">
        <v>49</v>
      </c>
      <c r="T109" t="s">
        <v>49</v>
      </c>
      <c r="U109" t="s">
        <v>49</v>
      </c>
      <c r="V109" t="s">
        <v>49</v>
      </c>
      <c r="W109" t="s">
        <v>49</v>
      </c>
      <c r="X109">
        <v>0</v>
      </c>
      <c r="Y109">
        <v>3</v>
      </c>
      <c r="Z109">
        <v>25</v>
      </c>
      <c r="AA109" t="s">
        <v>50</v>
      </c>
      <c r="AB109">
        <v>126</v>
      </c>
      <c r="AC109" t="s">
        <v>50</v>
      </c>
      <c r="AD109">
        <v>15.7</v>
      </c>
      <c r="AE109" t="s">
        <v>50</v>
      </c>
      <c r="AF109" t="s">
        <v>49</v>
      </c>
      <c r="AG109" t="s">
        <v>50</v>
      </c>
      <c r="AH109" t="s">
        <v>47</v>
      </c>
      <c r="AI109" t="s">
        <v>49</v>
      </c>
      <c r="AJ109" t="s">
        <v>49</v>
      </c>
      <c r="AK109" t="s">
        <v>49</v>
      </c>
      <c r="AL109" t="s">
        <v>49</v>
      </c>
      <c r="AM109">
        <v>60</v>
      </c>
      <c r="AN109" t="s">
        <v>50</v>
      </c>
      <c r="AO109" t="s">
        <v>50</v>
      </c>
      <c r="AP109" t="s">
        <v>47</v>
      </c>
      <c r="AQ109" t="s">
        <v>50</v>
      </c>
      <c r="AR109" t="s">
        <v>50</v>
      </c>
      <c r="AS109" t="s">
        <v>47</v>
      </c>
      <c r="AT109">
        <v>16</v>
      </c>
      <c r="AU109" t="s">
        <v>50</v>
      </c>
      <c r="AV109">
        <v>99</v>
      </c>
      <c r="AW109" t="s">
        <v>51</v>
      </c>
      <c r="AX109" t="s">
        <v>50</v>
      </c>
      <c r="AY109" t="s">
        <v>47</v>
      </c>
      <c r="AZ109">
        <v>0</v>
      </c>
      <c r="BA109">
        <v>0</v>
      </c>
      <c r="BB109" t="s">
        <v>49</v>
      </c>
      <c r="BC109">
        <v>32</v>
      </c>
      <c r="BD109">
        <v>60</v>
      </c>
      <c r="BE109" t="s">
        <v>52</v>
      </c>
      <c r="BF109">
        <v>1</v>
      </c>
      <c r="BG109">
        <v>0.1</v>
      </c>
      <c r="BH109">
        <v>0.12</v>
      </c>
      <c r="BI109" t="s">
        <v>50</v>
      </c>
      <c r="BJ109">
        <v>0.4</v>
      </c>
      <c r="BK109">
        <v>1</v>
      </c>
      <c r="BL109">
        <v>0.09</v>
      </c>
      <c r="BM109">
        <v>2</v>
      </c>
      <c r="BN109">
        <v>10</v>
      </c>
      <c r="BO109">
        <v>4</v>
      </c>
      <c r="BP109">
        <v>0.4</v>
      </c>
      <c r="BQ109">
        <v>16</v>
      </c>
      <c r="BR109">
        <v>24</v>
      </c>
      <c r="BS109">
        <v>16</v>
      </c>
      <c r="BT109">
        <v>40</v>
      </c>
    </row>
    <row r="110" spans="1:72" x14ac:dyDescent="0.25">
      <c r="A110">
        <v>109</v>
      </c>
      <c r="B110" t="s">
        <v>64</v>
      </c>
      <c r="C110">
        <v>4</v>
      </c>
      <c r="D110" s="5">
        <v>45229</v>
      </c>
      <c r="E110" t="s">
        <v>53</v>
      </c>
      <c r="F110" t="s">
        <v>66</v>
      </c>
      <c r="G110" t="s">
        <v>45</v>
      </c>
      <c r="H110" t="s">
        <v>65</v>
      </c>
      <c r="J110" t="s">
        <v>49</v>
      </c>
      <c r="K110" t="s">
        <v>49</v>
      </c>
      <c r="L110" t="s">
        <v>49</v>
      </c>
      <c r="M110" t="s">
        <v>49</v>
      </c>
      <c r="N110" t="s">
        <v>49</v>
      </c>
      <c r="O110" t="s">
        <v>49</v>
      </c>
      <c r="P110" t="s">
        <v>49</v>
      </c>
      <c r="Q110" t="s">
        <v>49</v>
      </c>
      <c r="R110" t="s">
        <v>49</v>
      </c>
      <c r="S110" t="s">
        <v>49</v>
      </c>
      <c r="T110" t="s">
        <v>49</v>
      </c>
      <c r="U110" t="s">
        <v>49</v>
      </c>
      <c r="V110" t="s">
        <v>49</v>
      </c>
      <c r="W110" t="s">
        <v>49</v>
      </c>
      <c r="X110">
        <v>0</v>
      </c>
      <c r="Y110">
        <v>3</v>
      </c>
      <c r="Z110">
        <v>18</v>
      </c>
      <c r="AA110" t="s">
        <v>50</v>
      </c>
      <c r="AB110">
        <v>108</v>
      </c>
      <c r="AC110" t="s">
        <v>50</v>
      </c>
      <c r="AD110">
        <v>15.4</v>
      </c>
      <c r="AE110" t="s">
        <v>50</v>
      </c>
      <c r="AF110" t="s">
        <v>48</v>
      </c>
      <c r="AG110" t="s">
        <v>50</v>
      </c>
      <c r="AH110" t="s">
        <v>47</v>
      </c>
      <c r="AI110" t="s">
        <v>49</v>
      </c>
      <c r="AJ110" t="s">
        <v>49</v>
      </c>
      <c r="AK110" t="s">
        <v>49</v>
      </c>
      <c r="AL110" t="s">
        <v>49</v>
      </c>
      <c r="AM110">
        <v>108</v>
      </c>
      <c r="AN110" t="s">
        <v>50</v>
      </c>
      <c r="AO110" t="s">
        <v>50</v>
      </c>
      <c r="AP110" t="s">
        <v>47</v>
      </c>
      <c r="AQ110" t="s">
        <v>50</v>
      </c>
      <c r="AR110" t="s">
        <v>50</v>
      </c>
      <c r="AS110" t="s">
        <v>47</v>
      </c>
      <c r="AT110">
        <v>20</v>
      </c>
      <c r="AU110" t="s">
        <v>50</v>
      </c>
      <c r="AV110">
        <v>97</v>
      </c>
      <c r="AW110" t="s">
        <v>51</v>
      </c>
      <c r="AX110" t="s">
        <v>50</v>
      </c>
      <c r="AY110" t="s">
        <v>47</v>
      </c>
      <c r="AZ110">
        <v>0</v>
      </c>
      <c r="BA110">
        <v>0</v>
      </c>
      <c r="BB110" t="s">
        <v>49</v>
      </c>
      <c r="BC110">
        <v>28</v>
      </c>
      <c r="BD110">
        <v>108</v>
      </c>
      <c r="BE110" t="s">
        <v>52</v>
      </c>
      <c r="BF110">
        <v>1</v>
      </c>
      <c r="BG110">
        <v>0.12</v>
      </c>
      <c r="BH110">
        <v>0.2</v>
      </c>
      <c r="BI110" t="s">
        <v>50</v>
      </c>
      <c r="BJ110">
        <v>0.43</v>
      </c>
      <c r="BK110">
        <v>1</v>
      </c>
      <c r="BL110">
        <v>0.08</v>
      </c>
      <c r="BM110">
        <v>1</v>
      </c>
      <c r="BN110">
        <v>16</v>
      </c>
      <c r="BO110">
        <v>14</v>
      </c>
      <c r="BP110">
        <v>0.88</v>
      </c>
      <c r="BQ110">
        <v>24</v>
      </c>
      <c r="BR110">
        <v>20</v>
      </c>
      <c r="BS110">
        <v>16</v>
      </c>
      <c r="BT110">
        <v>40</v>
      </c>
    </row>
    <row r="111" spans="1:72" x14ac:dyDescent="0.25">
      <c r="A111">
        <v>110</v>
      </c>
      <c r="B111" t="s">
        <v>64</v>
      </c>
      <c r="C111">
        <v>7</v>
      </c>
      <c r="D111" s="5">
        <v>45229</v>
      </c>
      <c r="E111" t="s">
        <v>53</v>
      </c>
      <c r="F111" t="s">
        <v>66</v>
      </c>
      <c r="G111" t="s">
        <v>45</v>
      </c>
      <c r="H111" t="s">
        <v>65</v>
      </c>
      <c r="J111" t="s">
        <v>49</v>
      </c>
      <c r="K111" t="s">
        <v>49</v>
      </c>
      <c r="L111" t="s">
        <v>49</v>
      </c>
      <c r="M111" t="s">
        <v>49</v>
      </c>
      <c r="N111" t="s">
        <v>49</v>
      </c>
      <c r="O111" t="s">
        <v>49</v>
      </c>
      <c r="P111" t="s">
        <v>49</v>
      </c>
      <c r="Q111" t="s">
        <v>49</v>
      </c>
      <c r="R111" t="s">
        <v>49</v>
      </c>
      <c r="S111" t="s">
        <v>49</v>
      </c>
      <c r="T111" t="s">
        <v>49</v>
      </c>
      <c r="U111" t="s">
        <v>49</v>
      </c>
      <c r="V111" t="s">
        <v>49</v>
      </c>
      <c r="W111" t="s">
        <v>49</v>
      </c>
      <c r="X111">
        <v>0</v>
      </c>
      <c r="Y111">
        <v>2</v>
      </c>
      <c r="Z111">
        <v>24</v>
      </c>
      <c r="AA111" t="s">
        <v>50</v>
      </c>
      <c r="AB111">
        <v>130</v>
      </c>
      <c r="AC111" t="s">
        <v>50</v>
      </c>
      <c r="AD111">
        <v>14.2</v>
      </c>
      <c r="AE111" t="s">
        <v>50</v>
      </c>
      <c r="AF111" t="s">
        <v>49</v>
      </c>
      <c r="AG111" t="s">
        <v>50</v>
      </c>
      <c r="AH111" t="s">
        <v>47</v>
      </c>
      <c r="AI111" t="s">
        <v>49</v>
      </c>
      <c r="AJ111" t="s">
        <v>49</v>
      </c>
      <c r="AK111" t="s">
        <v>49</v>
      </c>
      <c r="AL111" t="s">
        <v>49</v>
      </c>
      <c r="AM111">
        <v>80</v>
      </c>
      <c r="AN111" t="s">
        <v>50</v>
      </c>
      <c r="AO111" t="s">
        <v>50</v>
      </c>
      <c r="AP111" t="s">
        <v>47</v>
      </c>
      <c r="AQ111" t="s">
        <v>50</v>
      </c>
      <c r="AR111" t="s">
        <v>50</v>
      </c>
      <c r="AS111" t="s">
        <v>47</v>
      </c>
      <c r="AT111">
        <v>16</v>
      </c>
      <c r="AU111" t="s">
        <v>50</v>
      </c>
      <c r="AV111">
        <v>99</v>
      </c>
      <c r="AW111" t="s">
        <v>51</v>
      </c>
      <c r="AX111" t="s">
        <v>50</v>
      </c>
      <c r="AY111" t="s">
        <v>47</v>
      </c>
      <c r="AZ111">
        <v>0</v>
      </c>
      <c r="BA111">
        <v>0</v>
      </c>
      <c r="BB111" t="s">
        <v>49</v>
      </c>
      <c r="BC111">
        <v>38</v>
      </c>
      <c r="BD111">
        <v>78</v>
      </c>
      <c r="BE111" t="s">
        <v>52</v>
      </c>
      <c r="BF111">
        <v>1</v>
      </c>
      <c r="BG111">
        <v>0.1</v>
      </c>
      <c r="BH111">
        <v>0.14000000000000001</v>
      </c>
      <c r="BI111" t="s">
        <v>50</v>
      </c>
      <c r="BJ111">
        <v>0.38</v>
      </c>
      <c r="BK111">
        <v>1</v>
      </c>
      <c r="BL111">
        <v>0.08</v>
      </c>
      <c r="BM111">
        <v>2</v>
      </c>
      <c r="BN111">
        <v>20</v>
      </c>
      <c r="BO111">
        <v>8</v>
      </c>
      <c r="BP111">
        <v>0.4</v>
      </c>
      <c r="BQ111">
        <v>24</v>
      </c>
      <c r="BR111">
        <v>30</v>
      </c>
      <c r="BS111">
        <v>20</v>
      </c>
      <c r="BT111">
        <v>40</v>
      </c>
    </row>
    <row r="112" spans="1:72" x14ac:dyDescent="0.25">
      <c r="A112">
        <v>111</v>
      </c>
      <c r="B112" t="s">
        <v>64</v>
      </c>
      <c r="C112">
        <v>14</v>
      </c>
      <c r="D112" s="5">
        <v>45229</v>
      </c>
      <c r="E112" t="s">
        <v>53</v>
      </c>
      <c r="F112" t="s">
        <v>67</v>
      </c>
      <c r="G112" t="s">
        <v>45</v>
      </c>
      <c r="H112" t="s">
        <v>65</v>
      </c>
      <c r="J112" t="s">
        <v>49</v>
      </c>
      <c r="K112" t="s">
        <v>49</v>
      </c>
      <c r="L112" t="s">
        <v>49</v>
      </c>
      <c r="M112" t="s">
        <v>49</v>
      </c>
      <c r="N112" t="s">
        <v>49</v>
      </c>
      <c r="O112" t="s">
        <v>49</v>
      </c>
      <c r="P112" t="s">
        <v>49</v>
      </c>
      <c r="Q112" t="s">
        <v>49</v>
      </c>
      <c r="R112" t="s">
        <v>49</v>
      </c>
      <c r="S112" t="s">
        <v>49</v>
      </c>
      <c r="T112" t="s">
        <v>49</v>
      </c>
      <c r="U112" t="s">
        <v>49</v>
      </c>
      <c r="V112" t="s">
        <v>49</v>
      </c>
      <c r="W112" t="s">
        <v>49</v>
      </c>
      <c r="X112">
        <v>0</v>
      </c>
      <c r="Y112">
        <v>3</v>
      </c>
      <c r="Z112">
        <v>48</v>
      </c>
      <c r="AA112" t="s">
        <v>50</v>
      </c>
      <c r="AB112">
        <v>160</v>
      </c>
      <c r="AC112" t="s">
        <v>50</v>
      </c>
      <c r="AD112">
        <v>18.8</v>
      </c>
      <c r="AE112" t="s">
        <v>50</v>
      </c>
      <c r="AF112" t="s">
        <v>49</v>
      </c>
      <c r="AG112" t="s">
        <v>50</v>
      </c>
      <c r="AH112" t="s">
        <v>47</v>
      </c>
      <c r="AI112" t="s">
        <v>49</v>
      </c>
      <c r="AJ112" t="s">
        <v>49</v>
      </c>
      <c r="AK112" t="s">
        <v>49</v>
      </c>
      <c r="AL112" t="s">
        <v>49</v>
      </c>
      <c r="AM112">
        <v>84</v>
      </c>
      <c r="AN112" t="s">
        <v>50</v>
      </c>
      <c r="AO112" t="s">
        <v>50</v>
      </c>
      <c r="AP112" t="s">
        <v>47</v>
      </c>
      <c r="AQ112" t="s">
        <v>50</v>
      </c>
      <c r="AR112" t="s">
        <v>50</v>
      </c>
      <c r="AS112" t="s">
        <v>47</v>
      </c>
      <c r="AT112">
        <v>14</v>
      </c>
      <c r="AU112" t="s">
        <v>50</v>
      </c>
      <c r="AV112">
        <v>99</v>
      </c>
      <c r="AW112" t="s">
        <v>51</v>
      </c>
      <c r="AX112" t="s">
        <v>50</v>
      </c>
      <c r="AY112" t="s">
        <v>47</v>
      </c>
      <c r="AZ112">
        <v>0</v>
      </c>
      <c r="BA112">
        <v>0</v>
      </c>
      <c r="BB112" t="s">
        <v>49</v>
      </c>
      <c r="BC112">
        <v>38</v>
      </c>
      <c r="BD112">
        <v>85</v>
      </c>
      <c r="BE112" t="s">
        <v>52</v>
      </c>
      <c r="BF112">
        <v>1.5</v>
      </c>
      <c r="BG112">
        <v>0.1</v>
      </c>
      <c r="BH112">
        <v>0.16</v>
      </c>
      <c r="BI112" t="s">
        <v>50</v>
      </c>
      <c r="BJ112">
        <v>0.45</v>
      </c>
      <c r="BK112">
        <v>1</v>
      </c>
      <c r="BL112">
        <v>0.1</v>
      </c>
      <c r="BM112">
        <v>2</v>
      </c>
      <c r="BN112">
        <v>6</v>
      </c>
      <c r="BO112">
        <v>2</v>
      </c>
      <c r="BP112">
        <v>0.33</v>
      </c>
      <c r="BQ112">
        <v>18</v>
      </c>
      <c r="BR112">
        <v>12</v>
      </c>
      <c r="BS112">
        <v>8</v>
      </c>
      <c r="BT112">
        <v>26</v>
      </c>
    </row>
    <row r="113" spans="1:72" x14ac:dyDescent="0.25">
      <c r="A113">
        <v>112</v>
      </c>
      <c r="B113" t="s">
        <v>64</v>
      </c>
      <c r="C113">
        <v>4</v>
      </c>
      <c r="D113" s="5">
        <v>45229</v>
      </c>
      <c r="E113" t="s">
        <v>53</v>
      </c>
      <c r="F113" t="s">
        <v>67</v>
      </c>
      <c r="G113" t="s">
        <v>45</v>
      </c>
      <c r="H113" t="s">
        <v>65</v>
      </c>
      <c r="J113" t="s">
        <v>49</v>
      </c>
      <c r="K113" t="s">
        <v>49</v>
      </c>
      <c r="L113" t="s">
        <v>49</v>
      </c>
      <c r="M113" t="s">
        <v>49</v>
      </c>
      <c r="N113" t="s">
        <v>49</v>
      </c>
      <c r="O113" t="s">
        <v>49</v>
      </c>
      <c r="P113" t="s">
        <v>49</v>
      </c>
      <c r="Q113" t="s">
        <v>49</v>
      </c>
      <c r="R113" t="s">
        <v>49</v>
      </c>
      <c r="S113" t="s">
        <v>49</v>
      </c>
      <c r="T113" t="s">
        <v>49</v>
      </c>
      <c r="U113" t="s">
        <v>49</v>
      </c>
      <c r="V113" t="s">
        <v>49</v>
      </c>
      <c r="W113" t="s">
        <v>49</v>
      </c>
      <c r="X113">
        <v>0</v>
      </c>
      <c r="Y113">
        <v>3</v>
      </c>
      <c r="Z113">
        <v>19</v>
      </c>
      <c r="AA113" t="s">
        <v>50</v>
      </c>
      <c r="AB113">
        <v>116</v>
      </c>
      <c r="AC113" t="s">
        <v>50</v>
      </c>
      <c r="AD113">
        <v>14.1</v>
      </c>
      <c r="AE113" t="s">
        <v>50</v>
      </c>
      <c r="AF113" t="s">
        <v>49</v>
      </c>
      <c r="AG113" t="s">
        <v>50</v>
      </c>
      <c r="AH113" t="s">
        <v>47</v>
      </c>
      <c r="AI113" t="s">
        <v>49</v>
      </c>
      <c r="AJ113" t="s">
        <v>49</v>
      </c>
      <c r="AK113" t="s">
        <v>49</v>
      </c>
      <c r="AL113" t="s">
        <v>49</v>
      </c>
      <c r="AM113">
        <v>90</v>
      </c>
      <c r="AN113" t="s">
        <v>50</v>
      </c>
      <c r="AO113" t="s">
        <v>50</v>
      </c>
      <c r="AP113" t="s">
        <v>47</v>
      </c>
      <c r="AQ113" t="s">
        <v>50</v>
      </c>
      <c r="AR113" t="s">
        <v>50</v>
      </c>
      <c r="AS113" t="s">
        <v>47</v>
      </c>
      <c r="AT113">
        <v>24</v>
      </c>
      <c r="AU113" t="s">
        <v>50</v>
      </c>
      <c r="AV113">
        <v>97</v>
      </c>
      <c r="AW113" t="s">
        <v>51</v>
      </c>
      <c r="AX113" t="s">
        <v>50</v>
      </c>
      <c r="AY113" t="s">
        <v>47</v>
      </c>
      <c r="AZ113">
        <v>0</v>
      </c>
      <c r="BA113">
        <v>0</v>
      </c>
      <c r="BB113" t="s">
        <v>49</v>
      </c>
      <c r="BC113">
        <v>31</v>
      </c>
      <c r="BD113">
        <v>90</v>
      </c>
      <c r="BE113" t="s">
        <v>52</v>
      </c>
      <c r="BF113">
        <v>1</v>
      </c>
      <c r="BG113">
        <v>0.1</v>
      </c>
      <c r="BH113">
        <v>0.15</v>
      </c>
      <c r="BI113" t="s">
        <v>60</v>
      </c>
      <c r="BJ113">
        <v>0.42</v>
      </c>
      <c r="BK113">
        <v>1</v>
      </c>
      <c r="BL113">
        <v>0.09</v>
      </c>
      <c r="BM113">
        <v>2</v>
      </c>
      <c r="BN113">
        <v>5</v>
      </c>
      <c r="BO113">
        <v>12</v>
      </c>
      <c r="BP113">
        <v>2.4</v>
      </c>
      <c r="BQ113">
        <v>12</v>
      </c>
      <c r="BR113">
        <v>14</v>
      </c>
      <c r="BS113">
        <v>8</v>
      </c>
      <c r="BT113">
        <v>60</v>
      </c>
    </row>
    <row r="114" spans="1:72" x14ac:dyDescent="0.25">
      <c r="A114">
        <v>113</v>
      </c>
      <c r="B114" t="s">
        <v>64</v>
      </c>
      <c r="C114">
        <v>7</v>
      </c>
      <c r="D114" s="5">
        <v>45229</v>
      </c>
      <c r="E114" t="s">
        <v>44</v>
      </c>
      <c r="F114" t="s">
        <v>68</v>
      </c>
      <c r="G114" t="s">
        <v>45</v>
      </c>
      <c r="H114" t="s">
        <v>65</v>
      </c>
      <c r="J114" t="s">
        <v>49</v>
      </c>
      <c r="K114" t="s">
        <v>49</v>
      </c>
      <c r="L114" t="s">
        <v>49</v>
      </c>
      <c r="M114" t="s">
        <v>49</v>
      </c>
      <c r="N114" t="s">
        <v>49</v>
      </c>
      <c r="O114" t="s">
        <v>49</v>
      </c>
      <c r="P114" t="s">
        <v>49</v>
      </c>
      <c r="Q114" t="s">
        <v>49</v>
      </c>
      <c r="R114" t="s">
        <v>49</v>
      </c>
      <c r="S114" t="s">
        <v>49</v>
      </c>
      <c r="T114" t="s">
        <v>49</v>
      </c>
      <c r="U114" t="s">
        <v>49</v>
      </c>
      <c r="V114" t="s">
        <v>49</v>
      </c>
      <c r="W114" t="s">
        <v>49</v>
      </c>
      <c r="X114">
        <v>0</v>
      </c>
      <c r="Y114">
        <v>1</v>
      </c>
      <c r="Z114">
        <v>24</v>
      </c>
      <c r="AA114" t="s">
        <v>50</v>
      </c>
      <c r="AB114">
        <v>120</v>
      </c>
      <c r="AC114" t="s">
        <v>50</v>
      </c>
      <c r="AD114">
        <v>16.7</v>
      </c>
      <c r="AE114" t="s">
        <v>50</v>
      </c>
      <c r="AF114" t="s">
        <v>49</v>
      </c>
      <c r="AG114" t="s">
        <v>50</v>
      </c>
      <c r="AH114" t="s">
        <v>47</v>
      </c>
      <c r="AI114" t="s">
        <v>49</v>
      </c>
      <c r="AJ114" t="s">
        <v>49</v>
      </c>
      <c r="AK114" t="s">
        <v>49</v>
      </c>
      <c r="AL114" t="s">
        <v>49</v>
      </c>
      <c r="AM114">
        <v>80</v>
      </c>
      <c r="AN114" t="s">
        <v>50</v>
      </c>
      <c r="AO114" t="s">
        <v>50</v>
      </c>
      <c r="AP114" t="s">
        <v>47</v>
      </c>
      <c r="AQ114" t="s">
        <v>50</v>
      </c>
      <c r="AR114" t="s">
        <v>50</v>
      </c>
      <c r="AS114" t="s">
        <v>47</v>
      </c>
      <c r="AT114">
        <v>18</v>
      </c>
      <c r="AU114" t="s">
        <v>50</v>
      </c>
      <c r="AV114">
        <v>99</v>
      </c>
      <c r="AW114" t="s">
        <v>51</v>
      </c>
      <c r="AX114" t="s">
        <v>50</v>
      </c>
      <c r="AY114" t="s">
        <v>47</v>
      </c>
      <c r="AZ114">
        <v>0</v>
      </c>
      <c r="BA114">
        <v>0</v>
      </c>
      <c r="BB114" t="s">
        <v>49</v>
      </c>
      <c r="BC114">
        <v>37</v>
      </c>
      <c r="BD114">
        <v>80</v>
      </c>
      <c r="BE114" t="s">
        <v>52</v>
      </c>
      <c r="BF114">
        <v>1</v>
      </c>
      <c r="BG114">
        <v>0.1</v>
      </c>
      <c r="BH114">
        <v>0.14000000000000001</v>
      </c>
      <c r="BI114" t="s">
        <v>50</v>
      </c>
      <c r="BJ114">
        <v>0.4</v>
      </c>
      <c r="BK114">
        <v>1</v>
      </c>
      <c r="BL114">
        <v>0.08</v>
      </c>
      <c r="BM114">
        <v>2</v>
      </c>
      <c r="BN114">
        <v>20</v>
      </c>
      <c r="BO114">
        <v>8</v>
      </c>
      <c r="BP114">
        <v>0.4</v>
      </c>
      <c r="BQ114">
        <v>4</v>
      </c>
      <c r="BR114">
        <v>30</v>
      </c>
      <c r="BS114">
        <v>22</v>
      </c>
      <c r="BT114">
        <v>8</v>
      </c>
    </row>
    <row r="115" spans="1:72" x14ac:dyDescent="0.25">
      <c r="A115">
        <v>114</v>
      </c>
      <c r="B115" t="s">
        <v>64</v>
      </c>
      <c r="C115">
        <v>3</v>
      </c>
      <c r="D115" s="5">
        <v>45229</v>
      </c>
      <c r="E115" t="s">
        <v>53</v>
      </c>
      <c r="F115" t="s">
        <v>66</v>
      </c>
      <c r="G115" t="s">
        <v>45</v>
      </c>
      <c r="H115" t="s">
        <v>65</v>
      </c>
      <c r="J115" t="s">
        <v>49</v>
      </c>
      <c r="K115" t="s">
        <v>49</v>
      </c>
      <c r="L115" t="s">
        <v>49</v>
      </c>
      <c r="M115" t="s">
        <v>49</v>
      </c>
      <c r="N115" t="s">
        <v>49</v>
      </c>
      <c r="O115" t="s">
        <v>49</v>
      </c>
      <c r="P115" t="s">
        <v>49</v>
      </c>
      <c r="Q115" t="s">
        <v>49</v>
      </c>
      <c r="R115" t="s">
        <v>49</v>
      </c>
      <c r="S115" t="s">
        <v>49</v>
      </c>
      <c r="T115" t="s">
        <v>49</v>
      </c>
      <c r="U115" t="s">
        <v>49</v>
      </c>
      <c r="V115" t="s">
        <v>49</v>
      </c>
      <c r="W115" t="s">
        <v>49</v>
      </c>
      <c r="X115">
        <v>0</v>
      </c>
      <c r="Y115">
        <v>3</v>
      </c>
      <c r="Z115">
        <v>17</v>
      </c>
      <c r="AA115" t="s">
        <v>50</v>
      </c>
      <c r="AB115">
        <v>105</v>
      </c>
      <c r="AC115" t="s">
        <v>50</v>
      </c>
      <c r="AD115">
        <v>15.4</v>
      </c>
      <c r="AE115" t="s">
        <v>50</v>
      </c>
      <c r="AF115" t="s">
        <v>49</v>
      </c>
      <c r="AG115" t="s">
        <v>50</v>
      </c>
      <c r="AH115" t="s">
        <v>47</v>
      </c>
      <c r="AI115" t="s">
        <v>49</v>
      </c>
      <c r="AJ115" t="s">
        <v>49</v>
      </c>
      <c r="AK115" t="s">
        <v>49</v>
      </c>
      <c r="AL115" t="s">
        <v>49</v>
      </c>
      <c r="AM115">
        <v>106</v>
      </c>
      <c r="AN115" t="s">
        <v>50</v>
      </c>
      <c r="AO115" t="s">
        <v>50</v>
      </c>
      <c r="AP115" t="s">
        <v>47</v>
      </c>
      <c r="AQ115" t="s">
        <v>50</v>
      </c>
      <c r="AR115" t="s">
        <v>50</v>
      </c>
      <c r="AS115" t="s">
        <v>47</v>
      </c>
      <c r="AT115">
        <v>26</v>
      </c>
      <c r="AU115" t="s">
        <v>50</v>
      </c>
      <c r="AV115">
        <v>100</v>
      </c>
      <c r="AW115" t="s">
        <v>51</v>
      </c>
      <c r="AX115" t="s">
        <v>50</v>
      </c>
      <c r="AY115" t="s">
        <v>47</v>
      </c>
      <c r="AZ115">
        <v>0</v>
      </c>
      <c r="BA115">
        <v>0</v>
      </c>
      <c r="BB115" t="s">
        <v>49</v>
      </c>
      <c r="BC115">
        <v>36</v>
      </c>
      <c r="BD115">
        <v>107</v>
      </c>
      <c r="BE115" t="s">
        <v>52</v>
      </c>
      <c r="BF115">
        <v>1</v>
      </c>
      <c r="BG115">
        <v>0.1</v>
      </c>
      <c r="BH115">
        <v>0.13</v>
      </c>
      <c r="BI115" t="s">
        <v>50</v>
      </c>
      <c r="BJ115">
        <v>0.43</v>
      </c>
      <c r="BK115">
        <v>0</v>
      </c>
      <c r="BL115">
        <v>0.08</v>
      </c>
      <c r="BM115">
        <v>1</v>
      </c>
      <c r="BN115">
        <v>10</v>
      </c>
      <c r="BO115">
        <v>8</v>
      </c>
      <c r="BP115">
        <v>0.8</v>
      </c>
      <c r="BQ115">
        <v>16</v>
      </c>
      <c r="BR115">
        <v>24</v>
      </c>
      <c r="BS115">
        <v>20</v>
      </c>
      <c r="BT115">
        <v>44</v>
      </c>
    </row>
    <row r="116" spans="1:72" x14ac:dyDescent="0.25">
      <c r="A116">
        <v>115</v>
      </c>
      <c r="B116" t="s">
        <v>64</v>
      </c>
      <c r="C116">
        <v>13</v>
      </c>
      <c r="D116" s="5">
        <v>45232</v>
      </c>
      <c r="E116" t="s">
        <v>53</v>
      </c>
      <c r="F116" t="s">
        <v>66</v>
      </c>
      <c r="G116" t="s">
        <v>45</v>
      </c>
      <c r="H116" t="s">
        <v>65</v>
      </c>
      <c r="J116" t="s">
        <v>49</v>
      </c>
      <c r="K116" t="s">
        <v>49</v>
      </c>
      <c r="L116" t="s">
        <v>49</v>
      </c>
      <c r="M116" t="s">
        <v>49</v>
      </c>
      <c r="N116" t="s">
        <v>49</v>
      </c>
      <c r="O116" t="s">
        <v>49</v>
      </c>
      <c r="P116" t="s">
        <v>49</v>
      </c>
      <c r="Q116" t="s">
        <v>49</v>
      </c>
      <c r="R116" t="s">
        <v>49</v>
      </c>
      <c r="S116" t="s">
        <v>49</v>
      </c>
      <c r="T116" t="s">
        <v>49</v>
      </c>
      <c r="U116" t="s">
        <v>49</v>
      </c>
      <c r="V116" t="s">
        <v>49</v>
      </c>
      <c r="W116" t="s">
        <v>49</v>
      </c>
      <c r="X116">
        <v>0</v>
      </c>
      <c r="Y116">
        <v>3</v>
      </c>
      <c r="Z116">
        <v>38</v>
      </c>
      <c r="AA116" t="s">
        <v>50</v>
      </c>
      <c r="AB116">
        <v>153</v>
      </c>
      <c r="AC116" t="s">
        <v>50</v>
      </c>
      <c r="AD116">
        <v>16.2</v>
      </c>
      <c r="AE116" t="s">
        <v>50</v>
      </c>
      <c r="AF116" t="s">
        <v>49</v>
      </c>
      <c r="AG116" t="s">
        <v>50</v>
      </c>
      <c r="AH116" t="s">
        <v>47</v>
      </c>
      <c r="AI116" t="s">
        <v>49</v>
      </c>
      <c r="AJ116" t="s">
        <v>49</v>
      </c>
      <c r="AK116" t="s">
        <v>49</v>
      </c>
      <c r="AL116" t="s">
        <v>49</v>
      </c>
      <c r="AM116">
        <v>82</v>
      </c>
      <c r="AN116" t="s">
        <v>50</v>
      </c>
      <c r="AO116" t="s">
        <v>50</v>
      </c>
      <c r="AP116" t="s">
        <v>47</v>
      </c>
      <c r="AQ116" t="s">
        <v>50</v>
      </c>
      <c r="AR116" t="s">
        <v>50</v>
      </c>
      <c r="AS116" t="s">
        <v>47</v>
      </c>
      <c r="AT116">
        <v>18</v>
      </c>
      <c r="AU116" t="s">
        <v>50</v>
      </c>
      <c r="AV116">
        <v>98</v>
      </c>
      <c r="AW116" t="s">
        <v>51</v>
      </c>
      <c r="AX116" t="s">
        <v>50</v>
      </c>
      <c r="AY116" t="s">
        <v>47</v>
      </c>
      <c r="AZ116">
        <v>0</v>
      </c>
      <c r="BA116">
        <v>0</v>
      </c>
      <c r="BB116" t="s">
        <v>49</v>
      </c>
      <c r="BC116">
        <v>32</v>
      </c>
      <c r="BD116">
        <v>85</v>
      </c>
      <c r="BE116" t="s">
        <v>52</v>
      </c>
      <c r="BF116">
        <v>1</v>
      </c>
      <c r="BG116">
        <v>0.12</v>
      </c>
      <c r="BH116">
        <v>0.15</v>
      </c>
      <c r="BI116" t="s">
        <v>50</v>
      </c>
      <c r="BJ116">
        <v>0.45</v>
      </c>
      <c r="BK116">
        <v>-3</v>
      </c>
      <c r="BL116">
        <v>0.1</v>
      </c>
      <c r="BM116">
        <v>2</v>
      </c>
      <c r="BN116">
        <v>4</v>
      </c>
      <c r="BO116">
        <v>2</v>
      </c>
      <c r="BP116">
        <v>0.5</v>
      </c>
      <c r="BQ116">
        <v>10</v>
      </c>
      <c r="BR116">
        <v>32</v>
      </c>
      <c r="BS116">
        <v>28</v>
      </c>
      <c r="BT116">
        <v>30</v>
      </c>
    </row>
    <row r="117" spans="1:72" x14ac:dyDescent="0.25">
      <c r="A117">
        <v>116</v>
      </c>
      <c r="B117" t="s">
        <v>64</v>
      </c>
      <c r="C117">
        <v>16</v>
      </c>
      <c r="D117" s="5">
        <v>45232</v>
      </c>
      <c r="E117" t="s">
        <v>44</v>
      </c>
      <c r="F117" t="s">
        <v>66</v>
      </c>
      <c r="G117" t="s">
        <v>45</v>
      </c>
      <c r="H117" t="s">
        <v>65</v>
      </c>
      <c r="J117" t="s">
        <v>49</v>
      </c>
      <c r="K117" t="s">
        <v>49</v>
      </c>
      <c r="L117" t="s">
        <v>49</v>
      </c>
      <c r="M117" t="s">
        <v>49</v>
      </c>
      <c r="N117" t="s">
        <v>49</v>
      </c>
      <c r="O117" t="s">
        <v>49</v>
      </c>
      <c r="P117" t="s">
        <v>49</v>
      </c>
      <c r="Q117" t="s">
        <v>49</v>
      </c>
      <c r="R117" t="s">
        <v>49</v>
      </c>
      <c r="S117" t="s">
        <v>49</v>
      </c>
      <c r="T117" t="s">
        <v>49</v>
      </c>
      <c r="U117" t="s">
        <v>49</v>
      </c>
      <c r="V117" t="s">
        <v>49</v>
      </c>
      <c r="W117" t="s">
        <v>49</v>
      </c>
      <c r="X117">
        <v>0</v>
      </c>
      <c r="Y117">
        <v>3</v>
      </c>
      <c r="Z117">
        <v>53</v>
      </c>
      <c r="AA117" t="s">
        <v>50</v>
      </c>
      <c r="AB117">
        <v>161</v>
      </c>
      <c r="AC117" t="s">
        <v>50</v>
      </c>
      <c r="AD117">
        <v>20.5</v>
      </c>
      <c r="AE117" t="s">
        <v>50</v>
      </c>
      <c r="AF117" t="s">
        <v>49</v>
      </c>
      <c r="AG117" t="s">
        <v>50</v>
      </c>
      <c r="AH117" t="s">
        <v>47</v>
      </c>
      <c r="AI117" t="s">
        <v>49</v>
      </c>
      <c r="AJ117" t="s">
        <v>49</v>
      </c>
      <c r="AK117" t="s">
        <v>49</v>
      </c>
      <c r="AL117" t="s">
        <v>49</v>
      </c>
      <c r="AM117">
        <v>72</v>
      </c>
      <c r="AN117" t="s">
        <v>50</v>
      </c>
      <c r="AO117" t="s">
        <v>50</v>
      </c>
      <c r="AP117" t="s">
        <v>47</v>
      </c>
      <c r="AQ117" t="s">
        <v>50</v>
      </c>
      <c r="AR117" t="s">
        <v>50</v>
      </c>
      <c r="AS117" t="s">
        <v>47</v>
      </c>
      <c r="AT117">
        <v>16</v>
      </c>
      <c r="AU117" t="s">
        <v>50</v>
      </c>
      <c r="AV117">
        <v>99</v>
      </c>
      <c r="AW117" t="s">
        <v>51</v>
      </c>
      <c r="AX117" t="s">
        <v>50</v>
      </c>
      <c r="AY117" t="s">
        <v>47</v>
      </c>
      <c r="AZ117">
        <v>0</v>
      </c>
      <c r="BA117">
        <v>0</v>
      </c>
      <c r="BB117" t="s">
        <v>49</v>
      </c>
      <c r="BC117">
        <v>33</v>
      </c>
      <c r="BD117">
        <v>75</v>
      </c>
      <c r="BE117" t="s">
        <v>52</v>
      </c>
      <c r="BF117">
        <v>1</v>
      </c>
      <c r="BG117">
        <v>0.1</v>
      </c>
      <c r="BH117">
        <v>0.15</v>
      </c>
      <c r="BI117" t="s">
        <v>50</v>
      </c>
      <c r="BJ117">
        <v>0.43</v>
      </c>
      <c r="BK117">
        <v>0</v>
      </c>
      <c r="BL117">
        <v>0.09</v>
      </c>
      <c r="BM117">
        <v>2</v>
      </c>
      <c r="BN117">
        <v>14</v>
      </c>
      <c r="BO117">
        <v>4</v>
      </c>
      <c r="BP117">
        <v>0.28999999999999998</v>
      </c>
      <c r="BQ117">
        <v>14</v>
      </c>
      <c r="BR117">
        <v>10</v>
      </c>
      <c r="BS117">
        <v>16</v>
      </c>
      <c r="BT117">
        <v>20</v>
      </c>
    </row>
    <row r="118" spans="1:72" x14ac:dyDescent="0.25">
      <c r="A118">
        <v>117</v>
      </c>
      <c r="B118" t="s">
        <v>64</v>
      </c>
      <c r="C118">
        <v>10</v>
      </c>
      <c r="D118" s="5">
        <v>45232</v>
      </c>
      <c r="E118" t="s">
        <v>44</v>
      </c>
      <c r="F118" t="s">
        <v>68</v>
      </c>
      <c r="G118" t="s">
        <v>45</v>
      </c>
      <c r="H118" t="s">
        <v>65</v>
      </c>
      <c r="J118" t="s">
        <v>49</v>
      </c>
      <c r="K118" t="s">
        <v>49</v>
      </c>
      <c r="L118" t="s">
        <v>49</v>
      </c>
      <c r="M118" t="s">
        <v>49</v>
      </c>
      <c r="N118" t="s">
        <v>49</v>
      </c>
      <c r="O118" t="s">
        <v>49</v>
      </c>
      <c r="P118" t="s">
        <v>49</v>
      </c>
      <c r="Q118" t="s">
        <v>49</v>
      </c>
      <c r="R118" t="s">
        <v>49</v>
      </c>
      <c r="S118" t="s">
        <v>49</v>
      </c>
      <c r="T118" t="s">
        <v>49</v>
      </c>
      <c r="U118" t="s">
        <v>49</v>
      </c>
      <c r="V118" t="s">
        <v>49</v>
      </c>
      <c r="W118" t="s">
        <v>49</v>
      </c>
      <c r="X118">
        <v>0</v>
      </c>
      <c r="Y118">
        <v>2</v>
      </c>
      <c r="Z118">
        <v>32</v>
      </c>
      <c r="AA118" t="s">
        <v>50</v>
      </c>
      <c r="AB118">
        <v>142</v>
      </c>
      <c r="AC118" t="s">
        <v>50</v>
      </c>
      <c r="AD118">
        <v>15.9</v>
      </c>
      <c r="AE118" t="s">
        <v>50</v>
      </c>
      <c r="AF118" t="s">
        <v>49</v>
      </c>
      <c r="AG118" t="s">
        <v>50</v>
      </c>
      <c r="AH118" t="s">
        <v>47</v>
      </c>
      <c r="AI118" t="s">
        <v>49</v>
      </c>
      <c r="AJ118" t="s">
        <v>49</v>
      </c>
      <c r="AK118" t="s">
        <v>49</v>
      </c>
      <c r="AL118" t="s">
        <v>49</v>
      </c>
      <c r="AM118">
        <v>70</v>
      </c>
      <c r="AN118" t="s">
        <v>50</v>
      </c>
      <c r="AO118" t="s">
        <v>50</v>
      </c>
      <c r="AP118" t="s">
        <v>47</v>
      </c>
      <c r="AQ118" t="s">
        <v>50</v>
      </c>
      <c r="AR118" t="s">
        <v>50</v>
      </c>
      <c r="AS118" t="s">
        <v>47</v>
      </c>
      <c r="AT118">
        <v>14</v>
      </c>
      <c r="AU118" t="s">
        <v>50</v>
      </c>
      <c r="AV118">
        <v>100</v>
      </c>
      <c r="AW118" t="s">
        <v>51</v>
      </c>
      <c r="AX118" t="s">
        <v>50</v>
      </c>
      <c r="AY118" t="s">
        <v>47</v>
      </c>
      <c r="AZ118">
        <v>0</v>
      </c>
      <c r="BA118">
        <v>0</v>
      </c>
      <c r="BB118" t="s">
        <v>49</v>
      </c>
      <c r="BC118">
        <v>34</v>
      </c>
      <c r="BD118">
        <v>70</v>
      </c>
      <c r="BE118" t="s">
        <v>52</v>
      </c>
      <c r="BF118">
        <v>1</v>
      </c>
      <c r="BG118">
        <v>0.1</v>
      </c>
      <c r="BH118">
        <v>0.15</v>
      </c>
      <c r="BI118" t="s">
        <v>50</v>
      </c>
      <c r="BJ118">
        <v>0.36</v>
      </c>
      <c r="BK118">
        <v>0</v>
      </c>
      <c r="BL118">
        <v>0.1</v>
      </c>
      <c r="BM118">
        <v>2</v>
      </c>
      <c r="BN118">
        <v>24</v>
      </c>
      <c r="BO118">
        <v>8</v>
      </c>
      <c r="BP118">
        <v>0.33</v>
      </c>
      <c r="BQ118">
        <v>32</v>
      </c>
      <c r="BR118">
        <v>36</v>
      </c>
      <c r="BS118">
        <v>20</v>
      </c>
      <c r="BT118">
        <v>24</v>
      </c>
    </row>
    <row r="119" spans="1:72" x14ac:dyDescent="0.25">
      <c r="A119">
        <v>118</v>
      </c>
      <c r="B119" t="s">
        <v>64</v>
      </c>
      <c r="C119">
        <v>10</v>
      </c>
      <c r="D119" s="5">
        <v>45232</v>
      </c>
      <c r="E119" t="s">
        <v>53</v>
      </c>
      <c r="F119" t="s">
        <v>66</v>
      </c>
      <c r="G119" t="s">
        <v>45</v>
      </c>
      <c r="H119" t="s">
        <v>65</v>
      </c>
      <c r="J119" t="s">
        <v>49</v>
      </c>
      <c r="K119" t="s">
        <v>49</v>
      </c>
      <c r="L119" t="s">
        <v>49</v>
      </c>
      <c r="M119" t="s">
        <v>49</v>
      </c>
      <c r="N119" t="s">
        <v>49</v>
      </c>
      <c r="O119" t="s">
        <v>49</v>
      </c>
      <c r="P119" t="s">
        <v>49</v>
      </c>
      <c r="Q119" t="s">
        <v>49</v>
      </c>
      <c r="R119" t="s">
        <v>49</v>
      </c>
      <c r="S119" t="s">
        <v>49</v>
      </c>
      <c r="T119" t="s">
        <v>49</v>
      </c>
      <c r="U119" t="s">
        <v>49</v>
      </c>
      <c r="V119" t="s">
        <v>49</v>
      </c>
      <c r="W119" t="s">
        <v>49</v>
      </c>
      <c r="X119">
        <v>0</v>
      </c>
      <c r="Y119">
        <v>2</v>
      </c>
      <c r="Z119">
        <v>30</v>
      </c>
      <c r="AA119" t="s">
        <v>50</v>
      </c>
      <c r="AB119">
        <v>135</v>
      </c>
      <c r="AC119" t="s">
        <v>50</v>
      </c>
      <c r="AD119">
        <v>16.5</v>
      </c>
      <c r="AE119" t="s">
        <v>50</v>
      </c>
      <c r="AF119" t="s">
        <v>49</v>
      </c>
      <c r="AG119" t="s">
        <v>50</v>
      </c>
      <c r="AH119" t="s">
        <v>47</v>
      </c>
      <c r="AI119" t="s">
        <v>49</v>
      </c>
      <c r="AJ119" t="s">
        <v>49</v>
      </c>
      <c r="AK119" t="s">
        <v>49</v>
      </c>
      <c r="AL119" t="s">
        <v>49</v>
      </c>
      <c r="AM119">
        <v>104</v>
      </c>
      <c r="AN119" t="s">
        <v>85</v>
      </c>
      <c r="AO119" t="s">
        <v>50</v>
      </c>
      <c r="AP119" t="s">
        <v>47</v>
      </c>
      <c r="AQ119" t="s">
        <v>50</v>
      </c>
      <c r="AR119" t="s">
        <v>50</v>
      </c>
      <c r="AS119" t="s">
        <v>47</v>
      </c>
      <c r="AT119">
        <v>18</v>
      </c>
      <c r="AU119" t="s">
        <v>50</v>
      </c>
      <c r="AV119">
        <v>99</v>
      </c>
      <c r="AW119" t="s">
        <v>51</v>
      </c>
      <c r="AX119" t="s">
        <v>50</v>
      </c>
      <c r="AY119" t="s">
        <v>47</v>
      </c>
      <c r="AZ119">
        <v>0</v>
      </c>
      <c r="BA119">
        <v>0</v>
      </c>
      <c r="BB119" t="s">
        <v>49</v>
      </c>
      <c r="BC119">
        <v>34</v>
      </c>
      <c r="BD119">
        <v>108</v>
      </c>
      <c r="BE119" t="s">
        <v>52</v>
      </c>
      <c r="BF119">
        <v>1.5</v>
      </c>
      <c r="BG119">
        <v>0.12</v>
      </c>
      <c r="BH119">
        <v>0.2</v>
      </c>
      <c r="BI119" t="s">
        <v>50</v>
      </c>
      <c r="BJ119">
        <v>0.45</v>
      </c>
      <c r="BK119">
        <v>1</v>
      </c>
      <c r="BL119">
        <v>0.08</v>
      </c>
      <c r="BM119">
        <v>2</v>
      </c>
      <c r="BN119">
        <v>20</v>
      </c>
      <c r="BO119">
        <v>4</v>
      </c>
      <c r="BP119">
        <v>0.2</v>
      </c>
      <c r="BQ119">
        <v>20</v>
      </c>
      <c r="BR119">
        <v>20</v>
      </c>
      <c r="BS119">
        <v>14</v>
      </c>
      <c r="BT119">
        <v>36</v>
      </c>
    </row>
    <row r="120" spans="1:72" x14ac:dyDescent="0.25">
      <c r="A120">
        <v>119</v>
      </c>
      <c r="B120" t="s">
        <v>64</v>
      </c>
      <c r="C120">
        <v>16</v>
      </c>
      <c r="D120" s="5">
        <v>45233</v>
      </c>
      <c r="E120" t="s">
        <v>53</v>
      </c>
      <c r="F120" t="s">
        <v>67</v>
      </c>
      <c r="G120" t="s">
        <v>45</v>
      </c>
      <c r="H120" t="s">
        <v>65</v>
      </c>
      <c r="J120" t="s">
        <v>49</v>
      </c>
      <c r="K120" t="s">
        <v>49</v>
      </c>
      <c r="L120" t="s">
        <v>49</v>
      </c>
      <c r="M120" t="s">
        <v>49</v>
      </c>
      <c r="N120" t="s">
        <v>49</v>
      </c>
      <c r="O120" t="s">
        <v>49</v>
      </c>
      <c r="P120" t="s">
        <v>49</v>
      </c>
      <c r="Q120" t="s">
        <v>49</v>
      </c>
      <c r="R120" t="s">
        <v>49</v>
      </c>
      <c r="S120" t="s">
        <v>49</v>
      </c>
      <c r="T120" t="s">
        <v>49</v>
      </c>
      <c r="U120" t="s">
        <v>49</v>
      </c>
      <c r="V120" t="s">
        <v>49</v>
      </c>
      <c r="W120" t="s">
        <v>49</v>
      </c>
      <c r="X120">
        <v>0</v>
      </c>
      <c r="Y120">
        <v>2</v>
      </c>
      <c r="Z120">
        <v>55</v>
      </c>
      <c r="AA120" t="s">
        <v>50</v>
      </c>
      <c r="AB120">
        <v>168.5</v>
      </c>
      <c r="AC120" t="s">
        <v>50</v>
      </c>
      <c r="AD120">
        <v>19.3</v>
      </c>
      <c r="AE120" t="s">
        <v>50</v>
      </c>
      <c r="AF120" t="s">
        <v>49</v>
      </c>
      <c r="AG120" t="s">
        <v>50</v>
      </c>
      <c r="AH120" t="s">
        <v>47</v>
      </c>
      <c r="AI120" t="s">
        <v>49</v>
      </c>
      <c r="AJ120" t="s">
        <v>49</v>
      </c>
      <c r="AK120" t="s">
        <v>49</v>
      </c>
      <c r="AL120" t="s">
        <v>49</v>
      </c>
      <c r="AM120">
        <v>88</v>
      </c>
      <c r="AN120" t="s">
        <v>50</v>
      </c>
      <c r="AO120" t="s">
        <v>50</v>
      </c>
      <c r="AP120" t="s">
        <v>47</v>
      </c>
      <c r="AQ120" t="s">
        <v>50</v>
      </c>
      <c r="AR120" t="s">
        <v>50</v>
      </c>
      <c r="AS120" t="s">
        <v>47</v>
      </c>
      <c r="AT120">
        <v>16</v>
      </c>
      <c r="AU120" t="s">
        <v>50</v>
      </c>
      <c r="AV120">
        <v>99</v>
      </c>
      <c r="AW120" t="s">
        <v>51</v>
      </c>
      <c r="AX120" t="s">
        <v>50</v>
      </c>
      <c r="AY120" t="s">
        <v>47</v>
      </c>
      <c r="AZ120">
        <v>0</v>
      </c>
      <c r="BA120">
        <v>0</v>
      </c>
      <c r="BB120" t="s">
        <v>49</v>
      </c>
      <c r="BC120">
        <v>43</v>
      </c>
      <c r="BD120">
        <v>90</v>
      </c>
      <c r="BE120" t="s">
        <v>52</v>
      </c>
      <c r="BF120">
        <v>1</v>
      </c>
      <c r="BG120">
        <v>0.1</v>
      </c>
      <c r="BH120">
        <v>0.15</v>
      </c>
      <c r="BI120" t="s">
        <v>50</v>
      </c>
      <c r="BJ120">
        <v>0.4</v>
      </c>
      <c r="BK120">
        <v>1</v>
      </c>
      <c r="BL120">
        <v>0.1</v>
      </c>
      <c r="BM120">
        <v>2</v>
      </c>
      <c r="BN120">
        <v>10</v>
      </c>
      <c r="BO120">
        <v>6</v>
      </c>
      <c r="BP120">
        <v>0.6</v>
      </c>
      <c r="BQ120">
        <v>15</v>
      </c>
      <c r="BR120">
        <v>30</v>
      </c>
      <c r="BS120">
        <v>20</v>
      </c>
      <c r="BT120">
        <v>30</v>
      </c>
    </row>
    <row r="121" spans="1:72" x14ac:dyDescent="0.25">
      <c r="A121">
        <v>120</v>
      </c>
      <c r="B121" t="s">
        <v>64</v>
      </c>
      <c r="C121">
        <v>13</v>
      </c>
      <c r="D121" s="5">
        <v>45233</v>
      </c>
      <c r="E121" t="s">
        <v>44</v>
      </c>
      <c r="F121" t="s">
        <v>68</v>
      </c>
      <c r="G121" t="s">
        <v>45</v>
      </c>
      <c r="H121" t="s">
        <v>65</v>
      </c>
      <c r="J121" t="s">
        <v>49</v>
      </c>
      <c r="K121" t="s">
        <v>49</v>
      </c>
      <c r="L121" t="s">
        <v>49</v>
      </c>
      <c r="M121" t="s">
        <v>49</v>
      </c>
      <c r="N121" t="s">
        <v>49</v>
      </c>
      <c r="O121" t="s">
        <v>49</v>
      </c>
      <c r="P121" t="s">
        <v>49</v>
      </c>
      <c r="Q121" t="s">
        <v>49</v>
      </c>
      <c r="R121" t="s">
        <v>49</v>
      </c>
      <c r="S121" t="s">
        <v>49</v>
      </c>
      <c r="T121" t="s">
        <v>49</v>
      </c>
      <c r="U121" t="s">
        <v>49</v>
      </c>
      <c r="V121" t="s">
        <v>49</v>
      </c>
      <c r="W121" t="s">
        <v>49</v>
      </c>
      <c r="X121">
        <v>0</v>
      </c>
      <c r="Y121">
        <v>2</v>
      </c>
      <c r="Z121">
        <v>45</v>
      </c>
      <c r="AA121" t="s">
        <v>50</v>
      </c>
      <c r="AB121">
        <v>160</v>
      </c>
      <c r="AC121" t="s">
        <v>50</v>
      </c>
      <c r="AD121">
        <v>18</v>
      </c>
      <c r="AE121" t="s">
        <v>50</v>
      </c>
      <c r="AF121" t="s">
        <v>49</v>
      </c>
      <c r="AG121" t="s">
        <v>50</v>
      </c>
      <c r="AH121" t="s">
        <v>47</v>
      </c>
      <c r="AI121" t="s">
        <v>49</v>
      </c>
      <c r="AJ121" t="s">
        <v>49</v>
      </c>
      <c r="AK121" t="s">
        <v>49</v>
      </c>
      <c r="AL121" t="s">
        <v>49</v>
      </c>
      <c r="AM121">
        <v>54</v>
      </c>
      <c r="AN121" t="s">
        <v>86</v>
      </c>
      <c r="AO121" t="s">
        <v>50</v>
      </c>
      <c r="AP121" t="s">
        <v>47</v>
      </c>
      <c r="AQ121" t="s">
        <v>50</v>
      </c>
      <c r="AR121" t="s">
        <v>50</v>
      </c>
      <c r="AS121" t="s">
        <v>47</v>
      </c>
      <c r="AT121">
        <v>18</v>
      </c>
      <c r="AU121" t="s">
        <v>50</v>
      </c>
      <c r="AV121">
        <v>99</v>
      </c>
      <c r="AW121" t="s">
        <v>51</v>
      </c>
      <c r="AX121" t="s">
        <v>50</v>
      </c>
      <c r="AY121" t="s">
        <v>47</v>
      </c>
      <c r="AZ121">
        <v>0</v>
      </c>
      <c r="BA121">
        <v>0</v>
      </c>
      <c r="BB121" t="s">
        <v>49</v>
      </c>
      <c r="BC121">
        <v>37</v>
      </c>
      <c r="BD121">
        <v>53</v>
      </c>
      <c r="BE121" t="s">
        <v>52</v>
      </c>
      <c r="BF121">
        <v>1</v>
      </c>
      <c r="BG121">
        <v>0.1</v>
      </c>
      <c r="BH121">
        <v>0.14000000000000001</v>
      </c>
      <c r="BI121" t="s">
        <v>50</v>
      </c>
      <c r="BJ121">
        <v>0.46</v>
      </c>
      <c r="BK121">
        <v>0</v>
      </c>
      <c r="BL121">
        <v>0.08</v>
      </c>
      <c r="BM121">
        <v>1</v>
      </c>
      <c r="BN121">
        <v>5</v>
      </c>
      <c r="BO121">
        <v>3</v>
      </c>
      <c r="BP121">
        <v>0.6</v>
      </c>
      <c r="BQ121">
        <v>10</v>
      </c>
      <c r="BR121">
        <v>14</v>
      </c>
      <c r="BS121">
        <v>12</v>
      </c>
      <c r="BT121">
        <v>14</v>
      </c>
    </row>
    <row r="122" spans="1:72" x14ac:dyDescent="0.25">
      <c r="A122">
        <v>121</v>
      </c>
      <c r="B122" t="s">
        <v>64</v>
      </c>
      <c r="C122">
        <v>6</v>
      </c>
      <c r="D122" s="5">
        <v>45233</v>
      </c>
      <c r="E122" t="s">
        <v>53</v>
      </c>
      <c r="F122" t="s">
        <v>66</v>
      </c>
      <c r="G122" t="s">
        <v>45</v>
      </c>
      <c r="H122" t="s">
        <v>65</v>
      </c>
      <c r="J122" t="s">
        <v>49</v>
      </c>
      <c r="K122" t="s">
        <v>49</v>
      </c>
      <c r="L122" t="s">
        <v>49</v>
      </c>
      <c r="M122" t="s">
        <v>49</v>
      </c>
      <c r="N122" t="s">
        <v>49</v>
      </c>
      <c r="O122" t="s">
        <v>49</v>
      </c>
      <c r="P122" t="s">
        <v>49</v>
      </c>
      <c r="Q122" t="s">
        <v>49</v>
      </c>
      <c r="R122" t="s">
        <v>49</v>
      </c>
      <c r="S122" t="s">
        <v>49</v>
      </c>
      <c r="T122" t="s">
        <v>49</v>
      </c>
      <c r="U122" t="s">
        <v>49</v>
      </c>
      <c r="V122" t="s">
        <v>49</v>
      </c>
      <c r="W122" t="s">
        <v>49</v>
      </c>
      <c r="X122">
        <v>0</v>
      </c>
      <c r="Y122">
        <v>2</v>
      </c>
      <c r="Z122">
        <v>24</v>
      </c>
      <c r="AA122" t="s">
        <v>50</v>
      </c>
      <c r="AB122">
        <v>127</v>
      </c>
      <c r="AC122" t="s">
        <v>50</v>
      </c>
      <c r="AD122">
        <v>14.9</v>
      </c>
      <c r="AE122" t="s">
        <v>50</v>
      </c>
      <c r="AF122" t="s">
        <v>49</v>
      </c>
      <c r="AG122" t="s">
        <v>50</v>
      </c>
      <c r="AH122" t="s">
        <v>47</v>
      </c>
      <c r="AI122" t="s">
        <v>49</v>
      </c>
      <c r="AJ122" t="s">
        <v>49</v>
      </c>
      <c r="AK122" t="s">
        <v>49</v>
      </c>
      <c r="AL122" t="s">
        <v>49</v>
      </c>
      <c r="AM122">
        <v>92</v>
      </c>
      <c r="AN122" t="s">
        <v>50</v>
      </c>
      <c r="AO122" t="s">
        <v>50</v>
      </c>
      <c r="AP122" t="s">
        <v>47</v>
      </c>
      <c r="AQ122" t="s">
        <v>50</v>
      </c>
      <c r="AR122" t="s">
        <v>50</v>
      </c>
      <c r="AS122" t="s">
        <v>47</v>
      </c>
      <c r="AT122">
        <v>24</v>
      </c>
      <c r="AU122" t="s">
        <v>50</v>
      </c>
      <c r="AV122">
        <v>98</v>
      </c>
      <c r="AW122" t="s">
        <v>51</v>
      </c>
      <c r="AX122" t="s">
        <v>50</v>
      </c>
      <c r="AY122" t="s">
        <v>47</v>
      </c>
      <c r="AZ122">
        <v>0</v>
      </c>
      <c r="BA122">
        <v>0</v>
      </c>
      <c r="BB122" t="s">
        <v>49</v>
      </c>
      <c r="BC122">
        <v>34</v>
      </c>
      <c r="BD122">
        <v>88</v>
      </c>
      <c r="BE122" t="s">
        <v>52</v>
      </c>
      <c r="BF122">
        <v>1</v>
      </c>
      <c r="BG122">
        <v>0.1</v>
      </c>
      <c r="BH122">
        <v>0.15</v>
      </c>
      <c r="BI122" t="s">
        <v>50</v>
      </c>
      <c r="BJ122">
        <v>0.41</v>
      </c>
      <c r="BK122">
        <v>1</v>
      </c>
      <c r="BL122">
        <v>7.0000000000000007E-2</v>
      </c>
      <c r="BM122">
        <v>2</v>
      </c>
      <c r="BN122">
        <v>16</v>
      </c>
      <c r="BO122">
        <v>8</v>
      </c>
      <c r="BP122">
        <v>0.5</v>
      </c>
      <c r="BQ122">
        <v>22</v>
      </c>
      <c r="BR122">
        <v>12</v>
      </c>
      <c r="BS122">
        <v>12</v>
      </c>
      <c r="BT122">
        <v>40</v>
      </c>
    </row>
    <row r="123" spans="1:72" x14ac:dyDescent="0.25">
      <c r="A123">
        <v>122</v>
      </c>
      <c r="B123" t="s">
        <v>64</v>
      </c>
      <c r="C123">
        <v>2</v>
      </c>
      <c r="D123" s="5">
        <v>45233</v>
      </c>
      <c r="E123" t="s">
        <v>53</v>
      </c>
      <c r="F123" t="s">
        <v>66</v>
      </c>
      <c r="G123" t="s">
        <v>45</v>
      </c>
      <c r="H123" t="s">
        <v>65</v>
      </c>
      <c r="J123" t="s">
        <v>49</v>
      </c>
      <c r="K123" t="s">
        <v>49</v>
      </c>
      <c r="L123" t="s">
        <v>49</v>
      </c>
      <c r="M123" t="s">
        <v>49</v>
      </c>
      <c r="N123" t="s">
        <v>49</v>
      </c>
      <c r="O123" t="s">
        <v>49</v>
      </c>
      <c r="P123" t="s">
        <v>49</v>
      </c>
      <c r="Q123" t="s">
        <v>49</v>
      </c>
      <c r="R123" t="s">
        <v>49</v>
      </c>
      <c r="S123" t="s">
        <v>49</v>
      </c>
      <c r="T123" t="s">
        <v>49</v>
      </c>
      <c r="U123" t="s">
        <v>49</v>
      </c>
      <c r="V123" t="s">
        <v>49</v>
      </c>
      <c r="W123" t="s">
        <v>49</v>
      </c>
      <c r="X123">
        <v>0</v>
      </c>
      <c r="Y123">
        <v>2</v>
      </c>
      <c r="Z123">
        <v>14</v>
      </c>
      <c r="AA123" t="s">
        <v>50</v>
      </c>
      <c r="AB123">
        <v>94.5</v>
      </c>
      <c r="AC123" t="s">
        <v>50</v>
      </c>
      <c r="AD123">
        <v>15.5</v>
      </c>
      <c r="AE123" t="s">
        <v>50</v>
      </c>
      <c r="AF123" t="s">
        <v>49</v>
      </c>
      <c r="AG123" t="s">
        <v>50</v>
      </c>
      <c r="AH123" t="s">
        <v>47</v>
      </c>
      <c r="AI123" t="s">
        <v>49</v>
      </c>
      <c r="AJ123" t="s">
        <v>49</v>
      </c>
      <c r="AK123" t="s">
        <v>49</v>
      </c>
      <c r="AL123" t="s">
        <v>49</v>
      </c>
      <c r="AM123">
        <v>98</v>
      </c>
      <c r="AN123" t="s">
        <v>50</v>
      </c>
      <c r="AO123" t="s">
        <v>50</v>
      </c>
      <c r="AP123" t="s">
        <v>47</v>
      </c>
      <c r="AQ123" t="s">
        <v>50</v>
      </c>
      <c r="AR123" t="s">
        <v>50</v>
      </c>
      <c r="AS123" t="s">
        <v>47</v>
      </c>
      <c r="AT123">
        <v>30</v>
      </c>
      <c r="AU123" t="s">
        <v>50</v>
      </c>
      <c r="AV123">
        <v>100</v>
      </c>
      <c r="AW123" t="s">
        <v>51</v>
      </c>
      <c r="AX123" t="s">
        <v>50</v>
      </c>
      <c r="AY123" t="s">
        <v>47</v>
      </c>
      <c r="AZ123">
        <v>0</v>
      </c>
      <c r="BA123">
        <v>0</v>
      </c>
      <c r="BB123" t="s">
        <v>49</v>
      </c>
      <c r="BC123">
        <v>35</v>
      </c>
      <c r="BD123">
        <v>93</v>
      </c>
      <c r="BE123" t="s">
        <v>52</v>
      </c>
      <c r="BF123">
        <v>2</v>
      </c>
      <c r="BG123">
        <v>0.1</v>
      </c>
      <c r="BH123">
        <v>0.15</v>
      </c>
      <c r="BI123" t="s">
        <v>50</v>
      </c>
      <c r="BJ123">
        <v>0.43</v>
      </c>
      <c r="BK123">
        <v>0</v>
      </c>
      <c r="BL123">
        <v>0.08</v>
      </c>
      <c r="BM123">
        <v>2</v>
      </c>
      <c r="BN123">
        <v>24</v>
      </c>
      <c r="BO123">
        <v>10</v>
      </c>
      <c r="BP123">
        <v>0.42</v>
      </c>
      <c r="BQ123">
        <v>24</v>
      </c>
      <c r="BR123">
        <v>20</v>
      </c>
      <c r="BS123">
        <v>20</v>
      </c>
      <c r="BT123">
        <v>32</v>
      </c>
    </row>
    <row r="124" spans="1:72" x14ac:dyDescent="0.25">
      <c r="A124">
        <v>123</v>
      </c>
      <c r="B124" t="s">
        <v>64</v>
      </c>
      <c r="C124">
        <v>7</v>
      </c>
      <c r="D124" s="5">
        <v>45233</v>
      </c>
      <c r="E124" t="s">
        <v>53</v>
      </c>
      <c r="F124" t="s">
        <v>68</v>
      </c>
      <c r="G124" t="s">
        <v>45</v>
      </c>
      <c r="H124" t="s">
        <v>65</v>
      </c>
      <c r="J124" t="s">
        <v>49</v>
      </c>
      <c r="K124" t="s">
        <v>49</v>
      </c>
      <c r="L124" t="s">
        <v>49</v>
      </c>
      <c r="M124" t="s">
        <v>49</v>
      </c>
      <c r="N124" t="s">
        <v>49</v>
      </c>
      <c r="O124" t="s">
        <v>49</v>
      </c>
      <c r="P124" t="s">
        <v>49</v>
      </c>
      <c r="Q124" t="s">
        <v>49</v>
      </c>
      <c r="R124" t="s">
        <v>49</v>
      </c>
      <c r="S124" t="s">
        <v>49</v>
      </c>
      <c r="T124" t="s">
        <v>49</v>
      </c>
      <c r="U124" t="s">
        <v>49</v>
      </c>
      <c r="V124" t="s">
        <v>49</v>
      </c>
      <c r="W124" t="s">
        <v>49</v>
      </c>
      <c r="X124">
        <v>0</v>
      </c>
      <c r="Y124">
        <v>3</v>
      </c>
      <c r="Z124">
        <v>22</v>
      </c>
      <c r="AA124" t="s">
        <v>50</v>
      </c>
      <c r="AB124">
        <v>123.5</v>
      </c>
      <c r="AC124" t="s">
        <v>50</v>
      </c>
      <c r="AD124">
        <v>14.3</v>
      </c>
      <c r="AE124" t="s">
        <v>50</v>
      </c>
      <c r="AF124" t="s">
        <v>49</v>
      </c>
      <c r="AG124" t="s">
        <v>50</v>
      </c>
      <c r="AH124" t="s">
        <v>47</v>
      </c>
      <c r="AI124" t="s">
        <v>49</v>
      </c>
      <c r="AJ124" t="s">
        <v>49</v>
      </c>
      <c r="AK124" t="s">
        <v>49</v>
      </c>
      <c r="AL124" t="s">
        <v>49</v>
      </c>
      <c r="AM124">
        <v>80</v>
      </c>
      <c r="AN124" t="s">
        <v>50</v>
      </c>
      <c r="AO124" t="s">
        <v>50</v>
      </c>
      <c r="AP124" t="s">
        <v>47</v>
      </c>
      <c r="AQ124" t="s">
        <v>50</v>
      </c>
      <c r="AR124" t="s">
        <v>50</v>
      </c>
      <c r="AS124" t="s">
        <v>47</v>
      </c>
      <c r="AT124">
        <v>18</v>
      </c>
      <c r="AU124" t="s">
        <v>50</v>
      </c>
      <c r="AV124">
        <v>97</v>
      </c>
      <c r="AW124" t="s">
        <v>51</v>
      </c>
      <c r="AX124" t="s">
        <v>50</v>
      </c>
      <c r="AY124" t="s">
        <v>47</v>
      </c>
      <c r="AZ124">
        <v>0</v>
      </c>
      <c r="BA124">
        <v>0</v>
      </c>
      <c r="BB124" t="s">
        <v>49</v>
      </c>
      <c r="BC124">
        <v>32</v>
      </c>
      <c r="BD124">
        <v>77</v>
      </c>
      <c r="BE124" t="s">
        <v>52</v>
      </c>
      <c r="BF124">
        <v>1</v>
      </c>
      <c r="BG124">
        <v>0.1</v>
      </c>
      <c r="BH124">
        <v>0.14000000000000001</v>
      </c>
      <c r="BI124" t="s">
        <v>50</v>
      </c>
      <c r="BJ124">
        <v>0.4</v>
      </c>
      <c r="BK124">
        <v>1</v>
      </c>
      <c r="BL124">
        <v>0.09</v>
      </c>
      <c r="BM124">
        <v>2</v>
      </c>
      <c r="BN124">
        <v>16</v>
      </c>
      <c r="BO124">
        <v>14</v>
      </c>
      <c r="BP124">
        <v>0.88</v>
      </c>
      <c r="BQ124">
        <v>28</v>
      </c>
      <c r="BR124">
        <v>24</v>
      </c>
      <c r="BS124">
        <v>16</v>
      </c>
      <c r="BT124">
        <v>52</v>
      </c>
    </row>
    <row r="125" spans="1:72" x14ac:dyDescent="0.25">
      <c r="A125">
        <v>124</v>
      </c>
      <c r="B125" t="s">
        <v>64</v>
      </c>
      <c r="C125">
        <v>13</v>
      </c>
      <c r="D125" s="5">
        <v>45233</v>
      </c>
      <c r="E125" t="s">
        <v>53</v>
      </c>
      <c r="F125" t="s">
        <v>68</v>
      </c>
      <c r="G125" t="s">
        <v>45</v>
      </c>
      <c r="H125" t="s">
        <v>65</v>
      </c>
      <c r="J125" t="s">
        <v>49</v>
      </c>
      <c r="K125" t="s">
        <v>49</v>
      </c>
      <c r="L125" t="s">
        <v>49</v>
      </c>
      <c r="M125" t="s">
        <v>49</v>
      </c>
      <c r="N125" t="s">
        <v>49</v>
      </c>
      <c r="O125" t="s">
        <v>49</v>
      </c>
      <c r="P125" t="s">
        <v>49</v>
      </c>
      <c r="Q125" t="s">
        <v>49</v>
      </c>
      <c r="R125" t="s">
        <v>49</v>
      </c>
      <c r="S125" t="s">
        <v>49</v>
      </c>
      <c r="T125" t="s">
        <v>49</v>
      </c>
      <c r="U125" t="s">
        <v>49</v>
      </c>
      <c r="V125" t="s">
        <v>49</v>
      </c>
      <c r="W125" t="s">
        <v>48</v>
      </c>
      <c r="X125">
        <v>1</v>
      </c>
      <c r="Y125">
        <v>2</v>
      </c>
      <c r="Z125">
        <v>40</v>
      </c>
      <c r="AA125" t="s">
        <v>50</v>
      </c>
      <c r="AB125">
        <v>155</v>
      </c>
      <c r="AC125" t="s">
        <v>50</v>
      </c>
      <c r="AD125">
        <v>16.600000000000001</v>
      </c>
      <c r="AE125" t="s">
        <v>50</v>
      </c>
      <c r="AF125" t="s">
        <v>49</v>
      </c>
      <c r="AG125" t="s">
        <v>50</v>
      </c>
      <c r="AH125" t="s">
        <v>47</v>
      </c>
      <c r="AI125" t="s">
        <v>49</v>
      </c>
      <c r="AJ125" t="s">
        <v>49</v>
      </c>
      <c r="AK125" t="s">
        <v>49</v>
      </c>
      <c r="AL125" t="s">
        <v>49</v>
      </c>
      <c r="AM125">
        <v>92</v>
      </c>
      <c r="AN125" t="s">
        <v>50</v>
      </c>
      <c r="AO125" t="s">
        <v>50</v>
      </c>
      <c r="AP125" t="s">
        <v>47</v>
      </c>
      <c r="AQ125" t="s">
        <v>50</v>
      </c>
      <c r="AR125" t="s">
        <v>50</v>
      </c>
      <c r="AS125" t="s">
        <v>47</v>
      </c>
      <c r="AT125">
        <v>18</v>
      </c>
      <c r="AU125" t="s">
        <v>50</v>
      </c>
      <c r="AV125">
        <v>99</v>
      </c>
      <c r="AW125" t="s">
        <v>51</v>
      </c>
      <c r="AX125" t="s">
        <v>50</v>
      </c>
      <c r="AY125" t="s">
        <v>47</v>
      </c>
      <c r="AZ125">
        <v>0</v>
      </c>
      <c r="BA125">
        <v>0</v>
      </c>
      <c r="BB125" t="s">
        <v>49</v>
      </c>
      <c r="BC125">
        <v>36</v>
      </c>
      <c r="BD125">
        <v>95</v>
      </c>
      <c r="BE125" t="s">
        <v>52</v>
      </c>
      <c r="BF125">
        <v>1</v>
      </c>
      <c r="BG125">
        <v>0.1</v>
      </c>
      <c r="BH125">
        <v>0.13</v>
      </c>
      <c r="BI125" t="s">
        <v>50</v>
      </c>
      <c r="BJ125">
        <v>0.4</v>
      </c>
      <c r="BK125">
        <v>1</v>
      </c>
      <c r="BL125">
        <v>0.09</v>
      </c>
      <c r="BM125">
        <v>3</v>
      </c>
      <c r="BN125">
        <v>11</v>
      </c>
      <c r="BO125">
        <v>4</v>
      </c>
      <c r="BP125">
        <v>0.36</v>
      </c>
      <c r="BQ125">
        <v>4</v>
      </c>
      <c r="BR125">
        <v>28</v>
      </c>
      <c r="BS125">
        <v>20</v>
      </c>
      <c r="BT125">
        <v>48</v>
      </c>
    </row>
    <row r="126" spans="1:72" x14ac:dyDescent="0.25">
      <c r="A126">
        <v>125</v>
      </c>
      <c r="B126" t="s">
        <v>64</v>
      </c>
      <c r="C126">
        <v>13</v>
      </c>
      <c r="D126" s="5">
        <v>45233</v>
      </c>
      <c r="E126" t="s">
        <v>53</v>
      </c>
      <c r="F126" t="s">
        <v>67</v>
      </c>
      <c r="G126" t="s">
        <v>45</v>
      </c>
      <c r="H126" t="s">
        <v>65</v>
      </c>
      <c r="J126" t="s">
        <v>49</v>
      </c>
      <c r="K126" t="s">
        <v>49</v>
      </c>
      <c r="L126" t="s">
        <v>49</v>
      </c>
      <c r="M126" t="s">
        <v>49</v>
      </c>
      <c r="N126" t="s">
        <v>49</v>
      </c>
      <c r="O126" t="s">
        <v>49</v>
      </c>
      <c r="P126" t="s">
        <v>49</v>
      </c>
      <c r="Q126" t="s">
        <v>49</v>
      </c>
      <c r="R126" t="s">
        <v>49</v>
      </c>
      <c r="S126" t="s">
        <v>49</v>
      </c>
      <c r="T126" t="s">
        <v>49</v>
      </c>
      <c r="U126" t="s">
        <v>49</v>
      </c>
      <c r="V126" t="s">
        <v>49</v>
      </c>
      <c r="W126" t="s">
        <v>49</v>
      </c>
      <c r="X126">
        <v>0</v>
      </c>
      <c r="Y126">
        <v>1</v>
      </c>
      <c r="Z126">
        <v>42</v>
      </c>
      <c r="AA126" t="s">
        <v>50</v>
      </c>
      <c r="AB126">
        <v>158</v>
      </c>
      <c r="AC126" t="s">
        <v>50</v>
      </c>
      <c r="AD126">
        <v>16.8</v>
      </c>
      <c r="AE126" t="s">
        <v>50</v>
      </c>
      <c r="AF126" t="s">
        <v>49</v>
      </c>
      <c r="AG126" t="s">
        <v>50</v>
      </c>
      <c r="AH126" t="s">
        <v>47</v>
      </c>
      <c r="AI126" t="s">
        <v>49</v>
      </c>
      <c r="AJ126" t="s">
        <v>49</v>
      </c>
      <c r="AK126" t="s">
        <v>49</v>
      </c>
      <c r="AL126" t="s">
        <v>49</v>
      </c>
      <c r="AM126">
        <v>82</v>
      </c>
      <c r="AN126" t="s">
        <v>50</v>
      </c>
      <c r="AO126" t="s">
        <v>50</v>
      </c>
      <c r="AP126" t="s">
        <v>47</v>
      </c>
      <c r="AQ126" t="s">
        <v>50</v>
      </c>
      <c r="AR126" t="s">
        <v>50</v>
      </c>
      <c r="AS126" t="s">
        <v>47</v>
      </c>
      <c r="AT126">
        <v>16</v>
      </c>
      <c r="AU126" t="s">
        <v>50</v>
      </c>
      <c r="AV126">
        <v>98</v>
      </c>
      <c r="AW126" t="s">
        <v>51</v>
      </c>
      <c r="AX126" t="s">
        <v>50</v>
      </c>
      <c r="AY126" t="s">
        <v>47</v>
      </c>
      <c r="AZ126">
        <v>0</v>
      </c>
      <c r="BA126">
        <v>0</v>
      </c>
      <c r="BB126" t="s">
        <v>49</v>
      </c>
      <c r="BC126">
        <v>33</v>
      </c>
      <c r="BD126">
        <v>85</v>
      </c>
      <c r="BE126" t="s">
        <v>52</v>
      </c>
      <c r="BF126">
        <v>1</v>
      </c>
      <c r="BG126">
        <v>0.1</v>
      </c>
      <c r="BH126">
        <v>0.16</v>
      </c>
      <c r="BI126" t="s">
        <v>50</v>
      </c>
      <c r="BJ126">
        <v>0.41</v>
      </c>
      <c r="BK126">
        <v>1</v>
      </c>
      <c r="BL126">
        <v>0.08</v>
      </c>
      <c r="BM126">
        <v>2</v>
      </c>
      <c r="BN126">
        <v>16</v>
      </c>
      <c r="BO126">
        <v>6</v>
      </c>
      <c r="BP126">
        <v>0.38</v>
      </c>
      <c r="BQ126">
        <v>20</v>
      </c>
      <c r="BR126">
        <v>26</v>
      </c>
      <c r="BS126">
        <v>18</v>
      </c>
      <c r="BT126">
        <v>22</v>
      </c>
    </row>
    <row r="127" spans="1:72" x14ac:dyDescent="0.25">
      <c r="A127">
        <v>126</v>
      </c>
      <c r="B127" t="s">
        <v>64</v>
      </c>
      <c r="C127">
        <v>3</v>
      </c>
      <c r="D127" s="5">
        <v>45236</v>
      </c>
      <c r="E127" t="s">
        <v>44</v>
      </c>
      <c r="F127" t="s">
        <v>68</v>
      </c>
      <c r="G127" t="s">
        <v>45</v>
      </c>
      <c r="H127" t="s">
        <v>65</v>
      </c>
      <c r="J127" t="s">
        <v>49</v>
      </c>
      <c r="K127" t="s">
        <v>49</v>
      </c>
      <c r="L127" t="s">
        <v>49</v>
      </c>
      <c r="M127" t="s">
        <v>49</v>
      </c>
      <c r="N127" t="s">
        <v>49</v>
      </c>
      <c r="O127" t="s">
        <v>49</v>
      </c>
      <c r="P127" t="s">
        <v>49</v>
      </c>
      <c r="Q127" t="s">
        <v>49</v>
      </c>
      <c r="R127" t="s">
        <v>49</v>
      </c>
      <c r="S127" t="s">
        <v>49</v>
      </c>
      <c r="T127" t="s">
        <v>49</v>
      </c>
      <c r="U127" t="s">
        <v>49</v>
      </c>
      <c r="V127" t="s">
        <v>49</v>
      </c>
      <c r="W127" t="s">
        <v>57</v>
      </c>
      <c r="X127">
        <v>0</v>
      </c>
      <c r="Y127">
        <v>2</v>
      </c>
      <c r="Z127">
        <v>15</v>
      </c>
      <c r="AA127" t="s">
        <v>50</v>
      </c>
      <c r="AB127">
        <v>99</v>
      </c>
      <c r="AC127" t="s">
        <v>50</v>
      </c>
      <c r="AD127">
        <v>15.3</v>
      </c>
      <c r="AE127" t="s">
        <v>50</v>
      </c>
      <c r="AF127" t="s">
        <v>49</v>
      </c>
      <c r="AG127" t="s">
        <v>50</v>
      </c>
      <c r="AH127" t="s">
        <v>47</v>
      </c>
      <c r="AI127" t="s">
        <v>49</v>
      </c>
      <c r="AJ127" t="s">
        <v>49</v>
      </c>
      <c r="AK127" t="s">
        <v>49</v>
      </c>
      <c r="AL127" t="s">
        <v>49</v>
      </c>
      <c r="AM127">
        <v>120</v>
      </c>
      <c r="AN127" t="s">
        <v>50</v>
      </c>
      <c r="AO127" t="s">
        <v>50</v>
      </c>
      <c r="AP127" t="s">
        <v>47</v>
      </c>
      <c r="AQ127" t="s">
        <v>50</v>
      </c>
      <c r="AR127" t="s">
        <v>50</v>
      </c>
      <c r="AS127" t="s">
        <v>47</v>
      </c>
      <c r="AT127">
        <v>22</v>
      </c>
      <c r="AU127" t="s">
        <v>50</v>
      </c>
      <c r="AV127">
        <v>99</v>
      </c>
      <c r="AW127" t="s">
        <v>51</v>
      </c>
      <c r="AX127" t="s">
        <v>50</v>
      </c>
      <c r="AY127" t="s">
        <v>47</v>
      </c>
      <c r="AZ127">
        <v>0</v>
      </c>
      <c r="BA127">
        <v>0</v>
      </c>
      <c r="BB127" t="s">
        <v>49</v>
      </c>
      <c r="BC127">
        <v>35</v>
      </c>
      <c r="BD127">
        <v>120</v>
      </c>
      <c r="BE127" t="s">
        <v>52</v>
      </c>
      <c r="BF127">
        <v>2</v>
      </c>
      <c r="BG127">
        <v>0.12</v>
      </c>
      <c r="BH127">
        <v>0.14000000000000001</v>
      </c>
      <c r="BI127" t="s">
        <v>50</v>
      </c>
      <c r="BJ127">
        <v>0.43</v>
      </c>
      <c r="BK127">
        <v>1</v>
      </c>
      <c r="BL127">
        <v>0.08</v>
      </c>
      <c r="BM127">
        <v>1</v>
      </c>
      <c r="BN127">
        <v>12</v>
      </c>
      <c r="BO127">
        <v>10</v>
      </c>
      <c r="BP127">
        <v>0.83</v>
      </c>
      <c r="BQ127">
        <v>14</v>
      </c>
      <c r="BR127">
        <v>18</v>
      </c>
      <c r="BS127">
        <v>12</v>
      </c>
      <c r="BT127">
        <v>38</v>
      </c>
    </row>
    <row r="128" spans="1:72" x14ac:dyDescent="0.25">
      <c r="A128">
        <v>127</v>
      </c>
      <c r="B128" t="s">
        <v>64</v>
      </c>
      <c r="C128">
        <v>16</v>
      </c>
      <c r="D128" s="5">
        <v>45236</v>
      </c>
      <c r="E128" t="s">
        <v>44</v>
      </c>
      <c r="F128" t="s">
        <v>66</v>
      </c>
      <c r="G128" t="s">
        <v>45</v>
      </c>
      <c r="H128" t="s">
        <v>65</v>
      </c>
      <c r="J128" t="s">
        <v>49</v>
      </c>
      <c r="K128" t="s">
        <v>49</v>
      </c>
      <c r="L128" t="s">
        <v>49</v>
      </c>
      <c r="M128" t="s">
        <v>49</v>
      </c>
      <c r="N128" t="s">
        <v>49</v>
      </c>
      <c r="O128" t="s">
        <v>49</v>
      </c>
      <c r="P128" t="s">
        <v>49</v>
      </c>
      <c r="Q128" t="s">
        <v>49</v>
      </c>
      <c r="R128" t="s">
        <v>49</v>
      </c>
      <c r="S128" t="s">
        <v>49</v>
      </c>
      <c r="T128" t="s">
        <v>49</v>
      </c>
      <c r="U128" t="s">
        <v>49</v>
      </c>
      <c r="V128" t="s">
        <v>49</v>
      </c>
      <c r="W128" t="s">
        <v>57</v>
      </c>
      <c r="X128">
        <v>0</v>
      </c>
      <c r="Y128">
        <v>3</v>
      </c>
      <c r="Z128">
        <v>65</v>
      </c>
      <c r="AA128" t="s">
        <v>50</v>
      </c>
      <c r="AB128">
        <v>183</v>
      </c>
      <c r="AC128" t="s">
        <v>50</v>
      </c>
      <c r="AD128">
        <v>19.399999999999999</v>
      </c>
      <c r="AE128" t="s">
        <v>50</v>
      </c>
      <c r="AF128" t="s">
        <v>49</v>
      </c>
      <c r="AG128" t="s">
        <v>50</v>
      </c>
      <c r="AH128" t="s">
        <v>47</v>
      </c>
      <c r="AI128" t="s">
        <v>49</v>
      </c>
      <c r="AJ128" t="s">
        <v>49</v>
      </c>
      <c r="AK128" t="s">
        <v>49</v>
      </c>
      <c r="AL128" t="s">
        <v>49</v>
      </c>
      <c r="AM128">
        <v>60</v>
      </c>
      <c r="AN128" t="s">
        <v>50</v>
      </c>
      <c r="AO128" t="s">
        <v>50</v>
      </c>
      <c r="AP128" t="s">
        <v>47</v>
      </c>
      <c r="AQ128" t="s">
        <v>50</v>
      </c>
      <c r="AR128" t="s">
        <v>50</v>
      </c>
      <c r="AS128" t="s">
        <v>47</v>
      </c>
      <c r="AT128">
        <v>16</v>
      </c>
      <c r="AU128" t="s">
        <v>50</v>
      </c>
      <c r="AV128">
        <v>100</v>
      </c>
      <c r="AW128" t="s">
        <v>51</v>
      </c>
      <c r="AX128" t="s">
        <v>50</v>
      </c>
      <c r="AY128" t="s">
        <v>47</v>
      </c>
      <c r="AZ128">
        <v>0</v>
      </c>
      <c r="BA128">
        <v>0</v>
      </c>
      <c r="BB128" t="s">
        <v>49</v>
      </c>
      <c r="BC128">
        <v>42</v>
      </c>
      <c r="BD128">
        <v>60</v>
      </c>
      <c r="BE128" t="s">
        <v>52</v>
      </c>
      <c r="BF128">
        <v>1</v>
      </c>
      <c r="BG128">
        <v>0.06</v>
      </c>
      <c r="BH128">
        <v>0.18</v>
      </c>
      <c r="BI128" t="s">
        <v>50</v>
      </c>
      <c r="BJ128">
        <v>0.38</v>
      </c>
      <c r="BK128">
        <v>1</v>
      </c>
      <c r="BL128">
        <v>0.09</v>
      </c>
      <c r="BM128">
        <v>2</v>
      </c>
      <c r="BN128">
        <v>20</v>
      </c>
      <c r="BO128">
        <v>2</v>
      </c>
      <c r="BP128">
        <v>0.1</v>
      </c>
      <c r="BQ128">
        <v>30</v>
      </c>
      <c r="BR128">
        <v>18</v>
      </c>
      <c r="BS128">
        <v>16</v>
      </c>
      <c r="BT128">
        <v>20</v>
      </c>
    </row>
    <row r="129" spans="1:72" x14ac:dyDescent="0.25">
      <c r="A129">
        <v>128</v>
      </c>
      <c r="B129" t="s">
        <v>64</v>
      </c>
      <c r="C129">
        <v>3</v>
      </c>
      <c r="D129" s="5">
        <v>45236</v>
      </c>
      <c r="E129" t="s">
        <v>44</v>
      </c>
      <c r="F129" t="s">
        <v>68</v>
      </c>
      <c r="G129" t="s">
        <v>45</v>
      </c>
      <c r="H129" t="s">
        <v>65</v>
      </c>
      <c r="J129" t="s">
        <v>49</v>
      </c>
      <c r="K129" t="s">
        <v>49</v>
      </c>
      <c r="L129" t="s">
        <v>49</v>
      </c>
      <c r="M129" t="s">
        <v>49</v>
      </c>
      <c r="N129" t="s">
        <v>49</v>
      </c>
      <c r="O129" t="s">
        <v>49</v>
      </c>
      <c r="P129" t="s">
        <v>49</v>
      </c>
      <c r="Q129" t="s">
        <v>49</v>
      </c>
      <c r="R129" t="s">
        <v>49</v>
      </c>
      <c r="S129" t="s">
        <v>49</v>
      </c>
      <c r="T129" t="s">
        <v>49</v>
      </c>
      <c r="U129" t="s">
        <v>49</v>
      </c>
      <c r="V129" t="s">
        <v>49</v>
      </c>
      <c r="W129" t="s">
        <v>49</v>
      </c>
      <c r="X129">
        <v>0</v>
      </c>
      <c r="Y129">
        <v>2</v>
      </c>
      <c r="Z129">
        <v>17</v>
      </c>
      <c r="AA129" t="s">
        <v>74</v>
      </c>
      <c r="AB129">
        <v>100</v>
      </c>
      <c r="AC129" t="s">
        <v>50</v>
      </c>
      <c r="AD129">
        <v>17</v>
      </c>
      <c r="AE129" t="s">
        <v>74</v>
      </c>
      <c r="AF129" t="s">
        <v>49</v>
      </c>
      <c r="AG129" t="s">
        <v>50</v>
      </c>
      <c r="AH129" t="s">
        <v>47</v>
      </c>
      <c r="AI129" t="s">
        <v>49</v>
      </c>
      <c r="AJ129" t="s">
        <v>49</v>
      </c>
      <c r="AK129" t="s">
        <v>49</v>
      </c>
      <c r="AL129" t="s">
        <v>49</v>
      </c>
      <c r="AM129">
        <v>110</v>
      </c>
      <c r="AN129" t="s">
        <v>50</v>
      </c>
      <c r="AO129" t="s">
        <v>50</v>
      </c>
      <c r="AP129" t="s">
        <v>47</v>
      </c>
      <c r="AQ129" t="s">
        <v>50</v>
      </c>
      <c r="AR129" t="s">
        <v>50</v>
      </c>
      <c r="AS129" t="s">
        <v>47</v>
      </c>
      <c r="AT129">
        <v>20</v>
      </c>
      <c r="AU129" t="s">
        <v>50</v>
      </c>
      <c r="AV129">
        <v>98</v>
      </c>
      <c r="AW129" t="s">
        <v>51</v>
      </c>
      <c r="AX129" t="s">
        <v>50</v>
      </c>
      <c r="AY129" t="s">
        <v>47</v>
      </c>
      <c r="AZ129">
        <v>0</v>
      </c>
      <c r="BA129">
        <v>0</v>
      </c>
      <c r="BB129" t="s">
        <v>49</v>
      </c>
      <c r="BC129">
        <v>36</v>
      </c>
      <c r="BD129">
        <v>112</v>
      </c>
      <c r="BE129" t="s">
        <v>52</v>
      </c>
      <c r="BF129">
        <v>1</v>
      </c>
      <c r="BG129">
        <v>0.08</v>
      </c>
      <c r="BH129">
        <v>0.16</v>
      </c>
      <c r="BI129" t="s">
        <v>50</v>
      </c>
      <c r="BJ129">
        <v>0.39</v>
      </c>
      <c r="BK129">
        <v>0</v>
      </c>
      <c r="BL129">
        <v>0.06</v>
      </c>
      <c r="BM129">
        <v>1</v>
      </c>
      <c r="BN129">
        <v>12</v>
      </c>
      <c r="BO129">
        <v>6</v>
      </c>
      <c r="BP129">
        <v>0.5</v>
      </c>
      <c r="BQ129">
        <v>20</v>
      </c>
      <c r="BR129">
        <v>16</v>
      </c>
      <c r="BS129">
        <v>12</v>
      </c>
      <c r="BT129">
        <v>30</v>
      </c>
    </row>
    <row r="130" spans="1:72" x14ac:dyDescent="0.25">
      <c r="A130">
        <v>129</v>
      </c>
      <c r="B130" t="s">
        <v>64</v>
      </c>
      <c r="C130">
        <v>4</v>
      </c>
      <c r="D130" s="5">
        <v>45236</v>
      </c>
      <c r="E130" t="s">
        <v>53</v>
      </c>
      <c r="F130" t="s">
        <v>68</v>
      </c>
      <c r="G130" t="s">
        <v>45</v>
      </c>
      <c r="H130" t="s">
        <v>65</v>
      </c>
      <c r="J130" t="s">
        <v>49</v>
      </c>
      <c r="K130" t="s">
        <v>49</v>
      </c>
      <c r="L130" t="s">
        <v>49</v>
      </c>
      <c r="M130" t="s">
        <v>49</v>
      </c>
      <c r="N130" t="s">
        <v>49</v>
      </c>
      <c r="O130" t="s">
        <v>49</v>
      </c>
      <c r="P130" t="s">
        <v>49</v>
      </c>
      <c r="Q130" t="s">
        <v>49</v>
      </c>
      <c r="R130" t="s">
        <v>49</v>
      </c>
      <c r="S130" t="s">
        <v>49</v>
      </c>
      <c r="T130" t="s">
        <v>49</v>
      </c>
      <c r="U130" t="s">
        <v>49</v>
      </c>
      <c r="V130" t="s">
        <v>49</v>
      </c>
      <c r="W130" t="s">
        <v>49</v>
      </c>
      <c r="X130">
        <v>0</v>
      </c>
      <c r="Y130">
        <v>2</v>
      </c>
      <c r="Z130">
        <v>18</v>
      </c>
      <c r="AA130" t="s">
        <v>50</v>
      </c>
      <c r="AB130">
        <v>109</v>
      </c>
      <c r="AC130" t="s">
        <v>50</v>
      </c>
      <c r="AD130">
        <v>15.2</v>
      </c>
      <c r="AE130" t="s">
        <v>50</v>
      </c>
      <c r="AF130" t="s">
        <v>49</v>
      </c>
      <c r="AG130" t="s">
        <v>50</v>
      </c>
      <c r="AH130" t="s">
        <v>47</v>
      </c>
      <c r="AI130" t="s">
        <v>49</v>
      </c>
      <c r="AJ130" t="s">
        <v>49</v>
      </c>
      <c r="AK130" t="s">
        <v>49</v>
      </c>
      <c r="AL130" t="s">
        <v>49</v>
      </c>
      <c r="AM130">
        <v>84</v>
      </c>
      <c r="AN130" t="s">
        <v>50</v>
      </c>
      <c r="AO130" t="s">
        <v>50</v>
      </c>
      <c r="AP130" t="s">
        <v>47</v>
      </c>
      <c r="AQ130" t="s">
        <v>50</v>
      </c>
      <c r="AR130" t="s">
        <v>50</v>
      </c>
      <c r="AS130" t="s">
        <v>47</v>
      </c>
      <c r="AT130">
        <v>22</v>
      </c>
      <c r="AU130" t="s">
        <v>50</v>
      </c>
      <c r="AV130">
        <v>97</v>
      </c>
      <c r="AW130" t="s">
        <v>51</v>
      </c>
      <c r="AX130" t="s">
        <v>50</v>
      </c>
      <c r="AY130" t="s">
        <v>47</v>
      </c>
      <c r="AZ130">
        <v>0</v>
      </c>
      <c r="BA130">
        <v>0</v>
      </c>
      <c r="BB130" t="s">
        <v>49</v>
      </c>
      <c r="BC130">
        <v>38</v>
      </c>
      <c r="BD130">
        <v>86</v>
      </c>
      <c r="BE130" t="s">
        <v>52</v>
      </c>
      <c r="BF130">
        <v>1</v>
      </c>
      <c r="BG130">
        <v>0.1</v>
      </c>
      <c r="BH130">
        <v>0.16</v>
      </c>
      <c r="BI130" t="s">
        <v>50</v>
      </c>
      <c r="BJ130">
        <v>0.4</v>
      </c>
      <c r="BK130">
        <v>0</v>
      </c>
      <c r="BL130">
        <v>0.08</v>
      </c>
      <c r="BM130">
        <v>1</v>
      </c>
      <c r="BN130">
        <v>24</v>
      </c>
      <c r="BO130">
        <v>4</v>
      </c>
      <c r="BP130">
        <v>0.17</v>
      </c>
      <c r="BQ130">
        <v>16</v>
      </c>
      <c r="BR130">
        <v>28</v>
      </c>
      <c r="BS130">
        <v>12</v>
      </c>
      <c r="BT130">
        <v>40</v>
      </c>
    </row>
    <row r="131" spans="1:72" x14ac:dyDescent="0.25">
      <c r="A131">
        <v>130</v>
      </c>
      <c r="B131" t="s">
        <v>64</v>
      </c>
      <c r="C131">
        <v>15</v>
      </c>
      <c r="D131" s="7">
        <v>45236</v>
      </c>
      <c r="E131" t="s">
        <v>44</v>
      </c>
      <c r="F131" t="s">
        <v>67</v>
      </c>
      <c r="G131" t="s">
        <v>45</v>
      </c>
      <c r="H131" t="s">
        <v>65</v>
      </c>
      <c r="J131" t="s">
        <v>49</v>
      </c>
      <c r="K131" t="s">
        <v>49</v>
      </c>
      <c r="L131" t="s">
        <v>49</v>
      </c>
      <c r="M131" t="s">
        <v>49</v>
      </c>
      <c r="N131" t="s">
        <v>49</v>
      </c>
      <c r="O131" t="s">
        <v>49</v>
      </c>
      <c r="P131" t="s">
        <v>49</v>
      </c>
      <c r="Q131" t="s">
        <v>49</v>
      </c>
      <c r="R131" t="s">
        <v>49</v>
      </c>
      <c r="S131" t="s">
        <v>49</v>
      </c>
      <c r="T131" t="s">
        <v>49</v>
      </c>
      <c r="U131" t="s">
        <v>49</v>
      </c>
      <c r="V131" t="s">
        <v>49</v>
      </c>
      <c r="W131" t="s">
        <v>49</v>
      </c>
      <c r="X131">
        <v>0</v>
      </c>
      <c r="Y131">
        <v>2</v>
      </c>
      <c r="Z131">
        <v>65</v>
      </c>
      <c r="AA131" t="s">
        <v>50</v>
      </c>
      <c r="AB131">
        <v>163.5</v>
      </c>
      <c r="AC131" t="s">
        <v>50</v>
      </c>
      <c r="AD131">
        <v>24.1</v>
      </c>
      <c r="AE131" t="s">
        <v>50</v>
      </c>
      <c r="AF131" t="s">
        <v>49</v>
      </c>
      <c r="AG131" t="s">
        <v>50</v>
      </c>
      <c r="AH131" t="s">
        <v>47</v>
      </c>
      <c r="AI131" t="s">
        <v>49</v>
      </c>
      <c r="AJ131" t="s">
        <v>49</v>
      </c>
      <c r="AK131" t="s">
        <v>49</v>
      </c>
      <c r="AL131" t="s">
        <v>49</v>
      </c>
      <c r="AM131">
        <v>90</v>
      </c>
      <c r="AN131" t="s">
        <v>50</v>
      </c>
      <c r="AO131" t="s">
        <v>50</v>
      </c>
      <c r="AP131" t="s">
        <v>47</v>
      </c>
      <c r="AQ131" t="s">
        <v>50</v>
      </c>
      <c r="AR131" t="s">
        <v>50</v>
      </c>
      <c r="AS131" t="s">
        <v>47</v>
      </c>
      <c r="AT131">
        <v>18</v>
      </c>
      <c r="AU131" t="s">
        <v>50</v>
      </c>
      <c r="AV131">
        <v>99</v>
      </c>
      <c r="AW131" t="s">
        <v>51</v>
      </c>
      <c r="AX131" t="s">
        <v>50</v>
      </c>
      <c r="AY131" t="s">
        <v>47</v>
      </c>
      <c r="AZ131">
        <v>0</v>
      </c>
      <c r="BA131">
        <v>0</v>
      </c>
      <c r="BB131" t="s">
        <v>49</v>
      </c>
      <c r="BC131">
        <v>38</v>
      </c>
      <c r="BD131">
        <v>90</v>
      </c>
      <c r="BE131" t="s">
        <v>52</v>
      </c>
      <c r="BF131">
        <v>1.5</v>
      </c>
      <c r="BG131">
        <v>0.1</v>
      </c>
      <c r="BH131">
        <v>0.18</v>
      </c>
      <c r="BI131" t="s">
        <v>50</v>
      </c>
      <c r="BJ131">
        <v>0.43</v>
      </c>
      <c r="BK131">
        <v>1</v>
      </c>
      <c r="BL131">
        <v>0.08</v>
      </c>
      <c r="BM131">
        <v>2</v>
      </c>
      <c r="BN131">
        <v>15</v>
      </c>
      <c r="BO131">
        <v>2</v>
      </c>
      <c r="BP131">
        <v>0.13</v>
      </c>
      <c r="BQ131">
        <v>20</v>
      </c>
      <c r="BR131">
        <v>12</v>
      </c>
      <c r="BS131">
        <v>10</v>
      </c>
      <c r="BT131">
        <v>8</v>
      </c>
    </row>
    <row r="132" spans="1:72" x14ac:dyDescent="0.25">
      <c r="A132">
        <v>131</v>
      </c>
      <c r="B132" t="s">
        <v>64</v>
      </c>
      <c r="C132">
        <v>2</v>
      </c>
      <c r="D132" s="5">
        <v>45236</v>
      </c>
      <c r="E132" t="s">
        <v>53</v>
      </c>
      <c r="F132" t="s">
        <v>68</v>
      </c>
      <c r="G132" t="s">
        <v>45</v>
      </c>
      <c r="H132" t="s">
        <v>65</v>
      </c>
      <c r="J132" t="s">
        <v>49</v>
      </c>
      <c r="K132" t="s">
        <v>49</v>
      </c>
      <c r="L132" t="s">
        <v>49</v>
      </c>
      <c r="M132" t="s">
        <v>49</v>
      </c>
      <c r="N132" t="s">
        <v>49</v>
      </c>
      <c r="O132" t="s">
        <v>49</v>
      </c>
      <c r="P132" t="s">
        <v>49</v>
      </c>
      <c r="Q132" t="s">
        <v>49</v>
      </c>
      <c r="R132" t="s">
        <v>49</v>
      </c>
      <c r="S132" t="s">
        <v>49</v>
      </c>
      <c r="T132" t="s">
        <v>49</v>
      </c>
      <c r="U132" t="s">
        <v>49</v>
      </c>
      <c r="V132" t="s">
        <v>49</v>
      </c>
      <c r="W132" t="s">
        <v>49</v>
      </c>
      <c r="X132">
        <v>0</v>
      </c>
      <c r="Y132">
        <v>3</v>
      </c>
      <c r="Z132">
        <v>15</v>
      </c>
      <c r="AA132" t="s">
        <v>50</v>
      </c>
      <c r="AB132">
        <v>96</v>
      </c>
      <c r="AC132" t="s">
        <v>50</v>
      </c>
      <c r="AD132">
        <v>16.3</v>
      </c>
      <c r="AE132" t="s">
        <v>50</v>
      </c>
      <c r="AF132" t="s">
        <v>49</v>
      </c>
      <c r="AG132" t="s">
        <v>50</v>
      </c>
      <c r="AH132" t="s">
        <v>47</v>
      </c>
      <c r="AI132" t="s">
        <v>49</v>
      </c>
      <c r="AJ132" t="s">
        <v>49</v>
      </c>
      <c r="AK132" t="s">
        <v>49</v>
      </c>
      <c r="AL132" t="s">
        <v>49</v>
      </c>
      <c r="AM132">
        <v>132</v>
      </c>
      <c r="AN132" t="s">
        <v>50</v>
      </c>
      <c r="AO132" t="s">
        <v>50</v>
      </c>
      <c r="AP132" t="s">
        <v>47</v>
      </c>
      <c r="AQ132" t="s">
        <v>50</v>
      </c>
      <c r="AR132" t="s">
        <v>50</v>
      </c>
      <c r="AS132" t="s">
        <v>47</v>
      </c>
      <c r="AT132">
        <v>26</v>
      </c>
      <c r="AU132" t="s">
        <v>50</v>
      </c>
      <c r="AV132">
        <v>98</v>
      </c>
      <c r="AW132" t="s">
        <v>51</v>
      </c>
      <c r="AX132" t="s">
        <v>50</v>
      </c>
      <c r="AY132" t="s">
        <v>47</v>
      </c>
      <c r="AZ132">
        <v>0</v>
      </c>
      <c r="BA132">
        <v>0</v>
      </c>
      <c r="BB132" t="s">
        <v>49</v>
      </c>
      <c r="BC132">
        <v>35</v>
      </c>
      <c r="BD132">
        <v>134</v>
      </c>
      <c r="BE132" t="s">
        <v>52</v>
      </c>
      <c r="BF132">
        <v>1</v>
      </c>
      <c r="BG132">
        <v>0.12</v>
      </c>
      <c r="BH132">
        <v>0.14000000000000001</v>
      </c>
      <c r="BI132" t="s">
        <v>50</v>
      </c>
      <c r="BJ132">
        <v>0.57999999999999996</v>
      </c>
      <c r="BK132">
        <v>1</v>
      </c>
      <c r="BL132">
        <v>0.08</v>
      </c>
      <c r="BM132">
        <v>2</v>
      </c>
      <c r="BN132">
        <v>16</v>
      </c>
      <c r="BO132">
        <v>14</v>
      </c>
      <c r="BP132">
        <v>0.88</v>
      </c>
      <c r="BQ132">
        <v>18</v>
      </c>
      <c r="BR132">
        <v>14</v>
      </c>
      <c r="BS132">
        <v>10</v>
      </c>
      <c r="BT132">
        <v>36</v>
      </c>
    </row>
    <row r="133" spans="1:72" x14ac:dyDescent="0.25">
      <c r="A133">
        <v>132</v>
      </c>
      <c r="B133" t="s">
        <v>64</v>
      </c>
      <c r="C133">
        <v>15</v>
      </c>
      <c r="D133" s="5">
        <v>45236</v>
      </c>
      <c r="E133" t="s">
        <v>53</v>
      </c>
      <c r="F133" t="s">
        <v>68</v>
      </c>
      <c r="G133" t="s">
        <v>45</v>
      </c>
      <c r="H133" t="s">
        <v>65</v>
      </c>
      <c r="J133" t="s">
        <v>49</v>
      </c>
      <c r="K133" t="s">
        <v>49</v>
      </c>
      <c r="L133" t="s">
        <v>49</v>
      </c>
      <c r="M133" t="s">
        <v>49</v>
      </c>
      <c r="N133" t="s">
        <v>49</v>
      </c>
      <c r="O133" t="s">
        <v>49</v>
      </c>
      <c r="P133" t="s">
        <v>49</v>
      </c>
      <c r="Q133" t="s">
        <v>49</v>
      </c>
      <c r="R133" t="s">
        <v>49</v>
      </c>
      <c r="S133" t="s">
        <v>49</v>
      </c>
      <c r="T133" t="s">
        <v>49</v>
      </c>
      <c r="U133" t="s">
        <v>49</v>
      </c>
      <c r="V133" t="s">
        <v>49</v>
      </c>
      <c r="W133" t="s">
        <v>49</v>
      </c>
      <c r="X133">
        <v>0</v>
      </c>
      <c r="Y133">
        <v>1</v>
      </c>
      <c r="Z133">
        <v>50</v>
      </c>
      <c r="AA133" t="s">
        <v>50</v>
      </c>
      <c r="AB133">
        <v>166</v>
      </c>
      <c r="AC133" t="s">
        <v>50</v>
      </c>
      <c r="AD133">
        <v>18.100000000000001</v>
      </c>
      <c r="AE133" t="s">
        <v>50</v>
      </c>
      <c r="AF133" t="s">
        <v>49</v>
      </c>
      <c r="AG133" t="s">
        <v>50</v>
      </c>
      <c r="AH133" t="s">
        <v>47</v>
      </c>
      <c r="AI133" t="s">
        <v>49</v>
      </c>
      <c r="AJ133" t="s">
        <v>49</v>
      </c>
      <c r="AK133" t="s">
        <v>49</v>
      </c>
      <c r="AL133" t="s">
        <v>49</v>
      </c>
      <c r="AM133">
        <v>80</v>
      </c>
      <c r="AN133" t="s">
        <v>50</v>
      </c>
      <c r="AO133" t="s">
        <v>50</v>
      </c>
      <c r="AP133" t="s">
        <v>47</v>
      </c>
      <c r="AQ133" t="s">
        <v>50</v>
      </c>
      <c r="AR133" t="s">
        <v>50</v>
      </c>
      <c r="AS133" t="s">
        <v>47</v>
      </c>
      <c r="AT133">
        <v>16</v>
      </c>
      <c r="AU133" t="s">
        <v>50</v>
      </c>
      <c r="AV133">
        <v>99</v>
      </c>
      <c r="AW133" t="s">
        <v>51</v>
      </c>
      <c r="AX133" t="s">
        <v>50</v>
      </c>
      <c r="AY133" t="s">
        <v>47</v>
      </c>
      <c r="AZ133">
        <v>0</v>
      </c>
      <c r="BA133">
        <v>0</v>
      </c>
      <c r="BB133" t="s">
        <v>49</v>
      </c>
      <c r="BC133">
        <v>45</v>
      </c>
      <c r="BD133">
        <v>78</v>
      </c>
      <c r="BE133" t="s">
        <v>52</v>
      </c>
      <c r="BF133">
        <v>1</v>
      </c>
      <c r="BG133">
        <v>0.1</v>
      </c>
      <c r="BH133">
        <v>0.15</v>
      </c>
      <c r="BI133" t="s">
        <v>60</v>
      </c>
      <c r="BJ133">
        <v>0.41</v>
      </c>
      <c r="BK133">
        <v>0</v>
      </c>
      <c r="BL133">
        <v>0.08</v>
      </c>
      <c r="BM133">
        <v>1</v>
      </c>
      <c r="BN133">
        <v>16</v>
      </c>
      <c r="BO133">
        <v>8</v>
      </c>
      <c r="BP133">
        <v>0.5</v>
      </c>
      <c r="BQ133">
        <v>28</v>
      </c>
      <c r="BR133">
        <v>30</v>
      </c>
      <c r="BS133">
        <v>20</v>
      </c>
      <c r="BT133">
        <v>48</v>
      </c>
    </row>
    <row r="134" spans="1:72" x14ac:dyDescent="0.25">
      <c r="A134">
        <v>133</v>
      </c>
      <c r="B134" t="s">
        <v>64</v>
      </c>
      <c r="C134">
        <v>7</v>
      </c>
      <c r="D134" s="5">
        <v>45237</v>
      </c>
      <c r="E134" t="s">
        <v>53</v>
      </c>
      <c r="F134" t="s">
        <v>68</v>
      </c>
      <c r="G134" t="s">
        <v>45</v>
      </c>
      <c r="H134" t="s">
        <v>65</v>
      </c>
      <c r="J134" t="s">
        <v>49</v>
      </c>
      <c r="K134" t="s">
        <v>49</v>
      </c>
      <c r="L134" t="s">
        <v>49</v>
      </c>
      <c r="M134" t="s">
        <v>49</v>
      </c>
      <c r="N134" t="s">
        <v>49</v>
      </c>
      <c r="O134" t="s">
        <v>49</v>
      </c>
      <c r="P134" t="s">
        <v>49</v>
      </c>
      <c r="Q134" t="s">
        <v>49</v>
      </c>
      <c r="R134" t="s">
        <v>49</v>
      </c>
      <c r="S134" t="s">
        <v>49</v>
      </c>
      <c r="T134" t="s">
        <v>49</v>
      </c>
      <c r="U134" t="s">
        <v>49</v>
      </c>
      <c r="V134" t="s">
        <v>49</v>
      </c>
      <c r="W134" t="s">
        <v>49</v>
      </c>
      <c r="X134">
        <v>0</v>
      </c>
      <c r="Y134">
        <v>2</v>
      </c>
      <c r="Z134">
        <v>25</v>
      </c>
      <c r="AA134" t="s">
        <v>50</v>
      </c>
      <c r="AB134">
        <v>120</v>
      </c>
      <c r="AC134" t="s">
        <v>50</v>
      </c>
      <c r="AD134">
        <v>17.399999999999999</v>
      </c>
      <c r="AE134" t="s">
        <v>50</v>
      </c>
      <c r="AF134" t="s">
        <v>49</v>
      </c>
      <c r="AG134" t="s">
        <v>50</v>
      </c>
      <c r="AH134" t="s">
        <v>47</v>
      </c>
      <c r="AI134" t="s">
        <v>49</v>
      </c>
      <c r="AJ134" t="s">
        <v>49</v>
      </c>
      <c r="AK134" t="s">
        <v>49</v>
      </c>
      <c r="AL134" t="s">
        <v>49</v>
      </c>
      <c r="AM134">
        <v>104</v>
      </c>
      <c r="AN134" t="s">
        <v>50</v>
      </c>
      <c r="AO134" t="s">
        <v>50</v>
      </c>
      <c r="AP134" t="s">
        <v>47</v>
      </c>
      <c r="AQ134" t="s">
        <v>50</v>
      </c>
      <c r="AR134" t="s">
        <v>50</v>
      </c>
      <c r="AS134" t="s">
        <v>47</v>
      </c>
      <c r="AT134">
        <v>18</v>
      </c>
      <c r="AU134" t="s">
        <v>50</v>
      </c>
      <c r="AV134">
        <v>98</v>
      </c>
      <c r="AW134" t="s">
        <v>51</v>
      </c>
      <c r="AX134" t="s">
        <v>50</v>
      </c>
      <c r="AY134" t="s">
        <v>47</v>
      </c>
      <c r="AZ134">
        <v>0</v>
      </c>
      <c r="BA134">
        <v>0</v>
      </c>
      <c r="BB134" t="s">
        <v>49</v>
      </c>
      <c r="BC134">
        <v>38</v>
      </c>
      <c r="BD134">
        <v>104</v>
      </c>
      <c r="BE134" t="s">
        <v>52</v>
      </c>
      <c r="BF134">
        <v>1</v>
      </c>
      <c r="BG134">
        <v>0.1</v>
      </c>
      <c r="BH134">
        <v>0.12</v>
      </c>
      <c r="BI134" t="s">
        <v>50</v>
      </c>
      <c r="BJ134">
        <v>0.43</v>
      </c>
      <c r="BK134">
        <v>0</v>
      </c>
      <c r="BL134">
        <v>0.08</v>
      </c>
      <c r="BM134">
        <v>2</v>
      </c>
      <c r="BN134">
        <v>26</v>
      </c>
      <c r="BO134">
        <v>10</v>
      </c>
      <c r="BP134">
        <v>0.38</v>
      </c>
      <c r="BQ134">
        <v>26</v>
      </c>
      <c r="BR134">
        <v>20</v>
      </c>
      <c r="BS134">
        <v>16</v>
      </c>
      <c r="BT134">
        <v>28</v>
      </c>
    </row>
    <row r="135" spans="1:72" x14ac:dyDescent="0.25">
      <c r="A135">
        <v>134</v>
      </c>
      <c r="B135" t="s">
        <v>64</v>
      </c>
      <c r="C135">
        <v>3</v>
      </c>
      <c r="D135" s="5">
        <v>45237</v>
      </c>
      <c r="E135" t="s">
        <v>44</v>
      </c>
      <c r="F135" t="s">
        <v>67</v>
      </c>
      <c r="G135" t="s">
        <v>45</v>
      </c>
      <c r="H135" t="s">
        <v>65</v>
      </c>
      <c r="J135" t="s">
        <v>49</v>
      </c>
      <c r="K135" t="s">
        <v>49</v>
      </c>
      <c r="L135" t="s">
        <v>49</v>
      </c>
      <c r="M135" t="s">
        <v>49</v>
      </c>
      <c r="N135" t="s">
        <v>49</v>
      </c>
      <c r="O135" t="s">
        <v>49</v>
      </c>
      <c r="P135" t="s">
        <v>49</v>
      </c>
      <c r="Q135" t="s">
        <v>49</v>
      </c>
      <c r="R135" t="s">
        <v>49</v>
      </c>
      <c r="S135" t="s">
        <v>49</v>
      </c>
      <c r="T135" t="s">
        <v>49</v>
      </c>
      <c r="U135" t="s">
        <v>49</v>
      </c>
      <c r="V135" t="s">
        <v>49</v>
      </c>
      <c r="W135" t="s">
        <v>49</v>
      </c>
      <c r="X135">
        <v>0</v>
      </c>
      <c r="Y135">
        <v>2</v>
      </c>
      <c r="Z135">
        <v>16</v>
      </c>
      <c r="AA135" t="s">
        <v>50</v>
      </c>
      <c r="AB135">
        <v>103</v>
      </c>
      <c r="AC135" t="s">
        <v>50</v>
      </c>
      <c r="AD135">
        <v>15.1</v>
      </c>
      <c r="AE135" t="s">
        <v>50</v>
      </c>
      <c r="AF135" t="s">
        <v>49</v>
      </c>
      <c r="AG135" t="s">
        <v>50</v>
      </c>
      <c r="AH135" t="s">
        <v>47</v>
      </c>
      <c r="AI135" t="s">
        <v>49</v>
      </c>
      <c r="AJ135" t="s">
        <v>49</v>
      </c>
      <c r="AK135" t="s">
        <v>49</v>
      </c>
      <c r="AL135" t="s">
        <v>49</v>
      </c>
      <c r="AM135">
        <v>90</v>
      </c>
      <c r="AN135" t="s">
        <v>50</v>
      </c>
      <c r="AO135" t="s">
        <v>50</v>
      </c>
      <c r="AP135" t="s">
        <v>47</v>
      </c>
      <c r="AQ135" t="s">
        <v>50</v>
      </c>
      <c r="AR135" t="s">
        <v>50</v>
      </c>
      <c r="AS135" t="s">
        <v>47</v>
      </c>
      <c r="AT135">
        <v>16</v>
      </c>
      <c r="AU135" t="s">
        <v>50</v>
      </c>
      <c r="AV135">
        <v>100</v>
      </c>
      <c r="AW135" t="s">
        <v>51</v>
      </c>
      <c r="AX135" t="s">
        <v>50</v>
      </c>
      <c r="AY135" t="s">
        <v>47</v>
      </c>
      <c r="AZ135">
        <v>0</v>
      </c>
      <c r="BA135">
        <v>0</v>
      </c>
      <c r="BB135" t="s">
        <v>49</v>
      </c>
      <c r="BC135">
        <v>36</v>
      </c>
      <c r="BD135">
        <v>92</v>
      </c>
      <c r="BE135" t="s">
        <v>52</v>
      </c>
      <c r="BF135">
        <v>1</v>
      </c>
      <c r="BG135">
        <v>0.1</v>
      </c>
      <c r="BH135">
        <v>0.17</v>
      </c>
      <c r="BI135" t="s">
        <v>50</v>
      </c>
      <c r="BJ135">
        <v>0.39</v>
      </c>
      <c r="BK135">
        <v>0</v>
      </c>
      <c r="BL135">
        <v>0.08</v>
      </c>
      <c r="BM135">
        <v>2</v>
      </c>
      <c r="BN135">
        <v>18</v>
      </c>
      <c r="BO135">
        <v>6</v>
      </c>
      <c r="BP135">
        <v>0.33</v>
      </c>
      <c r="BQ135">
        <v>22</v>
      </c>
      <c r="BR135">
        <v>18</v>
      </c>
      <c r="BS135">
        <v>12</v>
      </c>
      <c r="BT135">
        <v>36</v>
      </c>
    </row>
    <row r="136" spans="1:72" x14ac:dyDescent="0.25">
      <c r="A136">
        <v>135</v>
      </c>
      <c r="B136" t="s">
        <v>64</v>
      </c>
      <c r="C136">
        <v>7</v>
      </c>
      <c r="D136" s="5">
        <v>45237</v>
      </c>
      <c r="E136" t="s">
        <v>44</v>
      </c>
      <c r="F136" t="s">
        <v>66</v>
      </c>
      <c r="G136" t="s">
        <v>45</v>
      </c>
      <c r="H136" t="s">
        <v>65</v>
      </c>
      <c r="J136" t="s">
        <v>49</v>
      </c>
      <c r="K136" t="s">
        <v>49</v>
      </c>
      <c r="L136" t="s">
        <v>49</v>
      </c>
      <c r="M136" t="s">
        <v>49</v>
      </c>
      <c r="N136" t="s">
        <v>49</v>
      </c>
      <c r="O136" t="s">
        <v>49</v>
      </c>
      <c r="P136" t="s">
        <v>49</v>
      </c>
      <c r="Q136" t="s">
        <v>49</v>
      </c>
      <c r="R136" t="s">
        <v>49</v>
      </c>
      <c r="S136" t="s">
        <v>49</v>
      </c>
      <c r="T136" t="s">
        <v>49</v>
      </c>
      <c r="U136" t="s">
        <v>49</v>
      </c>
      <c r="V136" t="s">
        <v>49</v>
      </c>
      <c r="W136" t="s">
        <v>49</v>
      </c>
      <c r="X136">
        <v>0</v>
      </c>
      <c r="Y136">
        <v>2</v>
      </c>
      <c r="Z136">
        <v>25</v>
      </c>
      <c r="AA136" t="s">
        <v>50</v>
      </c>
      <c r="AB136">
        <v>125</v>
      </c>
      <c r="AC136" t="s">
        <v>50</v>
      </c>
      <c r="AD136">
        <v>16</v>
      </c>
      <c r="AE136" t="s">
        <v>50</v>
      </c>
      <c r="AF136" t="s">
        <v>49</v>
      </c>
      <c r="AG136" t="s">
        <v>50</v>
      </c>
      <c r="AH136" t="s">
        <v>47</v>
      </c>
      <c r="AI136" t="s">
        <v>49</v>
      </c>
      <c r="AJ136" t="s">
        <v>49</v>
      </c>
      <c r="AK136" t="s">
        <v>49</v>
      </c>
      <c r="AL136" t="s">
        <v>49</v>
      </c>
      <c r="AM136">
        <v>86</v>
      </c>
      <c r="AN136" t="s">
        <v>50</v>
      </c>
      <c r="AO136" t="s">
        <v>50</v>
      </c>
      <c r="AP136" t="s">
        <v>47</v>
      </c>
      <c r="AQ136" t="s">
        <v>50</v>
      </c>
      <c r="AR136" t="s">
        <v>50</v>
      </c>
      <c r="AS136" t="s">
        <v>47</v>
      </c>
      <c r="AT136">
        <v>14</v>
      </c>
      <c r="AU136" t="s">
        <v>50</v>
      </c>
      <c r="AV136">
        <v>100</v>
      </c>
      <c r="AW136" t="s">
        <v>51</v>
      </c>
      <c r="AX136" t="s">
        <v>50</v>
      </c>
      <c r="AY136" t="s">
        <v>47</v>
      </c>
      <c r="AZ136">
        <v>0</v>
      </c>
      <c r="BA136">
        <v>0</v>
      </c>
      <c r="BB136" t="s">
        <v>49</v>
      </c>
      <c r="BC136">
        <v>35</v>
      </c>
      <c r="BD136">
        <v>85</v>
      </c>
      <c r="BE136" t="s">
        <v>52</v>
      </c>
      <c r="BF136">
        <v>1</v>
      </c>
      <c r="BG136">
        <v>0.1</v>
      </c>
      <c r="BH136">
        <v>0.14000000000000001</v>
      </c>
      <c r="BI136" t="s">
        <v>50</v>
      </c>
      <c r="BJ136">
        <v>0.41</v>
      </c>
      <c r="BK136">
        <v>1</v>
      </c>
      <c r="BL136">
        <v>0.08</v>
      </c>
      <c r="BM136">
        <v>2</v>
      </c>
      <c r="BN136">
        <v>10</v>
      </c>
      <c r="BO136">
        <v>4</v>
      </c>
      <c r="BP136">
        <v>0.4</v>
      </c>
      <c r="BQ136">
        <v>8</v>
      </c>
      <c r="BR136">
        <v>30</v>
      </c>
      <c r="BS136">
        <v>20</v>
      </c>
      <c r="BT136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BY136"/>
  <sheetViews>
    <sheetView tabSelected="1" topLeftCell="AW1" zoomScaleNormal="100" workbookViewId="0">
      <selection activeCell="AX1" sqref="AX1"/>
    </sheetView>
  </sheetViews>
  <sheetFormatPr defaultRowHeight="15" x14ac:dyDescent="0.25"/>
  <cols>
    <col min="1" max="1" width="6" bestFit="1" customWidth="1"/>
    <col min="3" max="3" width="4.42578125" bestFit="1" customWidth="1"/>
    <col min="4" max="4" width="16" customWidth="1"/>
    <col min="5" max="5" width="12.140625" bestFit="1" customWidth="1"/>
    <col min="8" max="8" width="11.42578125" bestFit="1" customWidth="1"/>
    <col min="9" max="9" width="11.140625" bestFit="1" customWidth="1"/>
    <col min="12" max="12" width="18.28515625" bestFit="1" customWidth="1"/>
    <col min="19" max="19" width="10.28515625" bestFit="1" customWidth="1"/>
    <col min="24" max="24" width="14.28515625" bestFit="1" customWidth="1"/>
    <col min="27" max="27" width="9.140625" style="10"/>
    <col min="29" max="29" width="12.85546875" bestFit="1" customWidth="1"/>
    <col min="34" max="34" width="13.7109375" bestFit="1" customWidth="1"/>
    <col min="36" max="36" width="12.85546875" customWidth="1"/>
    <col min="37" max="37" width="13.42578125" bestFit="1" customWidth="1"/>
    <col min="39" max="43" width="13.140625" customWidth="1"/>
    <col min="45" max="45" width="10.7109375" bestFit="1" customWidth="1"/>
    <col min="46" max="46" width="10.7109375" customWidth="1"/>
    <col min="52" max="52" width="11.28515625" bestFit="1" customWidth="1"/>
    <col min="53" max="53" width="10.140625" bestFit="1" customWidth="1"/>
    <col min="54" max="54" width="12.5703125" customWidth="1"/>
    <col min="58" max="58" width="11.28515625" customWidth="1"/>
    <col min="59" max="59" width="12.7109375" bestFit="1" customWidth="1"/>
    <col min="61" max="61" width="10.5703125" bestFit="1" customWidth="1"/>
    <col min="63" max="63" width="11" bestFit="1" customWidth="1"/>
  </cols>
  <sheetData>
    <row r="1" spans="1:77" ht="78" customHeight="1" x14ac:dyDescent="0.35">
      <c r="A1" s="8" t="s">
        <v>0</v>
      </c>
      <c r="B1" s="1" t="s">
        <v>1</v>
      </c>
      <c r="C1" s="8" t="s">
        <v>2</v>
      </c>
      <c r="D1" s="11" t="s">
        <v>153</v>
      </c>
      <c r="E1" s="1" t="s">
        <v>3</v>
      </c>
      <c r="F1" s="1" t="s">
        <v>4</v>
      </c>
      <c r="G1" s="1" t="s">
        <v>5</v>
      </c>
      <c r="H1" s="1" t="s">
        <v>7</v>
      </c>
      <c r="I1" s="2" t="s">
        <v>113</v>
      </c>
      <c r="J1" s="1" t="s">
        <v>8</v>
      </c>
      <c r="K1" s="1" t="s">
        <v>9</v>
      </c>
      <c r="L1" s="1" t="s">
        <v>13</v>
      </c>
      <c r="M1" s="1" t="s">
        <v>14</v>
      </c>
      <c r="N1" s="1" t="s">
        <v>15</v>
      </c>
      <c r="O1" s="1" t="s">
        <v>16</v>
      </c>
      <c r="P1" s="1" t="s">
        <v>17</v>
      </c>
      <c r="Q1" s="1" t="s">
        <v>18</v>
      </c>
      <c r="R1" s="1" t="s">
        <v>19</v>
      </c>
      <c r="S1" s="1" t="s">
        <v>20</v>
      </c>
      <c r="T1" s="2" t="s">
        <v>21</v>
      </c>
      <c r="U1" s="2" t="s">
        <v>22</v>
      </c>
      <c r="V1" s="2" t="s">
        <v>23</v>
      </c>
      <c r="W1" s="3" t="s">
        <v>72</v>
      </c>
      <c r="X1" s="3" t="s">
        <v>76</v>
      </c>
      <c r="Y1" s="3" t="s">
        <v>77</v>
      </c>
      <c r="Z1" s="3" t="s">
        <v>80</v>
      </c>
      <c r="AA1" s="9" t="s">
        <v>81</v>
      </c>
      <c r="AB1" s="3" t="s">
        <v>140</v>
      </c>
      <c r="AC1" s="3" t="s">
        <v>82</v>
      </c>
      <c r="AD1" s="4" t="s">
        <v>24</v>
      </c>
      <c r="AE1" s="4" t="s">
        <v>25</v>
      </c>
      <c r="AF1" s="4" t="s">
        <v>26</v>
      </c>
      <c r="AG1" s="2" t="s">
        <v>83</v>
      </c>
      <c r="AH1" s="2" t="s">
        <v>84</v>
      </c>
      <c r="AI1" s="2" t="s">
        <v>32</v>
      </c>
      <c r="AJ1" s="2" t="s">
        <v>87</v>
      </c>
      <c r="AK1" s="2" t="s">
        <v>89</v>
      </c>
      <c r="AL1" s="2" t="s">
        <v>127</v>
      </c>
      <c r="AM1" s="2" t="s">
        <v>91</v>
      </c>
      <c r="AN1" s="2" t="s">
        <v>128</v>
      </c>
      <c r="AO1" s="2" t="s">
        <v>158</v>
      </c>
      <c r="AP1" s="2" t="s">
        <v>159</v>
      </c>
      <c r="AQ1" s="2" t="s">
        <v>160</v>
      </c>
      <c r="AR1" s="3" t="s">
        <v>94</v>
      </c>
      <c r="AS1" s="3" t="s">
        <v>156</v>
      </c>
      <c r="AT1" s="3" t="s">
        <v>157</v>
      </c>
      <c r="AU1" s="3" t="s">
        <v>172</v>
      </c>
      <c r="AV1" s="3" t="s">
        <v>173</v>
      </c>
      <c r="AW1" s="3" t="s">
        <v>174</v>
      </c>
      <c r="AX1" s="3" t="s">
        <v>209</v>
      </c>
      <c r="AY1" s="2" t="s">
        <v>95</v>
      </c>
      <c r="AZ1" s="2" t="s">
        <v>141</v>
      </c>
      <c r="BA1" s="2" t="s">
        <v>38</v>
      </c>
      <c r="BB1" s="2" t="s">
        <v>131</v>
      </c>
      <c r="BC1" s="2" t="s">
        <v>132</v>
      </c>
      <c r="BD1" s="2" t="s">
        <v>142</v>
      </c>
      <c r="BE1" s="2" t="s">
        <v>133</v>
      </c>
      <c r="BF1" s="2" t="s">
        <v>143</v>
      </c>
      <c r="BG1" s="2" t="s">
        <v>39</v>
      </c>
      <c r="BH1" s="2" t="s">
        <v>99</v>
      </c>
      <c r="BI1" s="2" t="s">
        <v>145</v>
      </c>
      <c r="BJ1" s="2" t="s">
        <v>100</v>
      </c>
      <c r="BK1" s="2" t="s">
        <v>152</v>
      </c>
      <c r="BL1" s="2" t="s">
        <v>40</v>
      </c>
      <c r="BM1" s="2" t="s">
        <v>101</v>
      </c>
      <c r="BN1" s="2" t="s">
        <v>102</v>
      </c>
      <c r="BO1" s="2" t="s">
        <v>103</v>
      </c>
      <c r="BP1" s="2" t="s">
        <v>148</v>
      </c>
      <c r="BQ1" s="2" t="s">
        <v>41</v>
      </c>
      <c r="BR1" s="2" t="s">
        <v>146</v>
      </c>
      <c r="BS1" s="2" t="s">
        <v>104</v>
      </c>
      <c r="BT1" s="2" t="s">
        <v>105</v>
      </c>
      <c r="BU1" s="2" t="s">
        <v>106</v>
      </c>
      <c r="BV1" s="2" t="s">
        <v>147</v>
      </c>
      <c r="BW1" s="2" t="s">
        <v>107</v>
      </c>
      <c r="BX1" s="2" t="s">
        <v>42</v>
      </c>
      <c r="BY1" s="2" t="s">
        <v>208</v>
      </c>
    </row>
    <row r="2" spans="1:77" x14ac:dyDescent="0.25">
      <c r="A2">
        <v>1</v>
      </c>
      <c r="B2" t="s">
        <v>43</v>
      </c>
      <c r="C2">
        <v>16</v>
      </c>
      <c r="D2" t="str">
        <f>IF(C2&gt;13,"14 - 17",IF(C2&gt;9,"10 - 13",IF(C2&gt;5,"6 - 9","2 - 5")))</f>
        <v>14 - 17</v>
      </c>
      <c r="E2" s="5">
        <v>44951</v>
      </c>
      <c r="F2" t="s">
        <v>109</v>
      </c>
      <c r="G2" t="s">
        <v>111</v>
      </c>
      <c r="H2" t="s">
        <v>149</v>
      </c>
      <c r="I2">
        <v>15</v>
      </c>
      <c r="J2" t="s">
        <v>114</v>
      </c>
      <c r="K2" t="s">
        <v>115</v>
      </c>
      <c r="L2" t="s">
        <v>115</v>
      </c>
      <c r="M2" t="s">
        <v>115</v>
      </c>
      <c r="N2" t="s">
        <v>115</v>
      </c>
      <c r="O2" t="s">
        <v>115</v>
      </c>
      <c r="P2" t="s">
        <v>115</v>
      </c>
      <c r="Q2" t="s">
        <v>114</v>
      </c>
      <c r="R2" t="s">
        <v>114</v>
      </c>
      <c r="S2" t="s">
        <v>114</v>
      </c>
      <c r="T2" t="s">
        <v>114</v>
      </c>
      <c r="U2">
        <v>0</v>
      </c>
      <c r="V2">
        <v>1</v>
      </c>
      <c r="W2">
        <v>70</v>
      </c>
      <c r="X2" t="s">
        <v>116</v>
      </c>
      <c r="Y2">
        <v>176</v>
      </c>
      <c r="Z2" t="s">
        <v>116</v>
      </c>
      <c r="AA2" s="10">
        <v>21.6</v>
      </c>
      <c r="AB2">
        <f>W2/(((Y2/100))^2)</f>
        <v>22.598140495867771</v>
      </c>
      <c r="AC2" t="s">
        <v>116</v>
      </c>
      <c r="AD2" t="s">
        <v>115</v>
      </c>
      <c r="AE2" t="s">
        <v>116</v>
      </c>
      <c r="AF2" t="s">
        <v>115</v>
      </c>
      <c r="AG2">
        <v>96</v>
      </c>
      <c r="AH2" t="s">
        <v>116</v>
      </c>
      <c r="AI2" t="s">
        <v>116</v>
      </c>
      <c r="AJ2">
        <v>24</v>
      </c>
      <c r="AK2" t="s">
        <v>126</v>
      </c>
      <c r="AL2">
        <v>98</v>
      </c>
      <c r="AM2">
        <v>0</v>
      </c>
      <c r="AN2">
        <v>0</v>
      </c>
      <c r="AO2">
        <v>120</v>
      </c>
      <c r="AP2">
        <v>80</v>
      </c>
      <c r="AQ2" t="s">
        <v>161</v>
      </c>
      <c r="AR2">
        <v>26</v>
      </c>
      <c r="AS2" s="12">
        <f>AR2/3</f>
        <v>8.6666666666666661</v>
      </c>
      <c r="AT2" s="13" t="str">
        <f>IF(AS2&gt;6.99,"No","Yes")</f>
        <v>No</v>
      </c>
      <c r="AU2" t="str">
        <f>IF(AR2&gt;32,"Normal",IF(AR2&gt;29,"Mild",IF(AR2&gt;20,"Moderate","Severe")))</f>
        <v>Moderate</v>
      </c>
      <c r="AV2">
        <v>21000</v>
      </c>
      <c r="AW2">
        <v>190000</v>
      </c>
      <c r="AX2" t="s">
        <v>183</v>
      </c>
      <c r="AY2">
        <v>94</v>
      </c>
      <c r="AZ2" t="s">
        <v>116</v>
      </c>
      <c r="BA2" t="s">
        <v>129</v>
      </c>
      <c r="BB2">
        <v>1</v>
      </c>
      <c r="BC2">
        <v>0.08</v>
      </c>
      <c r="BD2" t="str">
        <f>IF(BC2&lt;0.12,"Normal","Abnormal")</f>
        <v>Normal</v>
      </c>
      <c r="BE2">
        <v>0.12</v>
      </c>
      <c r="BF2" t="s">
        <v>116</v>
      </c>
      <c r="BG2" t="s">
        <v>116</v>
      </c>
      <c r="BH2">
        <v>0.33</v>
      </c>
      <c r="BI2" t="str">
        <f>IF(BH2&gt;0.46,"Prolonged","Normal")</f>
        <v>Normal</v>
      </c>
      <c r="BJ2">
        <v>1</v>
      </c>
      <c r="BK2" t="s">
        <v>116</v>
      </c>
      <c r="BL2">
        <v>0.08</v>
      </c>
      <c r="BM2">
        <v>2</v>
      </c>
      <c r="BN2">
        <v>12</v>
      </c>
      <c r="BO2">
        <v>8</v>
      </c>
      <c r="BP2" t="str">
        <f>IF(BO2&gt;24,"Abnormal","Normal")</f>
        <v>Normal</v>
      </c>
      <c r="BQ2">
        <v>0.67</v>
      </c>
      <c r="BR2" t="str">
        <f>IF(BQ2&gt;1,"Abnormal","Normal")</f>
        <v>Normal</v>
      </c>
      <c r="BS2">
        <v>16</v>
      </c>
      <c r="BT2">
        <v>22</v>
      </c>
      <c r="BU2">
        <v>18</v>
      </c>
      <c r="BV2" t="str">
        <f>IF(BU2&gt;25,"Abnormal","Normal")</f>
        <v>Normal</v>
      </c>
      <c r="BW2">
        <v>20</v>
      </c>
      <c r="BX2" t="s">
        <v>137</v>
      </c>
      <c r="BY2" t="s">
        <v>47</v>
      </c>
    </row>
    <row r="3" spans="1:77" x14ac:dyDescent="0.25">
      <c r="A3">
        <v>2</v>
      </c>
      <c r="B3" t="s">
        <v>43</v>
      </c>
      <c r="C3">
        <v>13</v>
      </c>
      <c r="D3" t="str">
        <f t="shared" ref="D3:D66" si="0">IF(C3&gt;13,"14 - 17",IF(C3&gt;9,"10 - 13",IF(C3&gt;5,"6 - 9","2 - 5")))</f>
        <v>10 - 13</v>
      </c>
      <c r="E3" s="5">
        <v>44951</v>
      </c>
      <c r="F3" t="s">
        <v>108</v>
      </c>
      <c r="G3" t="s">
        <v>111</v>
      </c>
      <c r="H3" t="s">
        <v>149</v>
      </c>
      <c r="I3">
        <v>12</v>
      </c>
      <c r="J3" t="s">
        <v>114</v>
      </c>
      <c r="K3" t="s">
        <v>115</v>
      </c>
      <c r="L3" t="s">
        <v>115</v>
      </c>
      <c r="M3" t="s">
        <v>115</v>
      </c>
      <c r="N3" t="s">
        <v>115</v>
      </c>
      <c r="O3" t="s">
        <v>115</v>
      </c>
      <c r="P3" t="s">
        <v>115</v>
      </c>
      <c r="Q3" t="s">
        <v>114</v>
      </c>
      <c r="R3" t="s">
        <v>114</v>
      </c>
      <c r="S3" t="s">
        <v>114</v>
      </c>
      <c r="T3" t="s">
        <v>115</v>
      </c>
      <c r="U3">
        <v>2</v>
      </c>
      <c r="V3">
        <v>1</v>
      </c>
      <c r="W3">
        <v>44.5</v>
      </c>
      <c r="X3" t="s">
        <v>116</v>
      </c>
      <c r="Y3">
        <v>162</v>
      </c>
      <c r="Z3" t="s">
        <v>116</v>
      </c>
      <c r="AA3" s="10">
        <v>17</v>
      </c>
      <c r="AB3">
        <f t="shared" ref="AB3:AB66" si="1">W3/(((Y3/100))^2)</f>
        <v>16.956256668190822</v>
      </c>
      <c r="AC3" t="s">
        <v>116</v>
      </c>
      <c r="AD3" t="s">
        <v>115</v>
      </c>
      <c r="AE3" t="s">
        <v>116</v>
      </c>
      <c r="AF3" t="s">
        <v>115</v>
      </c>
      <c r="AG3">
        <v>90</v>
      </c>
      <c r="AH3" t="s">
        <v>116</v>
      </c>
      <c r="AI3" t="s">
        <v>116</v>
      </c>
      <c r="AJ3">
        <v>22</v>
      </c>
      <c r="AK3" t="s">
        <v>126</v>
      </c>
      <c r="AL3">
        <v>99</v>
      </c>
      <c r="AM3">
        <v>0</v>
      </c>
      <c r="AN3">
        <v>0</v>
      </c>
      <c r="AO3">
        <v>110</v>
      </c>
      <c r="AP3">
        <v>70</v>
      </c>
      <c r="AQ3" t="s">
        <v>161</v>
      </c>
      <c r="AR3">
        <v>23</v>
      </c>
      <c r="AS3" s="12">
        <f t="shared" ref="AS3:AS66" si="2">AR3/3</f>
        <v>7.666666666666667</v>
      </c>
      <c r="AT3" s="13" t="str">
        <f t="shared" ref="AT3:AT66" si="3">IF(AS3&gt;6.99,"No","Yes")</f>
        <v>No</v>
      </c>
      <c r="AU3" t="str">
        <f t="shared" ref="AU3:AU66" si="4">IF(AR3&gt;32,"Normal",IF(AR3&gt;29,"Mild",IF(AR3&gt;20,"Moderate","Severe")))</f>
        <v>Moderate</v>
      </c>
      <c r="AV3">
        <v>33600</v>
      </c>
      <c r="AW3">
        <v>188000</v>
      </c>
      <c r="AY3">
        <v>94</v>
      </c>
      <c r="AZ3" t="s">
        <v>116</v>
      </c>
      <c r="BA3" t="s">
        <v>129</v>
      </c>
      <c r="BB3">
        <v>1</v>
      </c>
      <c r="BC3">
        <v>0.04</v>
      </c>
      <c r="BD3" t="str">
        <f t="shared" ref="BD3:BD66" si="5">IF(BC3&lt;0.12,"Normal","Abnormal")</f>
        <v>Normal</v>
      </c>
      <c r="BE3">
        <v>0.16</v>
      </c>
      <c r="BF3" t="s">
        <v>116</v>
      </c>
      <c r="BG3" t="s">
        <v>136</v>
      </c>
      <c r="BH3">
        <v>0.5</v>
      </c>
      <c r="BI3" t="str">
        <f t="shared" ref="BI3:BI66" si="6">IF(BH3&gt;0.46,"Prolonged","Normal")</f>
        <v>Prolonged</v>
      </c>
      <c r="BJ3">
        <v>1</v>
      </c>
      <c r="BK3" t="s">
        <v>116</v>
      </c>
      <c r="BL3">
        <v>0.04</v>
      </c>
      <c r="BM3">
        <v>2</v>
      </c>
      <c r="BN3">
        <v>18</v>
      </c>
      <c r="BO3">
        <v>10</v>
      </c>
      <c r="BP3" t="str">
        <f t="shared" ref="BP3:BP66" si="7">IF(BO3&gt;24,"Abnormal","Normal")</f>
        <v>Normal</v>
      </c>
      <c r="BQ3">
        <v>0.56000000000000005</v>
      </c>
      <c r="BR3" t="str">
        <f t="shared" ref="BR3:BR66" si="8">IF(BQ3&gt;1,"Abnormal","Normal")</f>
        <v>Normal</v>
      </c>
      <c r="BS3">
        <v>16</v>
      </c>
      <c r="BT3">
        <v>26</v>
      </c>
      <c r="BU3">
        <v>12</v>
      </c>
      <c r="BV3" t="str">
        <f t="shared" ref="BV3:BV66" si="9">IF(BU3&gt;25,"Abnormal","Normal")</f>
        <v>Normal</v>
      </c>
      <c r="BW3">
        <v>20</v>
      </c>
      <c r="BX3" t="s">
        <v>137</v>
      </c>
      <c r="BY3" t="s">
        <v>204</v>
      </c>
    </row>
    <row r="4" spans="1:77" x14ac:dyDescent="0.25">
      <c r="A4">
        <v>3</v>
      </c>
      <c r="B4" t="s">
        <v>43</v>
      </c>
      <c r="C4">
        <v>4</v>
      </c>
      <c r="D4" t="str">
        <f t="shared" si="0"/>
        <v>2 - 5</v>
      </c>
      <c r="E4" s="5">
        <v>44951</v>
      </c>
      <c r="F4" t="s">
        <v>108</v>
      </c>
      <c r="G4" t="s">
        <v>112</v>
      </c>
      <c r="H4" t="s">
        <v>149</v>
      </c>
      <c r="I4">
        <v>2</v>
      </c>
      <c r="J4" t="s">
        <v>114</v>
      </c>
      <c r="K4" t="s">
        <v>114</v>
      </c>
      <c r="L4" t="s">
        <v>115</v>
      </c>
      <c r="M4" t="s">
        <v>115</v>
      </c>
      <c r="N4" t="s">
        <v>115</v>
      </c>
      <c r="O4" t="s">
        <v>115</v>
      </c>
      <c r="P4" t="s">
        <v>114</v>
      </c>
      <c r="Q4" t="s">
        <v>115</v>
      </c>
      <c r="R4" t="s">
        <v>114</v>
      </c>
      <c r="S4" t="s">
        <v>114</v>
      </c>
      <c r="T4" t="s">
        <v>115</v>
      </c>
      <c r="U4">
        <v>1</v>
      </c>
      <c r="V4">
        <v>1</v>
      </c>
      <c r="W4">
        <v>20</v>
      </c>
      <c r="X4" t="s">
        <v>116</v>
      </c>
      <c r="Y4">
        <v>107</v>
      </c>
      <c r="Z4" t="s">
        <v>116</v>
      </c>
      <c r="AA4" s="10">
        <v>17.5</v>
      </c>
      <c r="AB4">
        <f t="shared" si="1"/>
        <v>17.468774565464233</v>
      </c>
      <c r="AC4" t="s">
        <v>116</v>
      </c>
      <c r="AD4" t="s">
        <v>115</v>
      </c>
      <c r="AE4" t="s">
        <v>116</v>
      </c>
      <c r="AF4" t="s">
        <v>114</v>
      </c>
      <c r="AG4">
        <v>110</v>
      </c>
      <c r="AH4" t="s">
        <v>116</v>
      </c>
      <c r="AI4" t="s">
        <v>116</v>
      </c>
      <c r="AJ4">
        <v>22</v>
      </c>
      <c r="AK4" t="s">
        <v>116</v>
      </c>
      <c r="AL4">
        <v>98</v>
      </c>
      <c r="AM4">
        <v>0</v>
      </c>
      <c r="AN4">
        <v>0</v>
      </c>
      <c r="AO4">
        <v>90</v>
      </c>
      <c r="AP4">
        <v>40</v>
      </c>
      <c r="AQ4" t="s">
        <v>162</v>
      </c>
      <c r="AR4">
        <v>29</v>
      </c>
      <c r="AS4" s="12">
        <f t="shared" si="2"/>
        <v>9.6666666666666661</v>
      </c>
      <c r="AT4" s="13" t="str">
        <f t="shared" si="3"/>
        <v>No</v>
      </c>
      <c r="AU4" t="str">
        <f t="shared" si="4"/>
        <v>Moderate</v>
      </c>
      <c r="AV4">
        <v>12500</v>
      </c>
      <c r="AW4">
        <v>192000</v>
      </c>
      <c r="AY4">
        <v>107</v>
      </c>
      <c r="AZ4" t="s">
        <v>116</v>
      </c>
      <c r="BA4" t="s">
        <v>129</v>
      </c>
      <c r="BB4">
        <v>1</v>
      </c>
      <c r="BC4">
        <v>0.04</v>
      </c>
      <c r="BD4" t="str">
        <f t="shared" si="5"/>
        <v>Normal</v>
      </c>
      <c r="BE4">
        <v>0.12</v>
      </c>
      <c r="BF4" t="s">
        <v>116</v>
      </c>
      <c r="BG4" t="s">
        <v>116</v>
      </c>
      <c r="BH4">
        <v>0.4</v>
      </c>
      <c r="BI4" t="str">
        <f t="shared" si="6"/>
        <v>Normal</v>
      </c>
      <c r="BJ4">
        <v>0</v>
      </c>
      <c r="BK4" t="s">
        <v>116</v>
      </c>
      <c r="BL4">
        <v>0.06</v>
      </c>
      <c r="BM4">
        <v>2</v>
      </c>
      <c r="BN4">
        <v>16</v>
      </c>
      <c r="BO4">
        <v>8</v>
      </c>
      <c r="BP4" t="str">
        <f t="shared" si="7"/>
        <v>Normal</v>
      </c>
      <c r="BQ4">
        <v>0.5</v>
      </c>
      <c r="BR4" t="str">
        <f t="shared" si="8"/>
        <v>Normal</v>
      </c>
      <c r="BS4">
        <v>22</v>
      </c>
      <c r="BT4">
        <v>20</v>
      </c>
      <c r="BU4">
        <v>12</v>
      </c>
      <c r="BV4" t="str">
        <f t="shared" si="9"/>
        <v>Normal</v>
      </c>
      <c r="BW4">
        <v>46</v>
      </c>
      <c r="BX4" t="s">
        <v>137</v>
      </c>
      <c r="BY4" t="s">
        <v>47</v>
      </c>
    </row>
    <row r="5" spans="1:77" x14ac:dyDescent="0.25">
      <c r="A5">
        <v>4</v>
      </c>
      <c r="B5" t="s">
        <v>43</v>
      </c>
      <c r="C5">
        <v>12</v>
      </c>
      <c r="D5" t="str">
        <f t="shared" si="0"/>
        <v>10 - 13</v>
      </c>
      <c r="E5" s="5">
        <v>44951</v>
      </c>
      <c r="F5" t="s">
        <v>109</v>
      </c>
      <c r="G5" t="s">
        <v>110</v>
      </c>
      <c r="H5" t="s">
        <v>149</v>
      </c>
      <c r="I5">
        <v>4</v>
      </c>
      <c r="J5" t="s">
        <v>114</v>
      </c>
      <c r="K5" t="s">
        <v>115</v>
      </c>
      <c r="L5" t="s">
        <v>115</v>
      </c>
      <c r="M5" t="s">
        <v>115</v>
      </c>
      <c r="N5" t="s">
        <v>115</v>
      </c>
      <c r="O5" t="s">
        <v>115</v>
      </c>
      <c r="P5" t="s">
        <v>115</v>
      </c>
      <c r="Q5" t="s">
        <v>114</v>
      </c>
      <c r="R5" t="s">
        <v>114</v>
      </c>
      <c r="S5" t="s">
        <v>114</v>
      </c>
      <c r="T5" t="s">
        <v>115</v>
      </c>
      <c r="U5">
        <v>3</v>
      </c>
      <c r="V5">
        <v>3</v>
      </c>
      <c r="W5">
        <v>36</v>
      </c>
      <c r="X5" t="s">
        <v>116</v>
      </c>
      <c r="Y5">
        <v>151</v>
      </c>
      <c r="Z5" t="s">
        <v>116</v>
      </c>
      <c r="AA5" s="10">
        <v>16</v>
      </c>
      <c r="AB5">
        <f t="shared" si="1"/>
        <v>15.788781193807289</v>
      </c>
      <c r="AC5" t="s">
        <v>116</v>
      </c>
      <c r="AD5" t="s">
        <v>115</v>
      </c>
      <c r="AE5" t="s">
        <v>116</v>
      </c>
      <c r="AF5" t="s">
        <v>114</v>
      </c>
      <c r="AG5">
        <v>120</v>
      </c>
      <c r="AH5" t="s">
        <v>124</v>
      </c>
      <c r="AI5" t="s">
        <v>116</v>
      </c>
      <c r="AJ5">
        <v>18</v>
      </c>
      <c r="AK5" t="s">
        <v>116</v>
      </c>
      <c r="AL5">
        <v>97</v>
      </c>
      <c r="AM5">
        <v>0</v>
      </c>
      <c r="AN5">
        <v>0</v>
      </c>
      <c r="AO5">
        <v>110</v>
      </c>
      <c r="AP5">
        <v>80</v>
      </c>
      <c r="AQ5" t="s">
        <v>164</v>
      </c>
      <c r="AR5">
        <v>26</v>
      </c>
      <c r="AS5" s="12">
        <f t="shared" si="2"/>
        <v>8.6666666666666661</v>
      </c>
      <c r="AT5" s="13" t="str">
        <f t="shared" si="3"/>
        <v>No</v>
      </c>
      <c r="AU5" t="str">
        <f t="shared" si="4"/>
        <v>Moderate</v>
      </c>
      <c r="AV5">
        <v>18000</v>
      </c>
      <c r="AW5">
        <v>431000</v>
      </c>
      <c r="AY5">
        <v>107</v>
      </c>
      <c r="AZ5" t="s">
        <v>124</v>
      </c>
      <c r="BA5" t="s">
        <v>129</v>
      </c>
      <c r="BB5">
        <v>1</v>
      </c>
      <c r="BC5">
        <v>0.04</v>
      </c>
      <c r="BD5" t="str">
        <f t="shared" si="5"/>
        <v>Normal</v>
      </c>
      <c r="BE5">
        <v>0.12</v>
      </c>
      <c r="BF5" t="s">
        <v>116</v>
      </c>
      <c r="BG5" t="s">
        <v>116</v>
      </c>
      <c r="BH5">
        <v>0.43</v>
      </c>
      <c r="BI5" t="str">
        <f t="shared" si="6"/>
        <v>Normal</v>
      </c>
      <c r="BJ5">
        <v>0</v>
      </c>
      <c r="BK5" t="s">
        <v>116</v>
      </c>
      <c r="BL5">
        <v>0.06</v>
      </c>
      <c r="BM5">
        <v>1</v>
      </c>
      <c r="BN5">
        <v>18</v>
      </c>
      <c r="BO5">
        <v>8</v>
      </c>
      <c r="BP5" t="str">
        <f t="shared" si="7"/>
        <v>Normal</v>
      </c>
      <c r="BQ5">
        <v>0.44</v>
      </c>
      <c r="BR5" t="str">
        <f t="shared" si="8"/>
        <v>Normal</v>
      </c>
      <c r="BS5">
        <v>22</v>
      </c>
      <c r="BT5">
        <v>25</v>
      </c>
      <c r="BU5">
        <v>16</v>
      </c>
      <c r="BV5" t="str">
        <f t="shared" si="9"/>
        <v>Normal</v>
      </c>
      <c r="BW5">
        <v>27</v>
      </c>
      <c r="BX5" t="s">
        <v>137</v>
      </c>
      <c r="BY5" t="s">
        <v>188</v>
      </c>
    </row>
    <row r="6" spans="1:77" x14ac:dyDescent="0.25">
      <c r="A6">
        <v>5</v>
      </c>
      <c r="B6" t="s">
        <v>43</v>
      </c>
      <c r="C6">
        <v>16</v>
      </c>
      <c r="D6" t="str">
        <f t="shared" si="0"/>
        <v>14 - 17</v>
      </c>
      <c r="E6" s="5">
        <v>45154</v>
      </c>
      <c r="F6" t="s">
        <v>108</v>
      </c>
      <c r="G6" t="s">
        <v>111</v>
      </c>
      <c r="H6" t="s">
        <v>149</v>
      </c>
      <c r="I6">
        <v>1</v>
      </c>
      <c r="J6" t="s">
        <v>114</v>
      </c>
      <c r="K6" t="s">
        <v>114</v>
      </c>
      <c r="L6" t="s">
        <v>115</v>
      </c>
      <c r="M6" t="s">
        <v>115</v>
      </c>
      <c r="N6" t="s">
        <v>115</v>
      </c>
      <c r="O6" t="s">
        <v>115</v>
      </c>
      <c r="P6" t="s">
        <v>114</v>
      </c>
      <c r="Q6" t="s">
        <v>114</v>
      </c>
      <c r="R6" t="s">
        <v>114</v>
      </c>
      <c r="S6" t="s">
        <v>114</v>
      </c>
      <c r="T6" t="s">
        <v>115</v>
      </c>
      <c r="U6">
        <v>1</v>
      </c>
      <c r="V6">
        <v>3</v>
      </c>
      <c r="W6">
        <v>36.5</v>
      </c>
      <c r="X6" t="s">
        <v>116</v>
      </c>
      <c r="Y6">
        <v>151</v>
      </c>
      <c r="Z6" t="s">
        <v>119</v>
      </c>
      <c r="AA6" s="10">
        <v>16.2</v>
      </c>
      <c r="AB6">
        <f t="shared" si="1"/>
        <v>16.008069821499056</v>
      </c>
      <c r="AC6" t="s">
        <v>118</v>
      </c>
      <c r="AD6" t="s">
        <v>115</v>
      </c>
      <c r="AE6" t="s">
        <v>116</v>
      </c>
      <c r="AF6" t="s">
        <v>115</v>
      </c>
      <c r="AG6">
        <v>98</v>
      </c>
      <c r="AH6" t="s">
        <v>116</v>
      </c>
      <c r="AI6" t="s">
        <v>125</v>
      </c>
      <c r="AJ6">
        <v>20</v>
      </c>
      <c r="AK6" t="s">
        <v>116</v>
      </c>
      <c r="AL6">
        <v>99</v>
      </c>
      <c r="AM6">
        <v>0</v>
      </c>
      <c r="AN6">
        <v>0</v>
      </c>
      <c r="AO6">
        <v>130</v>
      </c>
      <c r="AP6">
        <v>90</v>
      </c>
      <c r="AQ6" t="s">
        <v>165</v>
      </c>
      <c r="AR6">
        <v>23</v>
      </c>
      <c r="AS6" s="12">
        <f t="shared" si="2"/>
        <v>7.666666666666667</v>
      </c>
      <c r="AT6" s="13" t="str">
        <f t="shared" si="3"/>
        <v>No</v>
      </c>
      <c r="AU6" t="str">
        <f t="shared" si="4"/>
        <v>Moderate</v>
      </c>
      <c r="AV6">
        <v>8500</v>
      </c>
      <c r="AW6">
        <v>999000</v>
      </c>
      <c r="AY6">
        <v>100</v>
      </c>
      <c r="AZ6" t="s">
        <v>116</v>
      </c>
      <c r="BA6" t="s">
        <v>129</v>
      </c>
      <c r="BB6">
        <v>1</v>
      </c>
      <c r="BC6">
        <v>0.04</v>
      </c>
      <c r="BD6" t="str">
        <f t="shared" si="5"/>
        <v>Normal</v>
      </c>
      <c r="BE6">
        <v>0.2</v>
      </c>
      <c r="BF6" t="s">
        <v>144</v>
      </c>
      <c r="BG6" t="s">
        <v>116</v>
      </c>
      <c r="BH6">
        <v>0.57999999999999996</v>
      </c>
      <c r="BI6" t="str">
        <f t="shared" si="6"/>
        <v>Prolonged</v>
      </c>
      <c r="BJ6">
        <v>1</v>
      </c>
      <c r="BK6" t="s">
        <v>116</v>
      </c>
      <c r="BL6">
        <v>0.1</v>
      </c>
      <c r="BM6">
        <v>2</v>
      </c>
      <c r="BN6">
        <v>12</v>
      </c>
      <c r="BO6">
        <v>6</v>
      </c>
      <c r="BP6" t="str">
        <f t="shared" si="7"/>
        <v>Normal</v>
      </c>
      <c r="BQ6">
        <v>0.5</v>
      </c>
      <c r="BR6" t="str">
        <f t="shared" si="8"/>
        <v>Normal</v>
      </c>
      <c r="BS6">
        <v>14</v>
      </c>
      <c r="BT6">
        <v>44</v>
      </c>
      <c r="BU6">
        <v>48</v>
      </c>
      <c r="BV6" t="str">
        <f t="shared" si="9"/>
        <v>Abnormal</v>
      </c>
      <c r="BW6">
        <v>52</v>
      </c>
      <c r="BX6" t="s">
        <v>137</v>
      </c>
      <c r="BY6" t="s">
        <v>189</v>
      </c>
    </row>
    <row r="7" spans="1:77" x14ac:dyDescent="0.25">
      <c r="A7">
        <v>6</v>
      </c>
      <c r="B7" t="s">
        <v>43</v>
      </c>
      <c r="C7">
        <v>15</v>
      </c>
      <c r="D7" t="str">
        <f t="shared" si="0"/>
        <v>14 - 17</v>
      </c>
      <c r="E7" s="5">
        <v>45154</v>
      </c>
      <c r="F7" t="s">
        <v>108</v>
      </c>
      <c r="G7" t="s">
        <v>112</v>
      </c>
      <c r="H7" t="s">
        <v>149</v>
      </c>
      <c r="I7">
        <v>1</v>
      </c>
      <c r="J7" t="s">
        <v>114</v>
      </c>
      <c r="K7" t="s">
        <v>114</v>
      </c>
      <c r="L7" t="s">
        <v>115</v>
      </c>
      <c r="M7" t="s">
        <v>115</v>
      </c>
      <c r="N7" t="s">
        <v>115</v>
      </c>
      <c r="O7" t="s">
        <v>115</v>
      </c>
      <c r="P7" t="s">
        <v>115</v>
      </c>
      <c r="Q7" t="s">
        <v>114</v>
      </c>
      <c r="R7" t="s">
        <v>114</v>
      </c>
      <c r="S7" t="s">
        <v>114</v>
      </c>
      <c r="T7" t="s">
        <v>115</v>
      </c>
      <c r="U7">
        <v>1</v>
      </c>
      <c r="V7">
        <v>3</v>
      </c>
      <c r="W7">
        <v>47</v>
      </c>
      <c r="X7" t="s">
        <v>116</v>
      </c>
      <c r="Y7">
        <v>160</v>
      </c>
      <c r="Z7" t="s">
        <v>116</v>
      </c>
      <c r="AA7" s="10">
        <v>18.399999999999999</v>
      </c>
      <c r="AB7">
        <f t="shared" si="1"/>
        <v>18.359374999999996</v>
      </c>
      <c r="AC7" t="s">
        <v>116</v>
      </c>
      <c r="AD7" t="s">
        <v>115</v>
      </c>
      <c r="AE7" t="s">
        <v>116</v>
      </c>
      <c r="AF7" t="s">
        <v>115</v>
      </c>
      <c r="AG7">
        <v>86</v>
      </c>
      <c r="AH7" t="s">
        <v>116</v>
      </c>
      <c r="AI7" t="s">
        <v>116</v>
      </c>
      <c r="AJ7">
        <v>22</v>
      </c>
      <c r="AK7" t="s">
        <v>126</v>
      </c>
      <c r="AL7">
        <v>98</v>
      </c>
      <c r="AM7">
        <v>0</v>
      </c>
      <c r="AN7">
        <v>0</v>
      </c>
      <c r="AO7">
        <v>110</v>
      </c>
      <c r="AP7">
        <v>70</v>
      </c>
      <c r="AQ7" t="s">
        <v>162</v>
      </c>
      <c r="AR7">
        <v>29</v>
      </c>
      <c r="AS7" s="12">
        <f t="shared" si="2"/>
        <v>9.6666666666666661</v>
      </c>
      <c r="AT7" s="13" t="str">
        <f t="shared" si="3"/>
        <v>No</v>
      </c>
      <c r="AU7" t="str">
        <f t="shared" si="4"/>
        <v>Moderate</v>
      </c>
      <c r="AV7">
        <v>9100</v>
      </c>
      <c r="AW7">
        <v>486000</v>
      </c>
      <c r="AY7">
        <v>96</v>
      </c>
      <c r="AZ7" t="s">
        <v>116</v>
      </c>
      <c r="BA7" t="s">
        <v>129</v>
      </c>
      <c r="BB7">
        <v>1</v>
      </c>
      <c r="BC7">
        <v>0.04</v>
      </c>
      <c r="BD7" t="str">
        <f t="shared" si="5"/>
        <v>Normal</v>
      </c>
      <c r="BE7">
        <v>0.14000000000000001</v>
      </c>
      <c r="BF7" t="s">
        <v>116</v>
      </c>
      <c r="BG7" t="s">
        <v>116</v>
      </c>
      <c r="BH7">
        <v>0.42</v>
      </c>
      <c r="BI7" t="str">
        <f t="shared" si="6"/>
        <v>Normal</v>
      </c>
      <c r="BJ7">
        <v>1</v>
      </c>
      <c r="BK7" t="s">
        <v>116</v>
      </c>
      <c r="BL7">
        <v>0.1</v>
      </c>
      <c r="BM7">
        <v>1</v>
      </c>
      <c r="BN7">
        <v>12</v>
      </c>
      <c r="BO7">
        <v>4</v>
      </c>
      <c r="BP7" t="str">
        <f t="shared" si="7"/>
        <v>Normal</v>
      </c>
      <c r="BQ7">
        <v>0.33</v>
      </c>
      <c r="BR7" t="str">
        <f t="shared" si="8"/>
        <v>Normal</v>
      </c>
      <c r="BS7">
        <v>20</v>
      </c>
      <c r="BT7">
        <v>44</v>
      </c>
      <c r="BU7">
        <v>28</v>
      </c>
      <c r="BV7" t="str">
        <f t="shared" si="9"/>
        <v>Abnormal</v>
      </c>
      <c r="BW7">
        <v>60</v>
      </c>
      <c r="BX7" t="s">
        <v>137</v>
      </c>
      <c r="BY7" t="s">
        <v>187</v>
      </c>
    </row>
    <row r="8" spans="1:77" x14ac:dyDescent="0.25">
      <c r="A8">
        <v>7</v>
      </c>
      <c r="B8" t="s">
        <v>43</v>
      </c>
      <c r="C8">
        <v>7</v>
      </c>
      <c r="D8" t="str">
        <f t="shared" si="0"/>
        <v>6 - 9</v>
      </c>
      <c r="E8" s="5">
        <v>44965</v>
      </c>
      <c r="F8" t="s">
        <v>109</v>
      </c>
      <c r="G8" t="s">
        <v>111</v>
      </c>
      <c r="H8" t="s">
        <v>149</v>
      </c>
      <c r="I8">
        <v>3</v>
      </c>
      <c r="J8" t="s">
        <v>114</v>
      </c>
      <c r="K8" t="s">
        <v>114</v>
      </c>
      <c r="L8" t="s">
        <v>115</v>
      </c>
      <c r="M8" t="s">
        <v>115</v>
      </c>
      <c r="N8" t="s">
        <v>115</v>
      </c>
      <c r="O8" t="s">
        <v>115</v>
      </c>
      <c r="P8" t="s">
        <v>114</v>
      </c>
      <c r="Q8" t="s">
        <v>115</v>
      </c>
      <c r="R8" t="s">
        <v>114</v>
      </c>
      <c r="S8" t="s">
        <v>114</v>
      </c>
      <c r="T8" t="s">
        <v>115</v>
      </c>
      <c r="U8">
        <v>1</v>
      </c>
      <c r="V8">
        <v>3</v>
      </c>
      <c r="W8">
        <v>21</v>
      </c>
      <c r="X8" t="s">
        <v>116</v>
      </c>
      <c r="Y8">
        <v>116.2</v>
      </c>
      <c r="Z8" t="s">
        <v>116</v>
      </c>
      <c r="AA8" s="10">
        <v>15.6</v>
      </c>
      <c r="AB8">
        <f t="shared" si="1"/>
        <v>15.552744540986669</v>
      </c>
      <c r="AC8" t="s">
        <v>116</v>
      </c>
      <c r="AD8" t="s">
        <v>115</v>
      </c>
      <c r="AE8" t="s">
        <v>116</v>
      </c>
      <c r="AF8" t="s">
        <v>115</v>
      </c>
      <c r="AG8">
        <v>92</v>
      </c>
      <c r="AH8" t="s">
        <v>116</v>
      </c>
      <c r="AI8" t="s">
        <v>116</v>
      </c>
      <c r="AJ8">
        <v>22</v>
      </c>
      <c r="AK8" t="s">
        <v>116</v>
      </c>
      <c r="AL8">
        <v>98</v>
      </c>
      <c r="AM8">
        <v>0</v>
      </c>
      <c r="AN8">
        <v>4</v>
      </c>
      <c r="AO8">
        <v>90</v>
      </c>
      <c r="AP8">
        <v>60</v>
      </c>
      <c r="AQ8" t="s">
        <v>168</v>
      </c>
      <c r="AR8">
        <v>29</v>
      </c>
      <c r="AS8" s="12">
        <f t="shared" si="2"/>
        <v>9.6666666666666661</v>
      </c>
      <c r="AT8" s="13" t="str">
        <f t="shared" si="3"/>
        <v>No</v>
      </c>
      <c r="AU8" t="str">
        <f t="shared" si="4"/>
        <v>Moderate</v>
      </c>
      <c r="AV8">
        <v>8200</v>
      </c>
      <c r="AW8">
        <v>189000</v>
      </c>
      <c r="AY8">
        <v>100</v>
      </c>
      <c r="AZ8" t="s">
        <v>116</v>
      </c>
      <c r="BA8" t="s">
        <v>129</v>
      </c>
      <c r="BB8">
        <v>1</v>
      </c>
      <c r="BC8">
        <v>0.04</v>
      </c>
      <c r="BD8" t="str">
        <f t="shared" si="5"/>
        <v>Normal</v>
      </c>
      <c r="BE8">
        <v>0.16</v>
      </c>
      <c r="BF8" t="s">
        <v>116</v>
      </c>
      <c r="BG8" t="s">
        <v>116</v>
      </c>
      <c r="BH8">
        <v>0.43</v>
      </c>
      <c r="BI8" t="str">
        <f t="shared" si="6"/>
        <v>Normal</v>
      </c>
      <c r="BJ8">
        <v>0</v>
      </c>
      <c r="BK8" t="s">
        <v>116</v>
      </c>
      <c r="BL8">
        <v>0.04</v>
      </c>
      <c r="BM8">
        <v>2</v>
      </c>
      <c r="BN8">
        <v>10</v>
      </c>
      <c r="BO8">
        <v>4</v>
      </c>
      <c r="BP8" t="str">
        <f t="shared" si="7"/>
        <v>Normal</v>
      </c>
      <c r="BQ8">
        <v>0.4</v>
      </c>
      <c r="BR8" t="str">
        <f t="shared" si="8"/>
        <v>Normal</v>
      </c>
      <c r="BS8">
        <v>1</v>
      </c>
      <c r="BT8">
        <v>36</v>
      </c>
      <c r="BU8">
        <v>16</v>
      </c>
      <c r="BV8" t="str">
        <f t="shared" si="9"/>
        <v>Normal</v>
      </c>
      <c r="BW8">
        <v>34</v>
      </c>
      <c r="BX8" t="s">
        <v>137</v>
      </c>
      <c r="BY8" t="s">
        <v>47</v>
      </c>
    </row>
    <row r="9" spans="1:77" x14ac:dyDescent="0.25">
      <c r="A9">
        <v>8</v>
      </c>
      <c r="B9" t="s">
        <v>43</v>
      </c>
      <c r="C9">
        <v>2</v>
      </c>
      <c r="D9" t="str">
        <f t="shared" si="0"/>
        <v>2 - 5</v>
      </c>
      <c r="E9" s="5">
        <v>44972</v>
      </c>
      <c r="F9" t="s">
        <v>109</v>
      </c>
      <c r="G9" t="s">
        <v>111</v>
      </c>
      <c r="H9" t="s">
        <v>149</v>
      </c>
      <c r="I9">
        <v>0.42</v>
      </c>
      <c r="J9" t="s">
        <v>114</v>
      </c>
      <c r="K9" t="s">
        <v>114</v>
      </c>
      <c r="L9" t="s">
        <v>115</v>
      </c>
      <c r="M9" t="s">
        <v>115</v>
      </c>
      <c r="N9" t="s">
        <v>115</v>
      </c>
      <c r="O9" t="s">
        <v>115</v>
      </c>
      <c r="P9" t="s">
        <v>114</v>
      </c>
      <c r="Q9" t="s">
        <v>115</v>
      </c>
      <c r="R9" t="s">
        <v>114</v>
      </c>
      <c r="S9" t="s">
        <v>114</v>
      </c>
      <c r="T9" t="s">
        <v>115</v>
      </c>
      <c r="U9">
        <v>1</v>
      </c>
      <c r="V9">
        <v>1</v>
      </c>
      <c r="W9">
        <v>14.5</v>
      </c>
      <c r="X9" t="s">
        <v>116</v>
      </c>
      <c r="Y9">
        <v>90</v>
      </c>
      <c r="Z9" t="s">
        <v>116</v>
      </c>
      <c r="AA9" s="10">
        <v>17.899999999999999</v>
      </c>
      <c r="AB9">
        <f t="shared" si="1"/>
        <v>17.901234567901234</v>
      </c>
      <c r="AC9" t="s">
        <v>116</v>
      </c>
      <c r="AD9" t="s">
        <v>115</v>
      </c>
      <c r="AE9" t="s">
        <v>116</v>
      </c>
      <c r="AF9" t="s">
        <v>114</v>
      </c>
      <c r="AG9">
        <v>98</v>
      </c>
      <c r="AH9" t="s">
        <v>116</v>
      </c>
      <c r="AI9" t="s">
        <v>116</v>
      </c>
      <c r="AJ9">
        <v>28</v>
      </c>
      <c r="AK9" t="s">
        <v>116</v>
      </c>
      <c r="AL9">
        <v>87</v>
      </c>
      <c r="AM9">
        <v>4</v>
      </c>
      <c r="AN9">
        <v>8</v>
      </c>
      <c r="AO9">
        <v>80</v>
      </c>
      <c r="AP9">
        <v>40</v>
      </c>
      <c r="AQ9" t="s">
        <v>167</v>
      </c>
      <c r="AR9">
        <v>22</v>
      </c>
      <c r="AS9" s="12">
        <f t="shared" si="2"/>
        <v>7.333333333333333</v>
      </c>
      <c r="AT9" s="13" t="str">
        <f t="shared" si="3"/>
        <v>No</v>
      </c>
      <c r="AU9" t="str">
        <f t="shared" si="4"/>
        <v>Moderate</v>
      </c>
      <c r="AV9">
        <v>25700</v>
      </c>
      <c r="AW9">
        <v>258000</v>
      </c>
      <c r="AY9">
        <v>94</v>
      </c>
      <c r="AZ9" t="s">
        <v>116</v>
      </c>
      <c r="BA9" t="s">
        <v>129</v>
      </c>
      <c r="BB9">
        <v>1</v>
      </c>
      <c r="BC9">
        <v>0.04</v>
      </c>
      <c r="BD9" t="str">
        <f t="shared" si="5"/>
        <v>Normal</v>
      </c>
      <c r="BE9">
        <v>0.14000000000000001</v>
      </c>
      <c r="BF9" t="s">
        <v>116</v>
      </c>
      <c r="BG9" t="s">
        <v>116</v>
      </c>
      <c r="BH9">
        <v>0.4</v>
      </c>
      <c r="BI9" t="str">
        <f t="shared" si="6"/>
        <v>Normal</v>
      </c>
      <c r="BJ9">
        <v>1</v>
      </c>
      <c r="BK9" t="s">
        <v>116</v>
      </c>
      <c r="BL9">
        <v>0.08</v>
      </c>
      <c r="BM9">
        <v>2</v>
      </c>
      <c r="BN9">
        <v>4</v>
      </c>
      <c r="BO9">
        <v>2</v>
      </c>
      <c r="BP9" t="str">
        <f t="shared" si="7"/>
        <v>Normal</v>
      </c>
      <c r="BQ9">
        <v>0.5</v>
      </c>
      <c r="BR9" t="str">
        <f t="shared" si="8"/>
        <v>Normal</v>
      </c>
      <c r="BS9">
        <v>16</v>
      </c>
      <c r="BT9">
        <v>12</v>
      </c>
      <c r="BU9">
        <v>12</v>
      </c>
      <c r="BV9" t="str">
        <f t="shared" si="9"/>
        <v>Normal</v>
      </c>
      <c r="BW9">
        <v>28</v>
      </c>
      <c r="BX9" t="s">
        <v>137</v>
      </c>
      <c r="BY9" t="s">
        <v>47</v>
      </c>
    </row>
    <row r="10" spans="1:77" x14ac:dyDescent="0.25">
      <c r="A10">
        <v>9</v>
      </c>
      <c r="B10" t="s">
        <v>43</v>
      </c>
      <c r="C10">
        <v>10</v>
      </c>
      <c r="D10" t="str">
        <f t="shared" si="0"/>
        <v>10 - 13</v>
      </c>
      <c r="E10" s="5">
        <v>44972</v>
      </c>
      <c r="F10" t="s">
        <v>108</v>
      </c>
      <c r="G10" t="s">
        <v>111</v>
      </c>
      <c r="H10" t="s">
        <v>149</v>
      </c>
      <c r="I10">
        <v>6</v>
      </c>
      <c r="J10" t="s">
        <v>114</v>
      </c>
      <c r="K10" t="s">
        <v>114</v>
      </c>
      <c r="L10" t="s">
        <v>115</v>
      </c>
      <c r="M10" t="s">
        <v>115</v>
      </c>
      <c r="N10" t="s">
        <v>115</v>
      </c>
      <c r="O10" t="s">
        <v>115</v>
      </c>
      <c r="P10" t="s">
        <v>115</v>
      </c>
      <c r="Q10" t="s">
        <v>114</v>
      </c>
      <c r="R10" t="s">
        <v>114</v>
      </c>
      <c r="S10" t="s">
        <v>114</v>
      </c>
      <c r="T10" t="s">
        <v>115</v>
      </c>
      <c r="U10">
        <v>1</v>
      </c>
      <c r="V10">
        <v>3</v>
      </c>
      <c r="W10">
        <v>28</v>
      </c>
      <c r="X10" t="s">
        <v>116</v>
      </c>
      <c r="Y10">
        <v>133.5</v>
      </c>
      <c r="Z10" t="s">
        <v>116</v>
      </c>
      <c r="AA10" s="10">
        <v>15.6</v>
      </c>
      <c r="AB10">
        <f t="shared" si="1"/>
        <v>15.710698705270099</v>
      </c>
      <c r="AC10" t="s">
        <v>116</v>
      </c>
      <c r="AD10" t="s">
        <v>115</v>
      </c>
      <c r="AE10" t="s">
        <v>116</v>
      </c>
      <c r="AF10" t="s">
        <v>114</v>
      </c>
      <c r="AG10">
        <v>88</v>
      </c>
      <c r="AH10" t="s">
        <v>116</v>
      </c>
      <c r="AI10" t="s">
        <v>116</v>
      </c>
      <c r="AJ10">
        <v>20</v>
      </c>
      <c r="AK10" t="s">
        <v>116</v>
      </c>
      <c r="AL10">
        <v>99</v>
      </c>
      <c r="AM10">
        <v>0</v>
      </c>
      <c r="AN10">
        <v>0</v>
      </c>
      <c r="AO10">
        <v>100</v>
      </c>
      <c r="AP10">
        <v>60</v>
      </c>
      <c r="AQ10" t="s">
        <v>167</v>
      </c>
      <c r="AR10">
        <v>23</v>
      </c>
      <c r="AS10" s="12">
        <f t="shared" si="2"/>
        <v>7.666666666666667</v>
      </c>
      <c r="AT10" s="13" t="str">
        <f t="shared" si="3"/>
        <v>No</v>
      </c>
      <c r="AU10" t="str">
        <f t="shared" si="4"/>
        <v>Moderate</v>
      </c>
      <c r="AV10">
        <v>11900</v>
      </c>
      <c r="AW10">
        <v>450000</v>
      </c>
      <c r="AY10">
        <v>83</v>
      </c>
      <c r="AZ10" t="s">
        <v>116</v>
      </c>
      <c r="BA10" t="s">
        <v>129</v>
      </c>
      <c r="BB10">
        <v>1</v>
      </c>
      <c r="BC10">
        <v>0.04</v>
      </c>
      <c r="BD10" t="str">
        <f t="shared" si="5"/>
        <v>Normal</v>
      </c>
      <c r="BE10">
        <v>0.1</v>
      </c>
      <c r="BF10" t="s">
        <v>116</v>
      </c>
      <c r="BG10" t="s">
        <v>116</v>
      </c>
      <c r="BH10">
        <v>0.42</v>
      </c>
      <c r="BI10" t="str">
        <f t="shared" si="6"/>
        <v>Normal</v>
      </c>
      <c r="BJ10">
        <v>0</v>
      </c>
      <c r="BK10" t="s">
        <v>116</v>
      </c>
      <c r="BL10">
        <v>0.08</v>
      </c>
      <c r="BM10">
        <v>1</v>
      </c>
      <c r="BN10">
        <v>12</v>
      </c>
      <c r="BO10">
        <v>4</v>
      </c>
      <c r="BP10" t="str">
        <f t="shared" si="7"/>
        <v>Normal</v>
      </c>
      <c r="BQ10">
        <v>0.33</v>
      </c>
      <c r="BR10" t="str">
        <f t="shared" si="8"/>
        <v>Normal</v>
      </c>
      <c r="BS10">
        <v>14</v>
      </c>
      <c r="BT10">
        <v>22</v>
      </c>
      <c r="BU10">
        <v>12</v>
      </c>
      <c r="BV10" t="str">
        <f t="shared" si="9"/>
        <v>Normal</v>
      </c>
      <c r="BW10">
        <v>46</v>
      </c>
      <c r="BX10" t="s">
        <v>137</v>
      </c>
      <c r="BY10" t="s">
        <v>47</v>
      </c>
    </row>
    <row r="11" spans="1:77" x14ac:dyDescent="0.25">
      <c r="A11">
        <v>10</v>
      </c>
      <c r="B11" t="s">
        <v>43</v>
      </c>
      <c r="C11">
        <v>14</v>
      </c>
      <c r="D11" t="str">
        <f t="shared" si="0"/>
        <v>14 - 17</v>
      </c>
      <c r="E11" s="5">
        <v>44972</v>
      </c>
      <c r="F11" t="s">
        <v>109</v>
      </c>
      <c r="G11" t="s">
        <v>111</v>
      </c>
      <c r="H11" t="s">
        <v>149</v>
      </c>
      <c r="I11">
        <v>13</v>
      </c>
      <c r="J11" t="s">
        <v>114</v>
      </c>
      <c r="K11" t="s">
        <v>115</v>
      </c>
      <c r="L11" t="s">
        <v>115</v>
      </c>
      <c r="M11" t="s">
        <v>115</v>
      </c>
      <c r="N11" t="s">
        <v>115</v>
      </c>
      <c r="O11" t="s">
        <v>115</v>
      </c>
      <c r="P11" t="s">
        <v>115</v>
      </c>
      <c r="Q11" t="s">
        <v>114</v>
      </c>
      <c r="R11" t="s">
        <v>114</v>
      </c>
      <c r="S11" t="s">
        <v>114</v>
      </c>
      <c r="T11" t="s">
        <v>115</v>
      </c>
      <c r="U11">
        <v>4</v>
      </c>
      <c r="V11">
        <v>3</v>
      </c>
      <c r="W11">
        <v>41</v>
      </c>
      <c r="X11" t="s">
        <v>116</v>
      </c>
      <c r="Y11">
        <v>148</v>
      </c>
      <c r="Z11" t="s">
        <v>119</v>
      </c>
      <c r="AA11" s="10">
        <v>18.7</v>
      </c>
      <c r="AB11">
        <f t="shared" si="1"/>
        <v>18.718042366691016</v>
      </c>
      <c r="AC11" t="s">
        <v>116</v>
      </c>
      <c r="AD11" t="s">
        <v>115</v>
      </c>
      <c r="AE11" t="s">
        <v>116</v>
      </c>
      <c r="AF11" t="s">
        <v>114</v>
      </c>
      <c r="AG11">
        <v>120</v>
      </c>
      <c r="AH11" t="s">
        <v>124</v>
      </c>
      <c r="AI11" t="s">
        <v>116</v>
      </c>
      <c r="AJ11">
        <v>22</v>
      </c>
      <c r="AK11" t="s">
        <v>126</v>
      </c>
      <c r="AL11">
        <v>97</v>
      </c>
      <c r="AM11">
        <v>0</v>
      </c>
      <c r="AN11">
        <v>0</v>
      </c>
      <c r="AO11">
        <v>90</v>
      </c>
      <c r="AP11">
        <v>60</v>
      </c>
      <c r="AQ11" t="s">
        <v>167</v>
      </c>
      <c r="AR11">
        <v>27</v>
      </c>
      <c r="AS11" s="12">
        <f t="shared" si="2"/>
        <v>9</v>
      </c>
      <c r="AT11" s="13" t="str">
        <f t="shared" si="3"/>
        <v>No</v>
      </c>
      <c r="AU11" t="str">
        <f t="shared" si="4"/>
        <v>Moderate</v>
      </c>
      <c r="AV11">
        <v>47000</v>
      </c>
      <c r="AW11">
        <v>373000</v>
      </c>
      <c r="AY11">
        <v>125</v>
      </c>
      <c r="AZ11" t="s">
        <v>124</v>
      </c>
      <c r="BA11" t="s">
        <v>129</v>
      </c>
      <c r="BB11">
        <v>1</v>
      </c>
      <c r="BC11">
        <v>0.06</v>
      </c>
      <c r="BD11" t="str">
        <f t="shared" si="5"/>
        <v>Normal</v>
      </c>
      <c r="BE11">
        <v>0.12</v>
      </c>
      <c r="BF11" t="s">
        <v>116</v>
      </c>
      <c r="BG11" t="s">
        <v>116</v>
      </c>
      <c r="BH11">
        <v>0.36</v>
      </c>
      <c r="BI11" t="str">
        <f t="shared" si="6"/>
        <v>Normal</v>
      </c>
      <c r="BJ11">
        <v>0</v>
      </c>
      <c r="BK11" t="s">
        <v>116</v>
      </c>
      <c r="BL11">
        <v>0.08</v>
      </c>
      <c r="BM11">
        <v>1</v>
      </c>
      <c r="BN11">
        <v>18</v>
      </c>
      <c r="BO11">
        <v>4</v>
      </c>
      <c r="BP11" t="str">
        <f t="shared" si="7"/>
        <v>Normal</v>
      </c>
      <c r="BQ11">
        <v>0.22</v>
      </c>
      <c r="BR11" t="str">
        <f t="shared" si="8"/>
        <v>Normal</v>
      </c>
      <c r="BS11">
        <v>8</v>
      </c>
      <c r="BT11">
        <v>24</v>
      </c>
      <c r="BU11">
        <v>18</v>
      </c>
      <c r="BV11" t="str">
        <f t="shared" si="9"/>
        <v>Normal</v>
      </c>
      <c r="BW11">
        <v>28</v>
      </c>
      <c r="BX11" t="s">
        <v>138</v>
      </c>
      <c r="BY11" t="s">
        <v>188</v>
      </c>
    </row>
    <row r="12" spans="1:77" x14ac:dyDescent="0.25">
      <c r="A12">
        <v>11</v>
      </c>
      <c r="B12" t="s">
        <v>43</v>
      </c>
      <c r="C12">
        <v>9</v>
      </c>
      <c r="D12" t="str">
        <f t="shared" si="0"/>
        <v>6 - 9</v>
      </c>
      <c r="E12" s="5">
        <v>44986</v>
      </c>
      <c r="F12" t="s">
        <v>108</v>
      </c>
      <c r="G12" t="s">
        <v>111</v>
      </c>
      <c r="H12" t="s">
        <v>149</v>
      </c>
      <c r="I12">
        <v>4</v>
      </c>
      <c r="J12" t="s">
        <v>114</v>
      </c>
      <c r="K12" t="s">
        <v>115</v>
      </c>
      <c r="L12" t="s">
        <v>115</v>
      </c>
      <c r="M12" t="s">
        <v>115</v>
      </c>
      <c r="N12" t="s">
        <v>115</v>
      </c>
      <c r="O12" t="s">
        <v>115</v>
      </c>
      <c r="P12" t="s">
        <v>115</v>
      </c>
      <c r="Q12" t="s">
        <v>114</v>
      </c>
      <c r="R12" t="s">
        <v>114</v>
      </c>
      <c r="S12" t="s">
        <v>114</v>
      </c>
      <c r="T12" t="s">
        <v>115</v>
      </c>
      <c r="U12">
        <v>2</v>
      </c>
      <c r="V12">
        <v>3</v>
      </c>
      <c r="W12">
        <v>23.5</v>
      </c>
      <c r="X12" t="s">
        <v>116</v>
      </c>
      <c r="Y12">
        <v>124.5</v>
      </c>
      <c r="Z12" t="s">
        <v>116</v>
      </c>
      <c r="AA12" s="10">
        <v>15.2</v>
      </c>
      <c r="AB12">
        <f t="shared" si="1"/>
        <v>15.161045789584037</v>
      </c>
      <c r="AC12" t="s">
        <v>116</v>
      </c>
      <c r="AD12" t="s">
        <v>115</v>
      </c>
      <c r="AE12" t="s">
        <v>116</v>
      </c>
      <c r="AF12" t="s">
        <v>115</v>
      </c>
      <c r="AG12">
        <v>76</v>
      </c>
      <c r="AH12" t="s">
        <v>116</v>
      </c>
      <c r="AI12" t="s">
        <v>116</v>
      </c>
      <c r="AJ12">
        <v>20</v>
      </c>
      <c r="AK12" t="s">
        <v>116</v>
      </c>
      <c r="AL12">
        <v>98</v>
      </c>
      <c r="AM12">
        <v>0</v>
      </c>
      <c r="AN12">
        <v>0</v>
      </c>
      <c r="AO12">
        <v>100</v>
      </c>
      <c r="AP12">
        <v>60</v>
      </c>
      <c r="AQ12" t="s">
        <v>169</v>
      </c>
      <c r="AR12">
        <v>24</v>
      </c>
      <c r="AS12" s="12">
        <f t="shared" si="2"/>
        <v>8</v>
      </c>
      <c r="AT12" s="13" t="str">
        <f t="shared" si="3"/>
        <v>No</v>
      </c>
      <c r="AU12" t="str">
        <f t="shared" si="4"/>
        <v>Moderate</v>
      </c>
      <c r="AV12">
        <v>16800</v>
      </c>
      <c r="AW12">
        <v>233000</v>
      </c>
      <c r="AY12">
        <v>68</v>
      </c>
      <c r="AZ12" t="s">
        <v>116</v>
      </c>
      <c r="BA12" t="s">
        <v>129</v>
      </c>
      <c r="BB12">
        <v>2</v>
      </c>
      <c r="BC12">
        <v>0.04</v>
      </c>
      <c r="BD12" t="str">
        <f t="shared" si="5"/>
        <v>Normal</v>
      </c>
      <c r="BE12">
        <v>0.16</v>
      </c>
      <c r="BF12" t="s">
        <v>116</v>
      </c>
      <c r="BG12" t="s">
        <v>116</v>
      </c>
      <c r="BH12">
        <v>0.4</v>
      </c>
      <c r="BI12" t="str">
        <f t="shared" si="6"/>
        <v>Normal</v>
      </c>
      <c r="BJ12">
        <v>0</v>
      </c>
      <c r="BK12" t="s">
        <v>116</v>
      </c>
      <c r="BL12">
        <v>0.08</v>
      </c>
      <c r="BM12">
        <v>1</v>
      </c>
      <c r="BN12">
        <v>12</v>
      </c>
      <c r="BO12">
        <v>4</v>
      </c>
      <c r="BP12" t="str">
        <f t="shared" si="7"/>
        <v>Normal</v>
      </c>
      <c r="BQ12">
        <v>0.33</v>
      </c>
      <c r="BR12" t="str">
        <f t="shared" si="8"/>
        <v>Normal</v>
      </c>
      <c r="BS12">
        <v>20</v>
      </c>
      <c r="BT12">
        <v>24</v>
      </c>
      <c r="BU12">
        <v>18</v>
      </c>
      <c r="BV12" t="str">
        <f t="shared" si="9"/>
        <v>Normal</v>
      </c>
      <c r="BW12">
        <v>18</v>
      </c>
      <c r="BX12" t="s">
        <v>137</v>
      </c>
      <c r="BY12" t="s">
        <v>47</v>
      </c>
    </row>
    <row r="13" spans="1:77" x14ac:dyDescent="0.25">
      <c r="A13">
        <v>12</v>
      </c>
      <c r="B13" t="s">
        <v>43</v>
      </c>
      <c r="C13">
        <v>3</v>
      </c>
      <c r="D13" t="str">
        <f t="shared" si="0"/>
        <v>2 - 5</v>
      </c>
      <c r="E13" s="5">
        <v>44986</v>
      </c>
      <c r="F13" t="s">
        <v>109</v>
      </c>
      <c r="G13" t="s">
        <v>111</v>
      </c>
      <c r="H13" t="s">
        <v>149</v>
      </c>
      <c r="I13">
        <v>2</v>
      </c>
      <c r="J13" t="s">
        <v>114</v>
      </c>
      <c r="K13" t="s">
        <v>114</v>
      </c>
      <c r="L13" t="s">
        <v>115</v>
      </c>
      <c r="M13" t="s">
        <v>115</v>
      </c>
      <c r="N13" t="s">
        <v>115</v>
      </c>
      <c r="O13" t="s">
        <v>115</v>
      </c>
      <c r="P13" t="s">
        <v>114</v>
      </c>
      <c r="Q13" t="s">
        <v>115</v>
      </c>
      <c r="R13" t="s">
        <v>114</v>
      </c>
      <c r="S13" t="s">
        <v>114</v>
      </c>
      <c r="T13" t="s">
        <v>114</v>
      </c>
      <c r="U13">
        <v>0</v>
      </c>
      <c r="V13">
        <v>3</v>
      </c>
      <c r="W13">
        <v>9</v>
      </c>
      <c r="X13" t="s">
        <v>118</v>
      </c>
      <c r="Y13">
        <v>95.5</v>
      </c>
      <c r="Z13" t="s">
        <v>119</v>
      </c>
      <c r="AA13" s="10">
        <v>9.8000000000000007</v>
      </c>
      <c r="AB13">
        <f t="shared" si="1"/>
        <v>9.8681505441188566</v>
      </c>
      <c r="AC13" t="s">
        <v>118</v>
      </c>
      <c r="AD13" t="s">
        <v>114</v>
      </c>
      <c r="AE13" t="s">
        <v>116</v>
      </c>
      <c r="AF13" t="s">
        <v>114</v>
      </c>
      <c r="AG13">
        <v>110</v>
      </c>
      <c r="AH13" t="s">
        <v>116</v>
      </c>
      <c r="AI13" t="s">
        <v>116</v>
      </c>
      <c r="AJ13">
        <v>22</v>
      </c>
      <c r="AK13" t="s">
        <v>116</v>
      </c>
      <c r="AL13">
        <v>97</v>
      </c>
      <c r="AM13">
        <v>0</v>
      </c>
      <c r="AN13">
        <v>0</v>
      </c>
      <c r="AO13">
        <v>88</v>
      </c>
      <c r="AP13">
        <v>60</v>
      </c>
      <c r="AQ13" t="s">
        <v>161</v>
      </c>
      <c r="AR13">
        <v>30</v>
      </c>
      <c r="AS13" s="12">
        <f t="shared" si="2"/>
        <v>10</v>
      </c>
      <c r="AT13" s="13" t="str">
        <f t="shared" si="3"/>
        <v>No</v>
      </c>
      <c r="AU13" t="str">
        <f t="shared" si="4"/>
        <v>Mild</v>
      </c>
      <c r="AV13">
        <v>22900</v>
      </c>
      <c r="AW13">
        <v>523000</v>
      </c>
      <c r="AY13">
        <v>96</v>
      </c>
      <c r="AZ13" t="s">
        <v>116</v>
      </c>
      <c r="BA13" t="s">
        <v>129</v>
      </c>
      <c r="BB13">
        <v>1</v>
      </c>
      <c r="BC13">
        <v>0.04</v>
      </c>
      <c r="BD13" t="str">
        <f t="shared" si="5"/>
        <v>Normal</v>
      </c>
      <c r="BE13">
        <v>0.14000000000000001</v>
      </c>
      <c r="BF13" t="s">
        <v>116</v>
      </c>
      <c r="BG13" t="s">
        <v>116</v>
      </c>
      <c r="BH13">
        <v>0.4</v>
      </c>
      <c r="BI13" t="str">
        <f t="shared" si="6"/>
        <v>Normal</v>
      </c>
      <c r="BJ13">
        <v>1</v>
      </c>
      <c r="BK13" t="s">
        <v>116</v>
      </c>
      <c r="BL13">
        <v>0.06</v>
      </c>
      <c r="BM13">
        <v>1</v>
      </c>
      <c r="BN13">
        <v>4</v>
      </c>
      <c r="BO13">
        <v>2</v>
      </c>
      <c r="BP13" t="str">
        <f t="shared" si="7"/>
        <v>Normal</v>
      </c>
      <c r="BQ13">
        <v>0.5</v>
      </c>
      <c r="BR13" t="str">
        <f t="shared" si="8"/>
        <v>Normal</v>
      </c>
      <c r="BS13">
        <v>14</v>
      </c>
      <c r="BT13">
        <v>15</v>
      </c>
      <c r="BU13">
        <v>16</v>
      </c>
      <c r="BV13" t="str">
        <f t="shared" si="9"/>
        <v>Normal</v>
      </c>
      <c r="BW13">
        <v>40</v>
      </c>
      <c r="BX13" t="s">
        <v>137</v>
      </c>
      <c r="BY13" t="s">
        <v>47</v>
      </c>
    </row>
    <row r="14" spans="1:77" x14ac:dyDescent="0.25">
      <c r="A14">
        <v>13</v>
      </c>
      <c r="B14" t="s">
        <v>43</v>
      </c>
      <c r="C14">
        <v>13</v>
      </c>
      <c r="D14" t="str">
        <f t="shared" si="0"/>
        <v>10 - 13</v>
      </c>
      <c r="E14" s="5">
        <v>44986</v>
      </c>
      <c r="F14" t="s">
        <v>109</v>
      </c>
      <c r="G14" t="s">
        <v>112</v>
      </c>
      <c r="H14" t="s">
        <v>149</v>
      </c>
      <c r="I14">
        <v>4</v>
      </c>
      <c r="J14" t="s">
        <v>114</v>
      </c>
      <c r="K14" t="s">
        <v>115</v>
      </c>
      <c r="L14" t="s">
        <v>115</v>
      </c>
      <c r="M14" t="s">
        <v>115</v>
      </c>
      <c r="N14" t="s">
        <v>115</v>
      </c>
      <c r="O14" t="s">
        <v>115</v>
      </c>
      <c r="P14" t="s">
        <v>115</v>
      </c>
      <c r="Q14" t="s">
        <v>114</v>
      </c>
      <c r="R14" t="s">
        <v>114</v>
      </c>
      <c r="S14" t="s">
        <v>114</v>
      </c>
      <c r="T14" t="s">
        <v>115</v>
      </c>
      <c r="U14">
        <v>1</v>
      </c>
      <c r="V14">
        <v>3</v>
      </c>
      <c r="W14">
        <v>34</v>
      </c>
      <c r="X14" t="s">
        <v>116</v>
      </c>
      <c r="Y14">
        <v>148</v>
      </c>
      <c r="Z14" t="s">
        <v>116</v>
      </c>
      <c r="AA14" s="10">
        <v>15.5</v>
      </c>
      <c r="AB14">
        <f t="shared" si="1"/>
        <v>15.52227903579255</v>
      </c>
      <c r="AC14" t="s">
        <v>116</v>
      </c>
      <c r="AD14" t="s">
        <v>115</v>
      </c>
      <c r="AE14" t="s">
        <v>116</v>
      </c>
      <c r="AF14" t="s">
        <v>115</v>
      </c>
      <c r="AG14">
        <v>98</v>
      </c>
      <c r="AH14" t="s">
        <v>116</v>
      </c>
      <c r="AI14" t="s">
        <v>116</v>
      </c>
      <c r="AJ14">
        <v>18</v>
      </c>
      <c r="AK14" t="s">
        <v>116</v>
      </c>
      <c r="AL14">
        <v>100</v>
      </c>
      <c r="AM14">
        <v>0</v>
      </c>
      <c r="AN14">
        <v>0</v>
      </c>
      <c r="AO14">
        <v>100</v>
      </c>
      <c r="AP14">
        <v>60</v>
      </c>
      <c r="AQ14" t="s">
        <v>167</v>
      </c>
      <c r="AR14">
        <v>27</v>
      </c>
      <c r="AS14" s="12">
        <f t="shared" si="2"/>
        <v>9</v>
      </c>
      <c r="AT14" s="13" t="str">
        <f t="shared" si="3"/>
        <v>No</v>
      </c>
      <c r="AU14" t="str">
        <f t="shared" si="4"/>
        <v>Moderate</v>
      </c>
      <c r="AV14">
        <v>41600</v>
      </c>
      <c r="AW14">
        <v>272000</v>
      </c>
      <c r="AY14">
        <v>88</v>
      </c>
      <c r="AZ14" t="s">
        <v>116</v>
      </c>
      <c r="BA14" t="s">
        <v>129</v>
      </c>
      <c r="BB14">
        <v>1</v>
      </c>
      <c r="BC14">
        <v>0.04</v>
      </c>
      <c r="BD14" t="str">
        <f t="shared" si="5"/>
        <v>Normal</v>
      </c>
      <c r="BE14">
        <v>0.18</v>
      </c>
      <c r="BF14" t="s">
        <v>116</v>
      </c>
      <c r="BG14" t="s">
        <v>116</v>
      </c>
      <c r="BH14">
        <v>0.4</v>
      </c>
      <c r="BI14" t="str">
        <f t="shared" si="6"/>
        <v>Normal</v>
      </c>
      <c r="BJ14">
        <v>0</v>
      </c>
      <c r="BK14" t="s">
        <v>116</v>
      </c>
      <c r="BL14">
        <v>0.08</v>
      </c>
      <c r="BM14">
        <v>1</v>
      </c>
      <c r="BN14">
        <v>10</v>
      </c>
      <c r="BO14">
        <v>4</v>
      </c>
      <c r="BP14" t="str">
        <f t="shared" si="7"/>
        <v>Normal</v>
      </c>
      <c r="BQ14">
        <v>0.4</v>
      </c>
      <c r="BR14" t="str">
        <f t="shared" si="8"/>
        <v>Normal</v>
      </c>
      <c r="BS14">
        <v>20</v>
      </c>
      <c r="BT14">
        <v>24</v>
      </c>
      <c r="BU14">
        <v>16</v>
      </c>
      <c r="BV14" t="str">
        <f t="shared" si="9"/>
        <v>Normal</v>
      </c>
      <c r="BW14">
        <v>48</v>
      </c>
      <c r="BX14" t="s">
        <v>137</v>
      </c>
      <c r="BY14" t="s">
        <v>47</v>
      </c>
    </row>
    <row r="15" spans="1:77" x14ac:dyDescent="0.25">
      <c r="A15">
        <v>14</v>
      </c>
      <c r="B15" t="s">
        <v>43</v>
      </c>
      <c r="C15">
        <v>7</v>
      </c>
      <c r="D15" t="str">
        <f t="shared" si="0"/>
        <v>6 - 9</v>
      </c>
      <c r="E15" s="5">
        <v>44986</v>
      </c>
      <c r="F15" t="s">
        <v>109</v>
      </c>
      <c r="G15" t="s">
        <v>112</v>
      </c>
      <c r="H15" t="s">
        <v>149</v>
      </c>
      <c r="I15">
        <v>4</v>
      </c>
      <c r="J15" t="s">
        <v>114</v>
      </c>
      <c r="K15" t="s">
        <v>114</v>
      </c>
      <c r="L15" t="s">
        <v>115</v>
      </c>
      <c r="M15" t="s">
        <v>115</v>
      </c>
      <c r="N15" t="s">
        <v>115</v>
      </c>
      <c r="O15" t="s">
        <v>115</v>
      </c>
      <c r="P15" t="s">
        <v>115</v>
      </c>
      <c r="Q15" t="s">
        <v>114</v>
      </c>
      <c r="R15" t="s">
        <v>114</v>
      </c>
      <c r="S15" t="s">
        <v>114</v>
      </c>
      <c r="T15" t="s">
        <v>114</v>
      </c>
      <c r="U15">
        <v>0</v>
      </c>
      <c r="V15">
        <v>3</v>
      </c>
      <c r="W15">
        <v>22</v>
      </c>
      <c r="X15" t="s">
        <v>116</v>
      </c>
      <c r="Y15">
        <v>123</v>
      </c>
      <c r="Z15" t="s">
        <v>116</v>
      </c>
      <c r="AA15" s="10">
        <v>14.6</v>
      </c>
      <c r="AB15">
        <f t="shared" si="1"/>
        <v>14.541608830722454</v>
      </c>
      <c r="AC15" t="s">
        <v>116</v>
      </c>
      <c r="AD15" t="s">
        <v>115</v>
      </c>
      <c r="AE15" t="s">
        <v>116</v>
      </c>
      <c r="AF15" t="s">
        <v>115</v>
      </c>
      <c r="AG15">
        <v>104</v>
      </c>
      <c r="AH15" t="s">
        <v>116</v>
      </c>
      <c r="AI15" t="s">
        <v>116</v>
      </c>
      <c r="AJ15">
        <v>20</v>
      </c>
      <c r="AK15" t="s">
        <v>116</v>
      </c>
      <c r="AL15">
        <v>98</v>
      </c>
      <c r="AM15">
        <v>0</v>
      </c>
      <c r="AN15">
        <v>0</v>
      </c>
      <c r="AO15">
        <v>90</v>
      </c>
      <c r="AP15">
        <v>50</v>
      </c>
      <c r="AQ15" t="s">
        <v>167</v>
      </c>
      <c r="AR15">
        <v>23</v>
      </c>
      <c r="AS15" s="12">
        <f t="shared" si="2"/>
        <v>7.666666666666667</v>
      </c>
      <c r="AT15" s="13" t="str">
        <f t="shared" si="3"/>
        <v>No</v>
      </c>
      <c r="AU15" t="str">
        <f t="shared" si="4"/>
        <v>Moderate</v>
      </c>
      <c r="AV15">
        <v>16800</v>
      </c>
      <c r="AW15">
        <v>259000</v>
      </c>
      <c r="AY15">
        <v>107</v>
      </c>
      <c r="AZ15" t="s">
        <v>116</v>
      </c>
      <c r="BA15" t="s">
        <v>129</v>
      </c>
      <c r="BB15">
        <v>1</v>
      </c>
      <c r="BC15">
        <v>0.08</v>
      </c>
      <c r="BD15" t="str">
        <f t="shared" si="5"/>
        <v>Normal</v>
      </c>
      <c r="BE15">
        <v>0.16</v>
      </c>
      <c r="BF15" t="s">
        <v>116</v>
      </c>
      <c r="BG15" t="s">
        <v>116</v>
      </c>
      <c r="BH15">
        <v>0.43</v>
      </c>
      <c r="BI15" t="str">
        <f t="shared" si="6"/>
        <v>Normal</v>
      </c>
      <c r="BJ15">
        <v>1</v>
      </c>
      <c r="BK15" t="s">
        <v>116</v>
      </c>
      <c r="BL15">
        <v>0.08</v>
      </c>
      <c r="BM15">
        <v>1</v>
      </c>
      <c r="BN15">
        <v>12</v>
      </c>
      <c r="BO15">
        <v>10</v>
      </c>
      <c r="BP15" t="str">
        <f t="shared" si="7"/>
        <v>Normal</v>
      </c>
      <c r="BQ15">
        <v>0.83</v>
      </c>
      <c r="BR15" t="str">
        <f t="shared" si="8"/>
        <v>Normal</v>
      </c>
      <c r="BS15">
        <v>16</v>
      </c>
      <c r="BT15">
        <v>28</v>
      </c>
      <c r="BU15">
        <v>16</v>
      </c>
      <c r="BV15" t="str">
        <f t="shared" si="9"/>
        <v>Normal</v>
      </c>
      <c r="BW15">
        <v>28</v>
      </c>
      <c r="BX15" t="s">
        <v>137</v>
      </c>
      <c r="BY15" t="s">
        <v>47</v>
      </c>
    </row>
    <row r="16" spans="1:77" x14ac:dyDescent="0.25">
      <c r="A16">
        <v>15</v>
      </c>
      <c r="B16" t="s">
        <v>43</v>
      </c>
      <c r="C16">
        <v>13</v>
      </c>
      <c r="D16" t="str">
        <f t="shared" si="0"/>
        <v>10 - 13</v>
      </c>
      <c r="E16" s="5">
        <v>41334</v>
      </c>
      <c r="F16" t="s">
        <v>109</v>
      </c>
      <c r="G16" t="s">
        <v>111</v>
      </c>
      <c r="H16" t="s">
        <v>149</v>
      </c>
      <c r="I16">
        <v>8</v>
      </c>
      <c r="J16" t="s">
        <v>114</v>
      </c>
      <c r="K16" t="s">
        <v>114</v>
      </c>
      <c r="L16" t="s">
        <v>115</v>
      </c>
      <c r="M16" t="s">
        <v>115</v>
      </c>
      <c r="N16" t="s">
        <v>115</v>
      </c>
      <c r="O16" t="s">
        <v>115</v>
      </c>
      <c r="P16" t="s">
        <v>115</v>
      </c>
      <c r="Q16" t="s">
        <v>114</v>
      </c>
      <c r="R16" t="s">
        <v>114</v>
      </c>
      <c r="S16" t="s">
        <v>114</v>
      </c>
      <c r="T16" t="s">
        <v>115</v>
      </c>
      <c r="U16">
        <v>2</v>
      </c>
      <c r="V16">
        <v>2</v>
      </c>
      <c r="W16">
        <v>33</v>
      </c>
      <c r="X16" t="s">
        <v>116</v>
      </c>
      <c r="Y16">
        <v>151</v>
      </c>
      <c r="Z16" t="s">
        <v>116</v>
      </c>
      <c r="AA16" s="10">
        <v>14.5</v>
      </c>
      <c r="AB16">
        <f t="shared" si="1"/>
        <v>14.473049427656681</v>
      </c>
      <c r="AC16" t="s">
        <v>118</v>
      </c>
      <c r="AD16" t="s">
        <v>115</v>
      </c>
      <c r="AE16" t="s">
        <v>116</v>
      </c>
      <c r="AF16" t="s">
        <v>114</v>
      </c>
      <c r="AG16">
        <v>100</v>
      </c>
      <c r="AH16" t="s">
        <v>116</v>
      </c>
      <c r="AI16" t="s">
        <v>116</v>
      </c>
      <c r="AJ16">
        <v>24</v>
      </c>
      <c r="AK16" t="s">
        <v>126</v>
      </c>
      <c r="AL16">
        <v>99</v>
      </c>
      <c r="AM16">
        <v>0</v>
      </c>
      <c r="AN16">
        <v>0</v>
      </c>
      <c r="AO16">
        <v>100</v>
      </c>
      <c r="AP16">
        <v>60</v>
      </c>
      <c r="AQ16" t="s">
        <v>167</v>
      </c>
      <c r="AR16">
        <v>18</v>
      </c>
      <c r="AS16" s="12">
        <f t="shared" si="2"/>
        <v>6</v>
      </c>
      <c r="AT16" s="13" t="str">
        <f t="shared" si="3"/>
        <v>Yes</v>
      </c>
      <c r="AU16" t="str">
        <f t="shared" si="4"/>
        <v>Severe</v>
      </c>
      <c r="AV16">
        <v>18100</v>
      </c>
      <c r="AW16">
        <v>623000</v>
      </c>
      <c r="AY16">
        <v>107</v>
      </c>
      <c r="AZ16" t="s">
        <v>124</v>
      </c>
      <c r="BA16" t="s">
        <v>129</v>
      </c>
      <c r="BB16">
        <v>1</v>
      </c>
      <c r="BC16">
        <v>0.12</v>
      </c>
      <c r="BD16" t="str">
        <f t="shared" si="5"/>
        <v>Abnormal</v>
      </c>
      <c r="BE16">
        <v>0.14000000000000001</v>
      </c>
      <c r="BF16" t="s">
        <v>116</v>
      </c>
      <c r="BG16" t="s">
        <v>116</v>
      </c>
      <c r="BH16">
        <v>0.4</v>
      </c>
      <c r="BI16" t="str">
        <f t="shared" si="6"/>
        <v>Normal</v>
      </c>
      <c r="BJ16">
        <v>1</v>
      </c>
      <c r="BK16" t="s">
        <v>116</v>
      </c>
      <c r="BL16">
        <v>0.08</v>
      </c>
      <c r="BM16">
        <v>2</v>
      </c>
      <c r="BN16">
        <v>10</v>
      </c>
      <c r="BO16">
        <v>2</v>
      </c>
      <c r="BP16" t="str">
        <f t="shared" si="7"/>
        <v>Normal</v>
      </c>
      <c r="BQ16">
        <v>0.2</v>
      </c>
      <c r="BR16" t="str">
        <f t="shared" si="8"/>
        <v>Normal</v>
      </c>
      <c r="BS16">
        <v>6</v>
      </c>
      <c r="BT16">
        <v>32</v>
      </c>
      <c r="BU16">
        <v>16</v>
      </c>
      <c r="BV16" t="str">
        <f t="shared" si="9"/>
        <v>Normal</v>
      </c>
      <c r="BW16">
        <v>34</v>
      </c>
      <c r="BX16" t="s">
        <v>137</v>
      </c>
      <c r="BY16" t="s">
        <v>199</v>
      </c>
    </row>
    <row r="17" spans="1:77" x14ac:dyDescent="0.25">
      <c r="A17">
        <v>16</v>
      </c>
      <c r="B17" t="s">
        <v>43</v>
      </c>
      <c r="C17">
        <v>3</v>
      </c>
      <c r="D17" t="str">
        <f t="shared" si="0"/>
        <v>2 - 5</v>
      </c>
      <c r="E17" s="5">
        <v>45007</v>
      </c>
      <c r="F17" t="s">
        <v>108</v>
      </c>
      <c r="G17" t="s">
        <v>111</v>
      </c>
      <c r="H17" t="s">
        <v>149</v>
      </c>
      <c r="I17">
        <v>0.08</v>
      </c>
      <c r="J17" t="s">
        <v>114</v>
      </c>
      <c r="K17" t="s">
        <v>114</v>
      </c>
      <c r="L17" t="s">
        <v>115</v>
      </c>
      <c r="M17" t="s">
        <v>115</v>
      </c>
      <c r="N17" t="s">
        <v>115</v>
      </c>
      <c r="O17" t="s">
        <v>115</v>
      </c>
      <c r="P17" t="s">
        <v>114</v>
      </c>
      <c r="Q17" t="s">
        <v>115</v>
      </c>
      <c r="R17" t="s">
        <v>114</v>
      </c>
      <c r="S17" t="s">
        <v>114</v>
      </c>
      <c r="T17" t="s">
        <v>115</v>
      </c>
      <c r="U17">
        <v>6</v>
      </c>
      <c r="V17">
        <v>4</v>
      </c>
      <c r="W17">
        <v>14</v>
      </c>
      <c r="X17" t="s">
        <v>116</v>
      </c>
      <c r="Y17">
        <v>91</v>
      </c>
      <c r="Z17" t="s">
        <v>116</v>
      </c>
      <c r="AA17" s="10">
        <v>16.899999999999999</v>
      </c>
      <c r="AB17">
        <f t="shared" si="1"/>
        <v>16.906170752324599</v>
      </c>
      <c r="AC17" t="s">
        <v>117</v>
      </c>
      <c r="AD17" t="s">
        <v>115</v>
      </c>
      <c r="AE17" t="s">
        <v>116</v>
      </c>
      <c r="AF17" t="s">
        <v>114</v>
      </c>
      <c r="AG17">
        <v>120</v>
      </c>
      <c r="AH17" t="s">
        <v>116</v>
      </c>
      <c r="AI17" t="s">
        <v>116</v>
      </c>
      <c r="AJ17">
        <v>22</v>
      </c>
      <c r="AK17" t="s">
        <v>116</v>
      </c>
      <c r="AL17">
        <v>99</v>
      </c>
      <c r="AM17">
        <v>4</v>
      </c>
      <c r="AN17">
        <v>4</v>
      </c>
      <c r="AO17">
        <v>90</v>
      </c>
      <c r="AP17">
        <v>50</v>
      </c>
      <c r="AQ17" t="s">
        <v>168</v>
      </c>
      <c r="AR17">
        <v>11</v>
      </c>
      <c r="AS17" s="12">
        <f t="shared" si="2"/>
        <v>3.6666666666666665</v>
      </c>
      <c r="AT17" s="13" t="str">
        <f t="shared" si="3"/>
        <v>Yes</v>
      </c>
      <c r="AU17" t="str">
        <f t="shared" si="4"/>
        <v>Severe</v>
      </c>
      <c r="AV17">
        <v>5300</v>
      </c>
      <c r="AW17">
        <v>109000</v>
      </c>
      <c r="AY17">
        <v>125</v>
      </c>
      <c r="AZ17" t="s">
        <v>124</v>
      </c>
      <c r="BA17" t="s">
        <v>129</v>
      </c>
      <c r="BB17">
        <v>1</v>
      </c>
      <c r="BC17">
        <v>0.04</v>
      </c>
      <c r="BD17" t="str">
        <f t="shared" si="5"/>
        <v>Normal</v>
      </c>
      <c r="BE17">
        <v>0.14000000000000001</v>
      </c>
      <c r="BF17" t="s">
        <v>116</v>
      </c>
      <c r="BG17" t="s">
        <v>116</v>
      </c>
      <c r="BH17">
        <v>0.4</v>
      </c>
      <c r="BI17" t="str">
        <f t="shared" si="6"/>
        <v>Normal</v>
      </c>
      <c r="BJ17">
        <v>0</v>
      </c>
      <c r="BK17" t="s">
        <v>116</v>
      </c>
      <c r="BL17">
        <v>0.08</v>
      </c>
      <c r="BM17">
        <v>2</v>
      </c>
      <c r="BN17">
        <v>4</v>
      </c>
      <c r="BO17">
        <v>2</v>
      </c>
      <c r="BP17" t="str">
        <f t="shared" si="7"/>
        <v>Normal</v>
      </c>
      <c r="BQ17">
        <v>0.5</v>
      </c>
      <c r="BR17" t="str">
        <f t="shared" si="8"/>
        <v>Normal</v>
      </c>
      <c r="BS17">
        <v>24</v>
      </c>
      <c r="BT17">
        <v>18</v>
      </c>
      <c r="BU17">
        <v>12</v>
      </c>
      <c r="BV17" t="str">
        <f t="shared" si="9"/>
        <v>Normal</v>
      </c>
      <c r="BW17">
        <v>30</v>
      </c>
      <c r="BX17" t="s">
        <v>138</v>
      </c>
      <c r="BY17" t="s">
        <v>188</v>
      </c>
    </row>
    <row r="18" spans="1:77" x14ac:dyDescent="0.25">
      <c r="A18">
        <v>17</v>
      </c>
      <c r="B18" t="s">
        <v>43</v>
      </c>
      <c r="C18">
        <v>2</v>
      </c>
      <c r="D18" t="str">
        <f t="shared" si="0"/>
        <v>2 - 5</v>
      </c>
      <c r="E18" s="5">
        <v>45014</v>
      </c>
      <c r="F18" t="s">
        <v>109</v>
      </c>
      <c r="G18" t="s">
        <v>112</v>
      </c>
      <c r="H18" t="s">
        <v>149</v>
      </c>
      <c r="I18">
        <v>1.5</v>
      </c>
      <c r="J18" t="s">
        <v>114</v>
      </c>
      <c r="K18" t="s">
        <v>114</v>
      </c>
      <c r="L18" t="s">
        <v>115</v>
      </c>
      <c r="M18" t="s">
        <v>115</v>
      </c>
      <c r="N18" t="s">
        <v>115</v>
      </c>
      <c r="O18" t="s">
        <v>115</v>
      </c>
      <c r="P18" t="s">
        <v>114</v>
      </c>
      <c r="Q18" t="s">
        <v>115</v>
      </c>
      <c r="R18" t="s">
        <v>114</v>
      </c>
      <c r="S18" t="s">
        <v>114</v>
      </c>
      <c r="T18" t="s">
        <v>114</v>
      </c>
      <c r="U18">
        <v>0</v>
      </c>
      <c r="V18">
        <v>1</v>
      </c>
      <c r="W18">
        <v>14</v>
      </c>
      <c r="X18" t="s">
        <v>116</v>
      </c>
      <c r="Y18">
        <v>89</v>
      </c>
      <c r="Z18" t="s">
        <v>116</v>
      </c>
      <c r="AA18" s="10">
        <v>17.7</v>
      </c>
      <c r="AB18">
        <f t="shared" si="1"/>
        <v>17.674536043428859</v>
      </c>
      <c r="AC18" t="s">
        <v>74</v>
      </c>
      <c r="AD18" t="s">
        <v>115</v>
      </c>
      <c r="AE18" t="s">
        <v>116</v>
      </c>
      <c r="AF18" t="s">
        <v>114</v>
      </c>
      <c r="AG18">
        <v>120</v>
      </c>
      <c r="AH18" t="s">
        <v>116</v>
      </c>
      <c r="AI18" t="s">
        <v>116</v>
      </c>
      <c r="AJ18">
        <v>24</v>
      </c>
      <c r="AK18" t="s">
        <v>116</v>
      </c>
      <c r="AL18">
        <v>98</v>
      </c>
      <c r="AM18">
        <v>0</v>
      </c>
      <c r="AN18">
        <v>0</v>
      </c>
      <c r="AO18">
        <v>88</v>
      </c>
      <c r="AP18">
        <v>40</v>
      </c>
      <c r="AQ18" t="s">
        <v>162</v>
      </c>
      <c r="AR18">
        <v>26</v>
      </c>
      <c r="AS18" s="12">
        <f t="shared" si="2"/>
        <v>8.6666666666666661</v>
      </c>
      <c r="AT18" s="13" t="str">
        <f t="shared" si="3"/>
        <v>No</v>
      </c>
      <c r="AU18" t="str">
        <f t="shared" si="4"/>
        <v>Moderate</v>
      </c>
      <c r="AV18">
        <v>7300</v>
      </c>
      <c r="AW18">
        <v>80000</v>
      </c>
      <c r="AY18">
        <v>125</v>
      </c>
      <c r="AZ18" t="s">
        <v>116</v>
      </c>
      <c r="BA18" t="s">
        <v>129</v>
      </c>
      <c r="BB18">
        <v>1</v>
      </c>
      <c r="BC18">
        <v>0.04</v>
      </c>
      <c r="BD18" t="str">
        <f t="shared" si="5"/>
        <v>Normal</v>
      </c>
      <c r="BE18">
        <v>0.12</v>
      </c>
      <c r="BF18" t="s">
        <v>116</v>
      </c>
      <c r="BG18" t="s">
        <v>116</v>
      </c>
      <c r="BH18">
        <v>0.36</v>
      </c>
      <c r="BI18" t="str">
        <f t="shared" si="6"/>
        <v>Normal</v>
      </c>
      <c r="BJ18">
        <v>0</v>
      </c>
      <c r="BK18" t="s">
        <v>116</v>
      </c>
      <c r="BL18">
        <v>0.06</v>
      </c>
      <c r="BM18">
        <v>2</v>
      </c>
      <c r="BN18">
        <v>8</v>
      </c>
      <c r="BO18">
        <v>6</v>
      </c>
      <c r="BP18" t="str">
        <f t="shared" si="7"/>
        <v>Normal</v>
      </c>
      <c r="BQ18">
        <v>0.75</v>
      </c>
      <c r="BR18" t="str">
        <f t="shared" si="8"/>
        <v>Normal</v>
      </c>
      <c r="BS18">
        <v>10</v>
      </c>
      <c r="BT18">
        <v>20</v>
      </c>
      <c r="BU18">
        <v>12</v>
      </c>
      <c r="BV18" t="str">
        <f t="shared" si="9"/>
        <v>Normal</v>
      </c>
      <c r="BW18">
        <v>40</v>
      </c>
      <c r="BX18" t="s">
        <v>137</v>
      </c>
      <c r="BY18" t="s">
        <v>188</v>
      </c>
    </row>
    <row r="19" spans="1:77" x14ac:dyDescent="0.25">
      <c r="A19">
        <v>18</v>
      </c>
      <c r="B19" t="s">
        <v>43</v>
      </c>
      <c r="C19">
        <v>3</v>
      </c>
      <c r="D19" t="str">
        <f t="shared" si="0"/>
        <v>2 - 5</v>
      </c>
      <c r="E19" s="5">
        <v>45014</v>
      </c>
      <c r="F19" t="s">
        <v>108</v>
      </c>
      <c r="G19" t="s">
        <v>111</v>
      </c>
      <c r="H19" t="s">
        <v>149</v>
      </c>
      <c r="I19">
        <v>2</v>
      </c>
      <c r="J19" t="s">
        <v>114</v>
      </c>
      <c r="K19" t="s">
        <v>114</v>
      </c>
      <c r="L19" t="s">
        <v>115</v>
      </c>
      <c r="M19" t="s">
        <v>115</v>
      </c>
      <c r="N19" t="s">
        <v>115</v>
      </c>
      <c r="O19" t="s">
        <v>115</v>
      </c>
      <c r="P19" t="s">
        <v>114</v>
      </c>
      <c r="Q19" t="s">
        <v>115</v>
      </c>
      <c r="R19" t="s">
        <v>114</v>
      </c>
      <c r="S19" t="s">
        <v>114</v>
      </c>
      <c r="T19" t="s">
        <v>115</v>
      </c>
      <c r="U19">
        <v>2</v>
      </c>
      <c r="V19">
        <v>2</v>
      </c>
      <c r="W19">
        <v>14</v>
      </c>
      <c r="X19" t="s">
        <v>116</v>
      </c>
      <c r="Y19">
        <v>94</v>
      </c>
      <c r="Z19" t="s">
        <v>116</v>
      </c>
      <c r="AA19" s="10">
        <v>15.8</v>
      </c>
      <c r="AB19">
        <f t="shared" si="1"/>
        <v>15.844273426889997</v>
      </c>
      <c r="AC19" t="s">
        <v>116</v>
      </c>
      <c r="AD19" t="s">
        <v>115</v>
      </c>
      <c r="AE19" t="s">
        <v>116</v>
      </c>
      <c r="AF19" t="s">
        <v>114</v>
      </c>
      <c r="AG19">
        <v>120</v>
      </c>
      <c r="AH19" t="s">
        <v>116</v>
      </c>
      <c r="AI19" t="s">
        <v>116</v>
      </c>
      <c r="AJ19">
        <v>34</v>
      </c>
      <c r="AK19" t="s">
        <v>126</v>
      </c>
      <c r="AL19">
        <v>99</v>
      </c>
      <c r="AM19">
        <v>0</v>
      </c>
      <c r="AN19">
        <v>0</v>
      </c>
      <c r="AO19">
        <v>80</v>
      </c>
      <c r="AP19">
        <v>50</v>
      </c>
      <c r="AQ19" t="s">
        <v>168</v>
      </c>
      <c r="AR19">
        <v>23</v>
      </c>
      <c r="AS19" s="12">
        <f t="shared" si="2"/>
        <v>7.666666666666667</v>
      </c>
      <c r="AT19" s="13" t="str">
        <f t="shared" si="3"/>
        <v>No</v>
      </c>
      <c r="AU19" t="str">
        <f t="shared" si="4"/>
        <v>Moderate</v>
      </c>
      <c r="AV19">
        <v>7500</v>
      </c>
      <c r="AW19">
        <v>145000</v>
      </c>
      <c r="AY19">
        <v>115</v>
      </c>
      <c r="AZ19" t="s">
        <v>116</v>
      </c>
      <c r="BA19" t="s">
        <v>129</v>
      </c>
      <c r="BB19">
        <v>1</v>
      </c>
      <c r="BC19">
        <v>0.06</v>
      </c>
      <c r="BD19" t="str">
        <f t="shared" si="5"/>
        <v>Normal</v>
      </c>
      <c r="BE19">
        <v>0.14000000000000001</v>
      </c>
      <c r="BF19" t="s">
        <v>116</v>
      </c>
      <c r="BG19" t="s">
        <v>116</v>
      </c>
      <c r="BH19">
        <v>0.4</v>
      </c>
      <c r="BI19" t="str">
        <f t="shared" si="6"/>
        <v>Normal</v>
      </c>
      <c r="BJ19">
        <v>0</v>
      </c>
      <c r="BK19" t="s">
        <v>116</v>
      </c>
      <c r="BL19">
        <v>0.06</v>
      </c>
      <c r="BM19">
        <v>2</v>
      </c>
      <c r="BN19">
        <v>8</v>
      </c>
      <c r="BO19">
        <v>2</v>
      </c>
      <c r="BP19" t="str">
        <f t="shared" si="7"/>
        <v>Normal</v>
      </c>
      <c r="BQ19">
        <v>0.25</v>
      </c>
      <c r="BR19" t="str">
        <f t="shared" si="8"/>
        <v>Normal</v>
      </c>
      <c r="BS19">
        <v>12</v>
      </c>
      <c r="BT19">
        <v>12</v>
      </c>
      <c r="BU19">
        <v>7</v>
      </c>
      <c r="BV19" t="str">
        <f t="shared" si="9"/>
        <v>Normal</v>
      </c>
      <c r="BW19">
        <v>34</v>
      </c>
      <c r="BX19" t="s">
        <v>138</v>
      </c>
      <c r="BY19" t="s">
        <v>188</v>
      </c>
    </row>
    <row r="20" spans="1:77" x14ac:dyDescent="0.25">
      <c r="A20">
        <v>19</v>
      </c>
      <c r="B20" t="s">
        <v>43</v>
      </c>
      <c r="C20">
        <v>6</v>
      </c>
      <c r="D20" t="str">
        <f t="shared" si="0"/>
        <v>6 - 9</v>
      </c>
      <c r="E20" s="5">
        <v>45014</v>
      </c>
      <c r="F20" t="s">
        <v>108</v>
      </c>
      <c r="G20" t="s">
        <v>111</v>
      </c>
      <c r="H20" t="s">
        <v>149</v>
      </c>
      <c r="I20">
        <v>3</v>
      </c>
      <c r="J20" t="s">
        <v>114</v>
      </c>
      <c r="K20" t="s">
        <v>114</v>
      </c>
      <c r="L20" t="s">
        <v>115</v>
      </c>
      <c r="M20" t="s">
        <v>115</v>
      </c>
      <c r="N20" t="s">
        <v>115</v>
      </c>
      <c r="O20" t="s">
        <v>115</v>
      </c>
      <c r="P20" t="s">
        <v>115</v>
      </c>
      <c r="Q20" t="s">
        <v>114</v>
      </c>
      <c r="R20" t="s">
        <v>114</v>
      </c>
      <c r="S20" t="s">
        <v>114</v>
      </c>
      <c r="T20" t="s">
        <v>115</v>
      </c>
      <c r="U20">
        <v>2</v>
      </c>
      <c r="V20">
        <v>1</v>
      </c>
      <c r="W20">
        <v>20.5</v>
      </c>
      <c r="X20" t="s">
        <v>116</v>
      </c>
      <c r="Y20">
        <v>119</v>
      </c>
      <c r="Z20" t="s">
        <v>116</v>
      </c>
      <c r="AA20" s="10">
        <v>14.5</v>
      </c>
      <c r="AB20">
        <f t="shared" si="1"/>
        <v>14.476378786808842</v>
      </c>
      <c r="AC20" t="s">
        <v>116</v>
      </c>
      <c r="AD20" t="s">
        <v>115</v>
      </c>
      <c r="AE20" t="s">
        <v>116</v>
      </c>
      <c r="AF20" t="s">
        <v>114</v>
      </c>
      <c r="AG20">
        <v>96</v>
      </c>
      <c r="AH20" t="s">
        <v>116</v>
      </c>
      <c r="AI20" t="s">
        <v>116</v>
      </c>
      <c r="AJ20">
        <v>24</v>
      </c>
      <c r="AK20" t="s">
        <v>116</v>
      </c>
      <c r="AL20">
        <v>100</v>
      </c>
      <c r="AM20">
        <v>6</v>
      </c>
      <c r="AN20">
        <v>0</v>
      </c>
      <c r="AO20">
        <v>100</v>
      </c>
      <c r="AP20">
        <v>60</v>
      </c>
      <c r="AQ20" t="s">
        <v>161</v>
      </c>
      <c r="AR20">
        <v>23</v>
      </c>
      <c r="AS20" s="12">
        <f t="shared" si="2"/>
        <v>7.666666666666667</v>
      </c>
      <c r="AT20" s="13" t="str">
        <f t="shared" si="3"/>
        <v>No</v>
      </c>
      <c r="AU20" t="str">
        <f t="shared" si="4"/>
        <v>Moderate</v>
      </c>
      <c r="AV20">
        <v>11800</v>
      </c>
      <c r="AW20">
        <v>332000</v>
      </c>
      <c r="AY20">
        <v>107</v>
      </c>
      <c r="AZ20" t="s">
        <v>116</v>
      </c>
      <c r="BA20" t="s">
        <v>129</v>
      </c>
      <c r="BB20">
        <v>1</v>
      </c>
      <c r="BC20">
        <v>0.04</v>
      </c>
      <c r="BD20" t="str">
        <f t="shared" si="5"/>
        <v>Normal</v>
      </c>
      <c r="BE20">
        <v>0.16</v>
      </c>
      <c r="BF20" t="s">
        <v>116</v>
      </c>
      <c r="BG20" t="s">
        <v>116</v>
      </c>
      <c r="BH20">
        <v>0.4</v>
      </c>
      <c r="BI20" t="str">
        <f t="shared" si="6"/>
        <v>Normal</v>
      </c>
      <c r="BJ20">
        <v>1</v>
      </c>
      <c r="BK20" t="s">
        <v>116</v>
      </c>
      <c r="BL20">
        <v>0.08</v>
      </c>
      <c r="BM20">
        <v>2</v>
      </c>
      <c r="BN20">
        <v>10</v>
      </c>
      <c r="BO20">
        <v>6</v>
      </c>
      <c r="BP20" t="str">
        <f t="shared" si="7"/>
        <v>Normal</v>
      </c>
      <c r="BQ20">
        <v>0.6</v>
      </c>
      <c r="BR20" t="str">
        <f t="shared" si="8"/>
        <v>Normal</v>
      </c>
      <c r="BS20">
        <v>18</v>
      </c>
      <c r="BT20">
        <v>14</v>
      </c>
      <c r="BU20">
        <v>10</v>
      </c>
      <c r="BV20" t="str">
        <f t="shared" si="9"/>
        <v>Normal</v>
      </c>
      <c r="BW20">
        <v>28</v>
      </c>
      <c r="BX20" t="s">
        <v>137</v>
      </c>
      <c r="BY20" t="s">
        <v>47</v>
      </c>
    </row>
    <row r="21" spans="1:77" x14ac:dyDescent="0.25">
      <c r="A21">
        <v>20</v>
      </c>
      <c r="B21" t="s">
        <v>43</v>
      </c>
      <c r="C21">
        <v>7</v>
      </c>
      <c r="D21" t="str">
        <f t="shared" si="0"/>
        <v>6 - 9</v>
      </c>
      <c r="E21" s="5">
        <v>45028</v>
      </c>
      <c r="F21" t="s">
        <v>108</v>
      </c>
      <c r="G21" t="s">
        <v>111</v>
      </c>
      <c r="H21" t="s">
        <v>149</v>
      </c>
      <c r="I21">
        <v>4</v>
      </c>
      <c r="J21" t="s">
        <v>114</v>
      </c>
      <c r="K21" t="s">
        <v>114</v>
      </c>
      <c r="L21" t="s">
        <v>115</v>
      </c>
      <c r="M21" t="s">
        <v>115</v>
      </c>
      <c r="N21" t="s">
        <v>115</v>
      </c>
      <c r="O21" t="s">
        <v>115</v>
      </c>
      <c r="P21" t="s">
        <v>115</v>
      </c>
      <c r="Q21" t="s">
        <v>114</v>
      </c>
      <c r="R21" t="s">
        <v>114</v>
      </c>
      <c r="S21" t="s">
        <v>114</v>
      </c>
      <c r="T21" t="s">
        <v>115</v>
      </c>
      <c r="U21">
        <v>1</v>
      </c>
      <c r="V21">
        <v>1</v>
      </c>
      <c r="W21">
        <v>26</v>
      </c>
      <c r="X21" t="s">
        <v>116</v>
      </c>
      <c r="Y21">
        <v>132</v>
      </c>
      <c r="Z21" t="s">
        <v>116</v>
      </c>
      <c r="AA21" s="10">
        <v>14.9</v>
      </c>
      <c r="AB21">
        <f t="shared" si="1"/>
        <v>14.921946740128558</v>
      </c>
      <c r="AC21" t="s">
        <v>116</v>
      </c>
      <c r="AD21" t="s">
        <v>115</v>
      </c>
      <c r="AE21" t="s">
        <v>116</v>
      </c>
      <c r="AF21" t="s">
        <v>114</v>
      </c>
      <c r="AG21">
        <v>98</v>
      </c>
      <c r="AH21" t="s">
        <v>116</v>
      </c>
      <c r="AI21" t="s">
        <v>116</v>
      </c>
      <c r="AJ21">
        <v>24</v>
      </c>
      <c r="AK21" t="s">
        <v>116</v>
      </c>
      <c r="AL21">
        <v>98</v>
      </c>
      <c r="AM21">
        <v>0</v>
      </c>
      <c r="AN21">
        <v>0</v>
      </c>
      <c r="AO21">
        <v>90</v>
      </c>
      <c r="AP21">
        <v>60</v>
      </c>
      <c r="AQ21" t="s">
        <v>168</v>
      </c>
      <c r="AR21">
        <v>24</v>
      </c>
      <c r="AS21" s="12">
        <f t="shared" si="2"/>
        <v>8</v>
      </c>
      <c r="AT21" s="13" t="str">
        <f t="shared" si="3"/>
        <v>No</v>
      </c>
      <c r="AU21" t="str">
        <f t="shared" si="4"/>
        <v>Moderate</v>
      </c>
      <c r="AV21">
        <v>10000</v>
      </c>
      <c r="AW21">
        <v>595000</v>
      </c>
      <c r="AY21">
        <v>94</v>
      </c>
      <c r="AZ21" t="s">
        <v>116</v>
      </c>
      <c r="BA21" t="s">
        <v>129</v>
      </c>
      <c r="BB21">
        <v>1</v>
      </c>
      <c r="BC21">
        <v>0.04</v>
      </c>
      <c r="BD21" t="str">
        <f t="shared" si="5"/>
        <v>Normal</v>
      </c>
      <c r="BE21">
        <v>0.14000000000000001</v>
      </c>
      <c r="BF21" t="s">
        <v>116</v>
      </c>
      <c r="BG21" t="s">
        <v>116</v>
      </c>
      <c r="BH21">
        <v>0.42</v>
      </c>
      <c r="BI21" t="str">
        <f t="shared" si="6"/>
        <v>Normal</v>
      </c>
      <c r="BJ21">
        <v>1</v>
      </c>
      <c r="BK21" t="s">
        <v>116</v>
      </c>
      <c r="BL21">
        <v>0.08</v>
      </c>
      <c r="BM21">
        <v>4</v>
      </c>
      <c r="BN21">
        <v>10</v>
      </c>
      <c r="BO21">
        <v>4</v>
      </c>
      <c r="BP21" t="str">
        <f t="shared" si="7"/>
        <v>Normal</v>
      </c>
      <c r="BQ21">
        <v>0.4</v>
      </c>
      <c r="BR21" t="str">
        <f t="shared" si="8"/>
        <v>Normal</v>
      </c>
      <c r="BS21">
        <v>14</v>
      </c>
      <c r="BT21">
        <v>23</v>
      </c>
      <c r="BU21">
        <v>11</v>
      </c>
      <c r="BV21" t="str">
        <f t="shared" si="9"/>
        <v>Normal</v>
      </c>
      <c r="BW21">
        <v>48</v>
      </c>
      <c r="BX21" t="s">
        <v>137</v>
      </c>
      <c r="BY21" t="s">
        <v>47</v>
      </c>
    </row>
    <row r="22" spans="1:77" x14ac:dyDescent="0.25">
      <c r="A22">
        <v>21</v>
      </c>
      <c r="B22" t="s">
        <v>43</v>
      </c>
      <c r="C22">
        <v>5</v>
      </c>
      <c r="D22" t="str">
        <f t="shared" si="0"/>
        <v>2 - 5</v>
      </c>
      <c r="E22" s="5">
        <v>45033</v>
      </c>
      <c r="F22" t="s">
        <v>109</v>
      </c>
      <c r="G22" t="s">
        <v>111</v>
      </c>
      <c r="H22" t="s">
        <v>149</v>
      </c>
      <c r="I22">
        <v>4</v>
      </c>
      <c r="J22" t="s">
        <v>114</v>
      </c>
      <c r="K22" t="s">
        <v>114</v>
      </c>
      <c r="L22" t="s">
        <v>115</v>
      </c>
      <c r="M22" t="s">
        <v>115</v>
      </c>
      <c r="N22" t="s">
        <v>115</v>
      </c>
      <c r="O22" t="s">
        <v>115</v>
      </c>
      <c r="P22" t="s">
        <v>114</v>
      </c>
      <c r="Q22" t="s">
        <v>114</v>
      </c>
      <c r="R22" t="s">
        <v>114</v>
      </c>
      <c r="S22" t="s">
        <v>114</v>
      </c>
      <c r="T22" t="s">
        <v>114</v>
      </c>
      <c r="U22">
        <v>0</v>
      </c>
      <c r="V22">
        <v>3</v>
      </c>
      <c r="W22">
        <v>19</v>
      </c>
      <c r="X22" t="s">
        <v>116</v>
      </c>
      <c r="Y22">
        <v>116</v>
      </c>
      <c r="Z22" t="s">
        <v>116</v>
      </c>
      <c r="AA22" s="10">
        <v>14</v>
      </c>
      <c r="AB22">
        <f t="shared" si="1"/>
        <v>14.120095124851368</v>
      </c>
      <c r="AC22" t="s">
        <v>116</v>
      </c>
      <c r="AD22" t="s">
        <v>115</v>
      </c>
      <c r="AE22" t="s">
        <v>116</v>
      </c>
      <c r="AF22" t="s">
        <v>114</v>
      </c>
      <c r="AG22">
        <v>108</v>
      </c>
      <c r="AH22" t="s">
        <v>116</v>
      </c>
      <c r="AI22" t="s">
        <v>116</v>
      </c>
      <c r="AJ22">
        <v>24</v>
      </c>
      <c r="AK22" t="s">
        <v>116</v>
      </c>
      <c r="AL22">
        <v>96</v>
      </c>
      <c r="AM22">
        <v>0</v>
      </c>
      <c r="AN22">
        <v>0</v>
      </c>
      <c r="AO22">
        <v>88</v>
      </c>
      <c r="AP22">
        <v>50</v>
      </c>
      <c r="AQ22" t="s">
        <v>167</v>
      </c>
      <c r="AR22">
        <v>21</v>
      </c>
      <c r="AS22" s="12">
        <f t="shared" si="2"/>
        <v>7</v>
      </c>
      <c r="AT22" s="13" t="str">
        <f t="shared" si="3"/>
        <v>No</v>
      </c>
      <c r="AU22" t="str">
        <f t="shared" si="4"/>
        <v>Moderate</v>
      </c>
      <c r="AV22">
        <v>16200</v>
      </c>
      <c r="AW22">
        <v>402000</v>
      </c>
      <c r="AY22">
        <v>107</v>
      </c>
      <c r="AZ22" t="s">
        <v>116</v>
      </c>
      <c r="BA22" t="s">
        <v>129</v>
      </c>
      <c r="BB22">
        <v>1</v>
      </c>
      <c r="BC22">
        <v>0.04</v>
      </c>
      <c r="BD22" t="str">
        <f t="shared" si="5"/>
        <v>Normal</v>
      </c>
      <c r="BE22">
        <v>0.12</v>
      </c>
      <c r="BF22" t="s">
        <v>116</v>
      </c>
      <c r="BG22" t="s">
        <v>116</v>
      </c>
      <c r="BH22">
        <v>0.39</v>
      </c>
      <c r="BI22" t="str">
        <f t="shared" si="6"/>
        <v>Normal</v>
      </c>
      <c r="BJ22">
        <v>0</v>
      </c>
      <c r="BK22" t="s">
        <v>116</v>
      </c>
      <c r="BL22">
        <v>0.08</v>
      </c>
      <c r="BM22">
        <v>2</v>
      </c>
      <c r="BN22">
        <v>4</v>
      </c>
      <c r="BO22">
        <v>2</v>
      </c>
      <c r="BP22" t="str">
        <f t="shared" si="7"/>
        <v>Normal</v>
      </c>
      <c r="BQ22">
        <v>0.5</v>
      </c>
      <c r="BR22" t="str">
        <f t="shared" si="8"/>
        <v>Normal</v>
      </c>
      <c r="BS22">
        <v>20</v>
      </c>
      <c r="BT22">
        <v>16</v>
      </c>
      <c r="BU22">
        <v>12</v>
      </c>
      <c r="BV22" t="str">
        <f t="shared" si="9"/>
        <v>Normal</v>
      </c>
      <c r="BW22">
        <v>60</v>
      </c>
      <c r="BX22" t="s">
        <v>137</v>
      </c>
      <c r="BY22" t="s">
        <v>47</v>
      </c>
    </row>
    <row r="23" spans="1:77" x14ac:dyDescent="0.25">
      <c r="A23">
        <v>22</v>
      </c>
      <c r="B23" t="s">
        <v>43</v>
      </c>
      <c r="C23">
        <v>3</v>
      </c>
      <c r="D23" t="str">
        <f t="shared" si="0"/>
        <v>2 - 5</v>
      </c>
      <c r="E23" s="5">
        <v>45028</v>
      </c>
      <c r="F23" t="s">
        <v>109</v>
      </c>
      <c r="G23" t="s">
        <v>110</v>
      </c>
      <c r="H23" t="s">
        <v>149</v>
      </c>
      <c r="I23">
        <v>2</v>
      </c>
      <c r="J23" t="s">
        <v>114</v>
      </c>
      <c r="K23" t="s">
        <v>114</v>
      </c>
      <c r="L23" t="s">
        <v>115</v>
      </c>
      <c r="M23" t="s">
        <v>115</v>
      </c>
      <c r="N23" t="s">
        <v>115</v>
      </c>
      <c r="O23" t="s">
        <v>115</v>
      </c>
      <c r="P23" t="s">
        <v>114</v>
      </c>
      <c r="Q23" t="s">
        <v>115</v>
      </c>
      <c r="R23" t="s">
        <v>114</v>
      </c>
      <c r="S23" t="s">
        <v>114</v>
      </c>
      <c r="T23" t="s">
        <v>114</v>
      </c>
      <c r="U23">
        <v>3</v>
      </c>
      <c r="V23">
        <v>1</v>
      </c>
      <c r="W23">
        <v>15</v>
      </c>
      <c r="X23" t="s">
        <v>116</v>
      </c>
      <c r="Y23">
        <v>93.8</v>
      </c>
      <c r="Z23" t="s">
        <v>116</v>
      </c>
      <c r="AA23" s="10">
        <v>17</v>
      </c>
      <c r="AB23">
        <f t="shared" si="1"/>
        <v>17.048476775428373</v>
      </c>
      <c r="AC23" t="s">
        <v>116</v>
      </c>
      <c r="AD23" t="s">
        <v>115</v>
      </c>
      <c r="AE23" t="s">
        <v>116</v>
      </c>
      <c r="AF23" t="s">
        <v>114</v>
      </c>
      <c r="AG23">
        <v>110</v>
      </c>
      <c r="AH23" t="s">
        <v>116</v>
      </c>
      <c r="AI23" t="s">
        <v>116</v>
      </c>
      <c r="AJ23">
        <v>24</v>
      </c>
      <c r="AK23" t="s">
        <v>116</v>
      </c>
      <c r="AL23">
        <v>99</v>
      </c>
      <c r="AM23">
        <v>0</v>
      </c>
      <c r="AN23">
        <v>0</v>
      </c>
      <c r="AO23">
        <v>82</v>
      </c>
      <c r="AP23">
        <v>42</v>
      </c>
      <c r="AQ23" t="s">
        <v>167</v>
      </c>
      <c r="AR23">
        <v>23</v>
      </c>
      <c r="AS23" s="12">
        <f t="shared" si="2"/>
        <v>7.666666666666667</v>
      </c>
      <c r="AT23" s="13" t="str">
        <f t="shared" si="3"/>
        <v>No</v>
      </c>
      <c r="AU23" t="str">
        <f t="shared" si="4"/>
        <v>Moderate</v>
      </c>
      <c r="AV23">
        <v>13000</v>
      </c>
      <c r="AW23">
        <v>545000</v>
      </c>
      <c r="AY23">
        <v>107</v>
      </c>
      <c r="AZ23" t="s">
        <v>116</v>
      </c>
      <c r="BA23" t="s">
        <v>129</v>
      </c>
      <c r="BB23">
        <v>1.5</v>
      </c>
      <c r="BC23">
        <v>0.06</v>
      </c>
      <c r="BD23" t="str">
        <f t="shared" si="5"/>
        <v>Normal</v>
      </c>
      <c r="BE23">
        <v>0.12</v>
      </c>
      <c r="BF23" t="s">
        <v>116</v>
      </c>
      <c r="BG23" t="s">
        <v>116</v>
      </c>
      <c r="BH23">
        <v>0.39</v>
      </c>
      <c r="BI23" t="str">
        <f t="shared" si="6"/>
        <v>Normal</v>
      </c>
      <c r="BJ23">
        <v>0</v>
      </c>
      <c r="BK23" t="s">
        <v>116</v>
      </c>
      <c r="BL23">
        <v>0.08</v>
      </c>
      <c r="BM23">
        <v>1</v>
      </c>
      <c r="BN23">
        <v>4</v>
      </c>
      <c r="BO23">
        <v>2</v>
      </c>
      <c r="BP23" t="str">
        <f t="shared" si="7"/>
        <v>Normal</v>
      </c>
      <c r="BQ23">
        <v>0.5</v>
      </c>
      <c r="BR23" t="str">
        <f t="shared" si="8"/>
        <v>Normal</v>
      </c>
      <c r="BS23">
        <v>16</v>
      </c>
      <c r="BT23">
        <v>18</v>
      </c>
      <c r="BU23">
        <v>11</v>
      </c>
      <c r="BV23" t="str">
        <f t="shared" si="9"/>
        <v>Normal</v>
      </c>
      <c r="BW23">
        <v>48</v>
      </c>
      <c r="BX23" t="s">
        <v>137</v>
      </c>
      <c r="BY23" t="s">
        <v>47</v>
      </c>
    </row>
    <row r="24" spans="1:77" x14ac:dyDescent="0.25">
      <c r="A24">
        <v>23</v>
      </c>
      <c r="B24" t="s">
        <v>43</v>
      </c>
      <c r="C24">
        <v>5</v>
      </c>
      <c r="D24" t="str">
        <f t="shared" si="0"/>
        <v>2 - 5</v>
      </c>
      <c r="E24" s="5">
        <v>45035</v>
      </c>
      <c r="F24" t="s">
        <v>108</v>
      </c>
      <c r="G24" t="s">
        <v>111</v>
      </c>
      <c r="H24" t="s">
        <v>149</v>
      </c>
      <c r="I24">
        <v>4</v>
      </c>
      <c r="J24" t="s">
        <v>114</v>
      </c>
      <c r="K24" t="s">
        <v>114</v>
      </c>
      <c r="L24" t="s">
        <v>115</v>
      </c>
      <c r="M24" t="s">
        <v>115</v>
      </c>
      <c r="N24" t="s">
        <v>115</v>
      </c>
      <c r="O24" t="s">
        <v>115</v>
      </c>
      <c r="P24" t="s">
        <v>114</v>
      </c>
      <c r="Q24" t="s">
        <v>115</v>
      </c>
      <c r="R24" t="s">
        <v>114</v>
      </c>
      <c r="S24" t="s">
        <v>114</v>
      </c>
      <c r="T24" t="s">
        <v>115</v>
      </c>
      <c r="U24">
        <v>2</v>
      </c>
      <c r="V24">
        <v>2</v>
      </c>
      <c r="W24">
        <v>18</v>
      </c>
      <c r="X24" t="s">
        <v>116</v>
      </c>
      <c r="Y24">
        <v>105</v>
      </c>
      <c r="Z24" t="s">
        <v>116</v>
      </c>
      <c r="AA24" s="10">
        <v>16.3</v>
      </c>
      <c r="AB24">
        <f t="shared" si="1"/>
        <v>16.326530612244898</v>
      </c>
      <c r="AC24" t="s">
        <v>116</v>
      </c>
      <c r="AD24" t="s">
        <v>115</v>
      </c>
      <c r="AE24" t="s">
        <v>116</v>
      </c>
      <c r="AF24" t="s">
        <v>115</v>
      </c>
      <c r="AG24">
        <v>104</v>
      </c>
      <c r="AH24" t="s">
        <v>116</v>
      </c>
      <c r="AI24" t="s">
        <v>116</v>
      </c>
      <c r="AJ24">
        <v>24</v>
      </c>
      <c r="AK24" t="s">
        <v>116</v>
      </c>
      <c r="AL24">
        <v>98</v>
      </c>
      <c r="AM24">
        <v>4</v>
      </c>
      <c r="AN24">
        <v>0</v>
      </c>
      <c r="AO24">
        <v>100</v>
      </c>
      <c r="AP24">
        <v>60</v>
      </c>
      <c r="AQ24" t="s">
        <v>163</v>
      </c>
      <c r="AR24">
        <v>7</v>
      </c>
      <c r="AS24" s="12">
        <f t="shared" si="2"/>
        <v>2.3333333333333335</v>
      </c>
      <c r="AT24" s="13" t="str">
        <f t="shared" si="3"/>
        <v>Yes</v>
      </c>
      <c r="AU24" t="str">
        <f t="shared" si="4"/>
        <v>Severe</v>
      </c>
      <c r="AV24">
        <v>4100</v>
      </c>
      <c r="AW24">
        <v>374000</v>
      </c>
      <c r="AY24">
        <v>103</v>
      </c>
      <c r="AZ24" t="s">
        <v>116</v>
      </c>
      <c r="BA24" t="s">
        <v>129</v>
      </c>
      <c r="BB24">
        <v>1</v>
      </c>
      <c r="BC24">
        <v>0.06</v>
      </c>
      <c r="BD24" t="str">
        <f t="shared" si="5"/>
        <v>Normal</v>
      </c>
      <c r="BE24">
        <v>0.12</v>
      </c>
      <c r="BF24" t="s">
        <v>116</v>
      </c>
      <c r="BG24" t="s">
        <v>116</v>
      </c>
      <c r="BH24">
        <v>0.37</v>
      </c>
      <c r="BI24" t="str">
        <f t="shared" si="6"/>
        <v>Normal</v>
      </c>
      <c r="BJ24">
        <v>1</v>
      </c>
      <c r="BK24" t="s">
        <v>116</v>
      </c>
      <c r="BL24">
        <v>0.06</v>
      </c>
      <c r="BM24">
        <v>1</v>
      </c>
      <c r="BN24">
        <v>16</v>
      </c>
      <c r="BO24">
        <v>10</v>
      </c>
      <c r="BP24" t="str">
        <f t="shared" si="7"/>
        <v>Normal</v>
      </c>
      <c r="BQ24">
        <v>0.63</v>
      </c>
      <c r="BR24" t="str">
        <f t="shared" si="8"/>
        <v>Normal</v>
      </c>
      <c r="BS24">
        <v>12</v>
      </c>
      <c r="BT24">
        <v>36</v>
      </c>
      <c r="BU24">
        <v>28</v>
      </c>
      <c r="BV24" t="str">
        <f t="shared" si="9"/>
        <v>Abnormal</v>
      </c>
      <c r="BW24">
        <v>60</v>
      </c>
      <c r="BX24" t="s">
        <v>137</v>
      </c>
      <c r="BY24" t="s">
        <v>187</v>
      </c>
    </row>
    <row r="25" spans="1:77" x14ac:dyDescent="0.25">
      <c r="A25">
        <v>24</v>
      </c>
      <c r="B25" t="s">
        <v>43</v>
      </c>
      <c r="C25">
        <v>10</v>
      </c>
      <c r="D25" t="str">
        <f t="shared" si="0"/>
        <v>10 - 13</v>
      </c>
      <c r="E25" s="5">
        <v>45035</v>
      </c>
      <c r="F25" t="s">
        <v>108</v>
      </c>
      <c r="G25" t="s">
        <v>111</v>
      </c>
      <c r="H25" t="s">
        <v>149</v>
      </c>
      <c r="I25">
        <v>6</v>
      </c>
      <c r="J25" t="s">
        <v>114</v>
      </c>
      <c r="K25" t="s">
        <v>114</v>
      </c>
      <c r="L25" t="s">
        <v>115</v>
      </c>
      <c r="M25" t="s">
        <v>115</v>
      </c>
      <c r="N25" t="s">
        <v>115</v>
      </c>
      <c r="O25" t="s">
        <v>115</v>
      </c>
      <c r="P25" t="s">
        <v>114</v>
      </c>
      <c r="Q25" t="s">
        <v>114</v>
      </c>
      <c r="R25" t="s">
        <v>114</v>
      </c>
      <c r="S25" t="s">
        <v>114</v>
      </c>
      <c r="T25" t="s">
        <v>115</v>
      </c>
      <c r="U25">
        <v>1</v>
      </c>
      <c r="V25">
        <v>2</v>
      </c>
      <c r="W25">
        <v>30</v>
      </c>
      <c r="X25" t="s">
        <v>116</v>
      </c>
      <c r="Y25">
        <v>134</v>
      </c>
      <c r="Z25" t="s">
        <v>116</v>
      </c>
      <c r="AA25" s="10">
        <v>16.7</v>
      </c>
      <c r="AB25">
        <f t="shared" si="1"/>
        <v>16.707507239919803</v>
      </c>
      <c r="AC25" t="s">
        <v>116</v>
      </c>
      <c r="AD25" t="s">
        <v>115</v>
      </c>
      <c r="AE25" t="s">
        <v>116</v>
      </c>
      <c r="AF25" t="s">
        <v>114</v>
      </c>
      <c r="AG25">
        <v>80</v>
      </c>
      <c r="AH25" t="s">
        <v>116</v>
      </c>
      <c r="AI25" t="s">
        <v>116</v>
      </c>
      <c r="AJ25">
        <v>28</v>
      </c>
      <c r="AK25" t="s">
        <v>126</v>
      </c>
      <c r="AL25">
        <v>98</v>
      </c>
      <c r="AM25">
        <v>0</v>
      </c>
      <c r="AN25">
        <v>0</v>
      </c>
      <c r="AO25">
        <v>90</v>
      </c>
      <c r="AP25">
        <v>60</v>
      </c>
      <c r="AQ25" t="s">
        <v>167</v>
      </c>
      <c r="AR25">
        <v>21</v>
      </c>
      <c r="AS25" s="12">
        <f t="shared" si="2"/>
        <v>7</v>
      </c>
      <c r="AT25" s="13" t="str">
        <f t="shared" si="3"/>
        <v>No</v>
      </c>
      <c r="AU25" t="str">
        <f t="shared" si="4"/>
        <v>Moderate</v>
      </c>
      <c r="AV25">
        <v>5800</v>
      </c>
      <c r="AW25">
        <v>373000</v>
      </c>
      <c r="AY25">
        <v>71</v>
      </c>
      <c r="AZ25" t="s">
        <v>123</v>
      </c>
      <c r="BA25" t="s">
        <v>129</v>
      </c>
      <c r="BB25">
        <v>1</v>
      </c>
      <c r="BC25">
        <v>0.04</v>
      </c>
      <c r="BD25" t="str">
        <f t="shared" si="5"/>
        <v>Normal</v>
      </c>
      <c r="BE25">
        <v>0.12</v>
      </c>
      <c r="BF25" t="s">
        <v>116</v>
      </c>
      <c r="BG25" t="s">
        <v>116</v>
      </c>
      <c r="BH25">
        <v>0.4</v>
      </c>
      <c r="BI25" t="str">
        <f t="shared" si="6"/>
        <v>Normal</v>
      </c>
      <c r="BJ25">
        <v>1</v>
      </c>
      <c r="BK25" t="s">
        <v>116</v>
      </c>
      <c r="BL25">
        <v>0.08</v>
      </c>
      <c r="BM25">
        <v>2</v>
      </c>
      <c r="BN25">
        <v>14</v>
      </c>
      <c r="BO25">
        <v>6</v>
      </c>
      <c r="BP25" t="str">
        <f t="shared" si="7"/>
        <v>Normal</v>
      </c>
      <c r="BQ25">
        <v>0.43</v>
      </c>
      <c r="BR25" t="str">
        <f t="shared" si="8"/>
        <v>Normal</v>
      </c>
      <c r="BS25">
        <v>10</v>
      </c>
      <c r="BT25">
        <v>24</v>
      </c>
      <c r="BU25">
        <v>16</v>
      </c>
      <c r="BV25" t="str">
        <f t="shared" si="9"/>
        <v>Normal</v>
      </c>
      <c r="BW25">
        <v>21</v>
      </c>
      <c r="BX25" t="s">
        <v>137</v>
      </c>
      <c r="BY25" t="s">
        <v>47</v>
      </c>
    </row>
    <row r="26" spans="1:77" x14ac:dyDescent="0.25">
      <c r="A26">
        <v>25</v>
      </c>
      <c r="B26" t="s">
        <v>43</v>
      </c>
      <c r="C26">
        <v>12</v>
      </c>
      <c r="D26" t="str">
        <f t="shared" si="0"/>
        <v>10 - 13</v>
      </c>
      <c r="E26" s="5">
        <v>45035</v>
      </c>
      <c r="F26" t="s">
        <v>109</v>
      </c>
      <c r="G26" t="s">
        <v>111</v>
      </c>
      <c r="H26" t="s">
        <v>149</v>
      </c>
      <c r="I26">
        <v>9</v>
      </c>
      <c r="J26" t="s">
        <v>114</v>
      </c>
      <c r="K26" t="s">
        <v>114</v>
      </c>
      <c r="L26" t="s">
        <v>115</v>
      </c>
      <c r="M26" t="s">
        <v>115</v>
      </c>
      <c r="N26" t="s">
        <v>115</v>
      </c>
      <c r="O26" t="s">
        <v>115</v>
      </c>
      <c r="P26" t="s">
        <v>115</v>
      </c>
      <c r="Q26" t="s">
        <v>114</v>
      </c>
      <c r="R26" t="s">
        <v>114</v>
      </c>
      <c r="S26" t="s">
        <v>114</v>
      </c>
      <c r="T26" t="s">
        <v>115</v>
      </c>
      <c r="U26">
        <v>5</v>
      </c>
      <c r="V26">
        <v>3</v>
      </c>
      <c r="W26">
        <v>45.5</v>
      </c>
      <c r="X26" t="s">
        <v>116</v>
      </c>
      <c r="Y26">
        <v>149.5</v>
      </c>
      <c r="Z26" t="s">
        <v>116</v>
      </c>
      <c r="AA26" s="10">
        <v>20.2</v>
      </c>
      <c r="AB26">
        <f t="shared" si="1"/>
        <v>20.357714119528861</v>
      </c>
      <c r="AC26" t="s">
        <v>116</v>
      </c>
      <c r="AD26" t="s">
        <v>115</v>
      </c>
      <c r="AE26" t="s">
        <v>116</v>
      </c>
      <c r="AF26" t="s">
        <v>114</v>
      </c>
      <c r="AG26">
        <v>86</v>
      </c>
      <c r="AH26" t="s">
        <v>116</v>
      </c>
      <c r="AI26" t="s">
        <v>116</v>
      </c>
      <c r="AJ26">
        <v>30</v>
      </c>
      <c r="AK26" t="s">
        <v>126</v>
      </c>
      <c r="AL26">
        <v>99</v>
      </c>
      <c r="AM26">
        <v>0</v>
      </c>
      <c r="AN26">
        <v>0</v>
      </c>
      <c r="AO26">
        <v>105</v>
      </c>
      <c r="AP26">
        <v>60</v>
      </c>
      <c r="AQ26" t="s">
        <v>167</v>
      </c>
      <c r="AR26">
        <v>14</v>
      </c>
      <c r="AS26" s="12">
        <f t="shared" si="2"/>
        <v>4.666666666666667</v>
      </c>
      <c r="AT26" s="13" t="str">
        <f t="shared" si="3"/>
        <v>Yes</v>
      </c>
      <c r="AU26" t="str">
        <f t="shared" si="4"/>
        <v>Severe</v>
      </c>
      <c r="AV26">
        <v>8600</v>
      </c>
      <c r="AW26">
        <v>342000</v>
      </c>
      <c r="AY26">
        <v>85</v>
      </c>
      <c r="AZ26" t="s">
        <v>116</v>
      </c>
      <c r="BA26" t="s">
        <v>129</v>
      </c>
      <c r="BB26">
        <v>1</v>
      </c>
      <c r="BC26">
        <v>0.04</v>
      </c>
      <c r="BD26" t="str">
        <f t="shared" si="5"/>
        <v>Normal</v>
      </c>
      <c r="BE26">
        <v>0.14000000000000001</v>
      </c>
      <c r="BF26" t="s">
        <v>116</v>
      </c>
      <c r="BG26" t="s">
        <v>116</v>
      </c>
      <c r="BH26">
        <v>0.44</v>
      </c>
      <c r="BI26" t="str">
        <f t="shared" si="6"/>
        <v>Normal</v>
      </c>
      <c r="BJ26">
        <v>0</v>
      </c>
      <c r="BK26" t="s">
        <v>116</v>
      </c>
      <c r="BL26">
        <v>0.08</v>
      </c>
      <c r="BM26">
        <v>2</v>
      </c>
      <c r="BN26">
        <v>10</v>
      </c>
      <c r="BO26">
        <v>4</v>
      </c>
      <c r="BP26" t="str">
        <f t="shared" si="7"/>
        <v>Normal</v>
      </c>
      <c r="BQ26">
        <v>0.4</v>
      </c>
      <c r="BR26" t="str">
        <f t="shared" si="8"/>
        <v>Normal</v>
      </c>
      <c r="BS26">
        <v>7</v>
      </c>
      <c r="BT26">
        <v>24</v>
      </c>
      <c r="BU26">
        <v>30</v>
      </c>
      <c r="BV26" t="str">
        <f t="shared" si="9"/>
        <v>Abnormal</v>
      </c>
      <c r="BW26">
        <v>13</v>
      </c>
      <c r="BX26" t="s">
        <v>137</v>
      </c>
      <c r="BY26" t="s">
        <v>187</v>
      </c>
    </row>
    <row r="27" spans="1:77" x14ac:dyDescent="0.25">
      <c r="A27">
        <v>26</v>
      </c>
      <c r="B27" t="s">
        <v>43</v>
      </c>
      <c r="C27">
        <v>4</v>
      </c>
      <c r="D27" t="str">
        <f t="shared" si="0"/>
        <v>2 - 5</v>
      </c>
      <c r="E27" s="5">
        <v>45112</v>
      </c>
      <c r="F27" t="s">
        <v>109</v>
      </c>
      <c r="G27" t="s">
        <v>111</v>
      </c>
      <c r="H27" t="s">
        <v>149</v>
      </c>
      <c r="I27">
        <v>1</v>
      </c>
      <c r="J27" t="s">
        <v>114</v>
      </c>
      <c r="K27" t="s">
        <v>114</v>
      </c>
      <c r="L27" t="s">
        <v>115</v>
      </c>
      <c r="M27" t="s">
        <v>115</v>
      </c>
      <c r="N27" t="s">
        <v>115</v>
      </c>
      <c r="O27" t="s">
        <v>115</v>
      </c>
      <c r="P27" t="s">
        <v>115</v>
      </c>
      <c r="Q27" t="s">
        <v>114</v>
      </c>
      <c r="R27" t="s">
        <v>114</v>
      </c>
      <c r="S27" t="s">
        <v>114</v>
      </c>
      <c r="T27" t="s">
        <v>115</v>
      </c>
      <c r="U27">
        <v>1</v>
      </c>
      <c r="V27">
        <v>2</v>
      </c>
      <c r="W27">
        <v>21</v>
      </c>
      <c r="X27" t="s">
        <v>116</v>
      </c>
      <c r="Y27">
        <v>104</v>
      </c>
      <c r="Z27" t="s">
        <v>116</v>
      </c>
      <c r="AA27" s="10">
        <v>19.399999999999999</v>
      </c>
      <c r="AB27">
        <f t="shared" si="1"/>
        <v>19.415680473372777</v>
      </c>
      <c r="AC27" t="s">
        <v>121</v>
      </c>
      <c r="AD27" t="s">
        <v>115</v>
      </c>
      <c r="AE27" t="s">
        <v>116</v>
      </c>
      <c r="AF27" t="s">
        <v>114</v>
      </c>
      <c r="AG27">
        <v>110</v>
      </c>
      <c r="AH27" t="s">
        <v>116</v>
      </c>
      <c r="AI27" t="s">
        <v>116</v>
      </c>
      <c r="AJ27">
        <v>24</v>
      </c>
      <c r="AK27" t="s">
        <v>116</v>
      </c>
      <c r="AL27">
        <v>96</v>
      </c>
      <c r="AM27">
        <v>0</v>
      </c>
      <c r="AN27">
        <v>0</v>
      </c>
      <c r="AO27">
        <v>80</v>
      </c>
      <c r="AP27">
        <v>50</v>
      </c>
      <c r="AQ27" t="s">
        <v>167</v>
      </c>
      <c r="AR27">
        <v>32</v>
      </c>
      <c r="AS27" s="12">
        <f t="shared" si="2"/>
        <v>10.666666666666666</v>
      </c>
      <c r="AT27" s="13" t="str">
        <f t="shared" si="3"/>
        <v>No</v>
      </c>
      <c r="AU27" t="str">
        <f t="shared" si="4"/>
        <v>Mild</v>
      </c>
      <c r="AV27">
        <v>10000</v>
      </c>
      <c r="AW27">
        <v>364000</v>
      </c>
      <c r="AY27">
        <v>115</v>
      </c>
      <c r="AZ27" t="s">
        <v>116</v>
      </c>
      <c r="BA27" t="s">
        <v>129</v>
      </c>
      <c r="BB27">
        <v>2</v>
      </c>
      <c r="BC27">
        <v>0.06</v>
      </c>
      <c r="BD27" t="str">
        <f t="shared" si="5"/>
        <v>Normal</v>
      </c>
      <c r="BE27">
        <v>0.12</v>
      </c>
      <c r="BF27" t="s">
        <v>116</v>
      </c>
      <c r="BG27" t="s">
        <v>116</v>
      </c>
      <c r="BH27">
        <v>0.39</v>
      </c>
      <c r="BI27" t="str">
        <f t="shared" si="6"/>
        <v>Normal</v>
      </c>
      <c r="BJ27">
        <v>1</v>
      </c>
      <c r="BK27" t="s">
        <v>116</v>
      </c>
      <c r="BL27">
        <v>0.06</v>
      </c>
      <c r="BM27">
        <v>2</v>
      </c>
      <c r="BN27">
        <v>20</v>
      </c>
      <c r="BO27">
        <v>8</v>
      </c>
      <c r="BP27" t="str">
        <f t="shared" si="7"/>
        <v>Normal</v>
      </c>
      <c r="BQ27">
        <v>0.4</v>
      </c>
      <c r="BR27" t="str">
        <f t="shared" si="8"/>
        <v>Normal</v>
      </c>
      <c r="BS27">
        <v>14</v>
      </c>
      <c r="BT27">
        <v>34</v>
      </c>
      <c r="BU27">
        <v>24</v>
      </c>
      <c r="BV27" t="str">
        <f t="shared" si="9"/>
        <v>Normal</v>
      </c>
      <c r="BW27">
        <v>36</v>
      </c>
      <c r="BX27" t="s">
        <v>138</v>
      </c>
      <c r="BY27" t="s">
        <v>47</v>
      </c>
    </row>
    <row r="28" spans="1:77" x14ac:dyDescent="0.25">
      <c r="A28">
        <v>27</v>
      </c>
      <c r="B28" t="s">
        <v>43</v>
      </c>
      <c r="C28">
        <v>8</v>
      </c>
      <c r="D28" t="str">
        <f t="shared" si="0"/>
        <v>6 - 9</v>
      </c>
      <c r="E28" s="5">
        <v>45112</v>
      </c>
      <c r="F28" t="s">
        <v>108</v>
      </c>
      <c r="G28" t="s">
        <v>112</v>
      </c>
      <c r="H28" t="s">
        <v>149</v>
      </c>
      <c r="I28">
        <v>0.57999999999999996</v>
      </c>
      <c r="J28" t="s">
        <v>114</v>
      </c>
      <c r="K28" t="s">
        <v>114</v>
      </c>
      <c r="L28" t="s">
        <v>115</v>
      </c>
      <c r="M28" t="s">
        <v>115</v>
      </c>
      <c r="N28" t="s">
        <v>115</v>
      </c>
      <c r="O28" t="s">
        <v>115</v>
      </c>
      <c r="P28" t="s">
        <v>114</v>
      </c>
      <c r="Q28" t="s">
        <v>114</v>
      </c>
      <c r="R28" t="s">
        <v>114</v>
      </c>
      <c r="S28" t="s">
        <v>114</v>
      </c>
      <c r="T28" t="s">
        <v>114</v>
      </c>
      <c r="U28">
        <v>0</v>
      </c>
      <c r="V28">
        <v>2</v>
      </c>
      <c r="W28">
        <v>28</v>
      </c>
      <c r="X28" t="s">
        <v>116</v>
      </c>
      <c r="Y28">
        <v>128</v>
      </c>
      <c r="Z28" t="s">
        <v>116</v>
      </c>
      <c r="AA28" s="10">
        <v>17</v>
      </c>
      <c r="AB28">
        <f t="shared" si="1"/>
        <v>17.08984375</v>
      </c>
      <c r="AC28" t="s">
        <v>116</v>
      </c>
      <c r="AD28" t="s">
        <v>115</v>
      </c>
      <c r="AE28" t="s">
        <v>116</v>
      </c>
      <c r="AF28" t="s">
        <v>114</v>
      </c>
      <c r="AG28">
        <v>86</v>
      </c>
      <c r="AH28" t="s">
        <v>116</v>
      </c>
      <c r="AI28" t="s">
        <v>116</v>
      </c>
      <c r="AJ28">
        <v>24</v>
      </c>
      <c r="AK28" t="s">
        <v>116</v>
      </c>
      <c r="AL28">
        <v>96</v>
      </c>
      <c r="AM28">
        <v>0</v>
      </c>
      <c r="AN28">
        <v>6</v>
      </c>
      <c r="AO28">
        <v>90</v>
      </c>
      <c r="AP28">
        <v>60</v>
      </c>
      <c r="AQ28" t="s">
        <v>167</v>
      </c>
      <c r="AR28">
        <v>22</v>
      </c>
      <c r="AS28" s="12">
        <f t="shared" si="2"/>
        <v>7.333333333333333</v>
      </c>
      <c r="AT28" s="13" t="str">
        <f t="shared" si="3"/>
        <v>No</v>
      </c>
      <c r="AU28" t="str">
        <f t="shared" si="4"/>
        <v>Moderate</v>
      </c>
      <c r="AV28">
        <v>23700</v>
      </c>
      <c r="AW28">
        <v>140000</v>
      </c>
      <c r="AY28">
        <v>88</v>
      </c>
      <c r="AZ28" t="s">
        <v>116</v>
      </c>
      <c r="BA28" t="s">
        <v>129</v>
      </c>
      <c r="BB28">
        <v>1</v>
      </c>
      <c r="BC28">
        <v>0.04</v>
      </c>
      <c r="BD28" t="str">
        <f t="shared" si="5"/>
        <v>Normal</v>
      </c>
      <c r="BE28">
        <v>0.16</v>
      </c>
      <c r="BF28" t="s">
        <v>116</v>
      </c>
      <c r="BG28" t="s">
        <v>116</v>
      </c>
      <c r="BH28">
        <v>0.36</v>
      </c>
      <c r="BI28" t="str">
        <f t="shared" si="6"/>
        <v>Normal</v>
      </c>
      <c r="BJ28">
        <v>1</v>
      </c>
      <c r="BK28" t="s">
        <v>116</v>
      </c>
      <c r="BL28">
        <v>0.06</v>
      </c>
      <c r="BM28">
        <v>3</v>
      </c>
      <c r="BN28">
        <v>14</v>
      </c>
      <c r="BO28">
        <v>6</v>
      </c>
      <c r="BP28" t="str">
        <f t="shared" si="7"/>
        <v>Normal</v>
      </c>
      <c r="BQ28">
        <v>0.43</v>
      </c>
      <c r="BR28" t="str">
        <f t="shared" si="8"/>
        <v>Normal</v>
      </c>
      <c r="BS28">
        <v>11</v>
      </c>
      <c r="BT28">
        <v>30</v>
      </c>
      <c r="BU28">
        <v>20</v>
      </c>
      <c r="BV28" t="str">
        <f t="shared" si="9"/>
        <v>Normal</v>
      </c>
      <c r="BW28">
        <v>36</v>
      </c>
      <c r="BX28" t="s">
        <v>137</v>
      </c>
      <c r="BY28" t="s">
        <v>47</v>
      </c>
    </row>
    <row r="29" spans="1:77" x14ac:dyDescent="0.25">
      <c r="A29">
        <v>28</v>
      </c>
      <c r="B29" t="s">
        <v>43</v>
      </c>
      <c r="C29">
        <v>3</v>
      </c>
      <c r="D29" t="str">
        <f t="shared" si="0"/>
        <v>2 - 5</v>
      </c>
      <c r="E29" s="5">
        <v>45119</v>
      </c>
      <c r="F29" t="s">
        <v>109</v>
      </c>
      <c r="G29" t="s">
        <v>112</v>
      </c>
      <c r="H29" t="s">
        <v>149</v>
      </c>
      <c r="I29">
        <v>0.04</v>
      </c>
      <c r="J29" t="s">
        <v>114</v>
      </c>
      <c r="K29" t="s">
        <v>114</v>
      </c>
      <c r="L29" t="s">
        <v>114</v>
      </c>
      <c r="M29" t="s">
        <v>114</v>
      </c>
      <c r="N29" t="s">
        <v>114</v>
      </c>
      <c r="O29" t="s">
        <v>114</v>
      </c>
      <c r="P29" t="s">
        <v>114</v>
      </c>
      <c r="Q29" t="s">
        <v>114</v>
      </c>
      <c r="R29" t="s">
        <v>114</v>
      </c>
      <c r="S29" t="s">
        <v>114</v>
      </c>
      <c r="T29" t="s">
        <v>114</v>
      </c>
      <c r="U29">
        <v>0</v>
      </c>
      <c r="V29">
        <v>3</v>
      </c>
      <c r="W29">
        <v>16</v>
      </c>
      <c r="X29" t="s">
        <v>116</v>
      </c>
      <c r="Y29">
        <v>96.7</v>
      </c>
      <c r="Z29" t="s">
        <v>116</v>
      </c>
      <c r="AA29" s="10">
        <v>17</v>
      </c>
      <c r="AB29">
        <f t="shared" si="1"/>
        <v>17.110670748987527</v>
      </c>
      <c r="AC29" t="s">
        <v>74</v>
      </c>
      <c r="AD29" t="s">
        <v>115</v>
      </c>
      <c r="AE29" t="s">
        <v>116</v>
      </c>
      <c r="AF29" t="s">
        <v>114</v>
      </c>
      <c r="AG29">
        <v>100</v>
      </c>
      <c r="AH29" t="s">
        <v>116</v>
      </c>
      <c r="AI29" t="s">
        <v>116</v>
      </c>
      <c r="AJ29">
        <v>28</v>
      </c>
      <c r="AK29" t="s">
        <v>116</v>
      </c>
      <c r="AL29">
        <v>99</v>
      </c>
      <c r="AM29">
        <v>0</v>
      </c>
      <c r="AN29">
        <v>0</v>
      </c>
      <c r="AO29">
        <v>88</v>
      </c>
      <c r="AP29">
        <v>50</v>
      </c>
      <c r="AQ29" t="s">
        <v>162</v>
      </c>
      <c r="AR29">
        <v>23</v>
      </c>
      <c r="AS29" s="12">
        <f t="shared" si="2"/>
        <v>7.666666666666667</v>
      </c>
      <c r="AT29" s="13" t="str">
        <f t="shared" si="3"/>
        <v>No</v>
      </c>
      <c r="AU29" t="str">
        <f t="shared" si="4"/>
        <v>Moderate</v>
      </c>
      <c r="AV29">
        <v>14900</v>
      </c>
      <c r="AW29">
        <v>21000</v>
      </c>
      <c r="AY29">
        <v>94</v>
      </c>
      <c r="AZ29" t="s">
        <v>116</v>
      </c>
      <c r="BA29" t="s">
        <v>129</v>
      </c>
      <c r="BB29">
        <v>1</v>
      </c>
      <c r="BC29">
        <v>0.06</v>
      </c>
      <c r="BD29" t="str">
        <f t="shared" si="5"/>
        <v>Normal</v>
      </c>
      <c r="BE29">
        <v>0.12</v>
      </c>
      <c r="BF29" t="s">
        <v>116</v>
      </c>
      <c r="BG29" t="s">
        <v>116</v>
      </c>
      <c r="BH29">
        <v>0.45</v>
      </c>
      <c r="BI29" t="str">
        <f t="shared" si="6"/>
        <v>Normal</v>
      </c>
      <c r="BJ29">
        <v>1</v>
      </c>
      <c r="BK29" t="s">
        <v>116</v>
      </c>
      <c r="BL29">
        <v>0.08</v>
      </c>
      <c r="BM29">
        <v>2</v>
      </c>
      <c r="BN29">
        <v>22</v>
      </c>
      <c r="BO29">
        <v>10</v>
      </c>
      <c r="BP29" t="str">
        <f t="shared" si="7"/>
        <v>Normal</v>
      </c>
      <c r="BQ29">
        <v>0.45</v>
      </c>
      <c r="BR29" t="str">
        <f t="shared" si="8"/>
        <v>Normal</v>
      </c>
      <c r="BS29">
        <v>40</v>
      </c>
      <c r="BT29">
        <v>29</v>
      </c>
      <c r="BU29">
        <v>17</v>
      </c>
      <c r="BV29" t="str">
        <f t="shared" si="9"/>
        <v>Normal</v>
      </c>
      <c r="BW29">
        <v>66</v>
      </c>
      <c r="BX29" t="s">
        <v>137</v>
      </c>
      <c r="BY29" t="s">
        <v>47</v>
      </c>
    </row>
    <row r="30" spans="1:77" x14ac:dyDescent="0.25">
      <c r="A30">
        <v>29</v>
      </c>
      <c r="B30" t="s">
        <v>43</v>
      </c>
      <c r="C30">
        <v>13</v>
      </c>
      <c r="D30" t="str">
        <f t="shared" si="0"/>
        <v>10 - 13</v>
      </c>
      <c r="E30" s="5">
        <v>45119</v>
      </c>
      <c r="F30" t="s">
        <v>109</v>
      </c>
      <c r="G30" t="s">
        <v>110</v>
      </c>
      <c r="H30" t="s">
        <v>149</v>
      </c>
      <c r="I30">
        <v>2</v>
      </c>
      <c r="J30" t="s">
        <v>114</v>
      </c>
      <c r="K30" t="s">
        <v>114</v>
      </c>
      <c r="L30" t="s">
        <v>115</v>
      </c>
      <c r="M30" t="s">
        <v>115</v>
      </c>
      <c r="N30" t="s">
        <v>115</v>
      </c>
      <c r="O30" t="s">
        <v>115</v>
      </c>
      <c r="P30" t="s">
        <v>115</v>
      </c>
      <c r="Q30" t="s">
        <v>114</v>
      </c>
      <c r="R30" t="s">
        <v>114</v>
      </c>
      <c r="S30" t="s">
        <v>114</v>
      </c>
      <c r="T30" t="s">
        <v>115</v>
      </c>
      <c r="U30">
        <v>1</v>
      </c>
      <c r="V30">
        <v>2</v>
      </c>
      <c r="W30">
        <v>40</v>
      </c>
      <c r="X30" t="s">
        <v>116</v>
      </c>
      <c r="Y30">
        <v>158</v>
      </c>
      <c r="Z30" t="s">
        <v>116</v>
      </c>
      <c r="AA30" s="10">
        <v>16</v>
      </c>
      <c r="AB30">
        <f t="shared" si="1"/>
        <v>16.023073225444637</v>
      </c>
      <c r="AC30" t="s">
        <v>116</v>
      </c>
      <c r="AD30" t="s">
        <v>115</v>
      </c>
      <c r="AE30" t="s">
        <v>116</v>
      </c>
      <c r="AF30" t="s">
        <v>114</v>
      </c>
      <c r="AG30">
        <v>76</v>
      </c>
      <c r="AH30" t="s">
        <v>116</v>
      </c>
      <c r="AI30" t="s">
        <v>116</v>
      </c>
      <c r="AJ30">
        <v>20</v>
      </c>
      <c r="AK30" t="s">
        <v>116</v>
      </c>
      <c r="AL30">
        <v>97</v>
      </c>
      <c r="AM30">
        <v>0</v>
      </c>
      <c r="AN30">
        <v>0</v>
      </c>
      <c r="AO30">
        <v>100</v>
      </c>
      <c r="AP30">
        <v>60</v>
      </c>
      <c r="AQ30" t="s">
        <v>167</v>
      </c>
      <c r="AR30">
        <v>21</v>
      </c>
      <c r="AS30" s="12">
        <f t="shared" si="2"/>
        <v>7</v>
      </c>
      <c r="AT30" s="13" t="str">
        <f t="shared" si="3"/>
        <v>No</v>
      </c>
      <c r="AU30" t="str">
        <f t="shared" si="4"/>
        <v>Moderate</v>
      </c>
      <c r="AV30">
        <v>16800</v>
      </c>
      <c r="AW30">
        <v>123000</v>
      </c>
      <c r="AY30">
        <v>75</v>
      </c>
      <c r="AZ30" t="s">
        <v>116</v>
      </c>
      <c r="BA30" t="s">
        <v>129</v>
      </c>
      <c r="BB30">
        <v>1</v>
      </c>
      <c r="BC30">
        <v>0.04</v>
      </c>
      <c r="BD30" t="str">
        <f t="shared" si="5"/>
        <v>Normal</v>
      </c>
      <c r="BE30">
        <v>0.16</v>
      </c>
      <c r="BF30" t="s">
        <v>116</v>
      </c>
      <c r="BG30" t="s">
        <v>116</v>
      </c>
      <c r="BH30">
        <v>0.4</v>
      </c>
      <c r="BI30" t="str">
        <f t="shared" si="6"/>
        <v>Normal</v>
      </c>
      <c r="BJ30">
        <v>1</v>
      </c>
      <c r="BK30" t="s">
        <v>116</v>
      </c>
      <c r="BL30">
        <v>0.08</v>
      </c>
      <c r="BM30">
        <v>2</v>
      </c>
      <c r="BN30">
        <v>14</v>
      </c>
      <c r="BO30">
        <v>8</v>
      </c>
      <c r="BP30" t="str">
        <f t="shared" si="7"/>
        <v>Normal</v>
      </c>
      <c r="BQ30">
        <v>0.56999999999999995</v>
      </c>
      <c r="BR30" t="str">
        <f t="shared" si="8"/>
        <v>Normal</v>
      </c>
      <c r="BS30">
        <v>14</v>
      </c>
      <c r="BT30">
        <v>36</v>
      </c>
      <c r="BU30">
        <v>26</v>
      </c>
      <c r="BV30" t="str">
        <f t="shared" si="9"/>
        <v>Abnormal</v>
      </c>
      <c r="BW30">
        <v>28</v>
      </c>
      <c r="BX30" t="s">
        <v>137</v>
      </c>
      <c r="BY30" t="s">
        <v>187</v>
      </c>
    </row>
    <row r="31" spans="1:77" x14ac:dyDescent="0.25">
      <c r="A31">
        <v>30</v>
      </c>
      <c r="B31" t="s">
        <v>43</v>
      </c>
      <c r="C31">
        <v>12</v>
      </c>
      <c r="D31" t="str">
        <f t="shared" si="0"/>
        <v>10 - 13</v>
      </c>
      <c r="E31" s="5">
        <v>45119</v>
      </c>
      <c r="F31" t="s">
        <v>108</v>
      </c>
      <c r="G31" t="s">
        <v>110</v>
      </c>
      <c r="H31" t="s">
        <v>149</v>
      </c>
      <c r="I31">
        <v>3</v>
      </c>
      <c r="J31" t="s">
        <v>114</v>
      </c>
      <c r="K31" t="s">
        <v>114</v>
      </c>
      <c r="L31" t="s">
        <v>115</v>
      </c>
      <c r="M31" t="s">
        <v>115</v>
      </c>
      <c r="N31" t="s">
        <v>115</v>
      </c>
      <c r="O31" t="s">
        <v>115</v>
      </c>
      <c r="P31" t="s">
        <v>115</v>
      </c>
      <c r="Q31" t="s">
        <v>114</v>
      </c>
      <c r="R31" t="s">
        <v>114</v>
      </c>
      <c r="S31" t="s">
        <v>114</v>
      </c>
      <c r="T31" t="s">
        <v>115</v>
      </c>
      <c r="U31">
        <v>2</v>
      </c>
      <c r="V31">
        <v>2</v>
      </c>
      <c r="W31">
        <v>32</v>
      </c>
      <c r="X31" t="s">
        <v>116</v>
      </c>
      <c r="Y31">
        <v>139</v>
      </c>
      <c r="Z31" t="s">
        <v>116</v>
      </c>
      <c r="AA31" s="10">
        <v>16.600000000000001</v>
      </c>
      <c r="AB31">
        <f t="shared" si="1"/>
        <v>16.562289736556082</v>
      </c>
      <c r="AC31" t="s">
        <v>116</v>
      </c>
      <c r="AD31" t="s">
        <v>115</v>
      </c>
      <c r="AE31" t="s">
        <v>116</v>
      </c>
      <c r="AF31" t="s">
        <v>114</v>
      </c>
      <c r="AG31">
        <v>90</v>
      </c>
      <c r="AH31" t="s">
        <v>116</v>
      </c>
      <c r="AI31" t="s">
        <v>116</v>
      </c>
      <c r="AJ31">
        <v>16</v>
      </c>
      <c r="AK31" t="s">
        <v>116</v>
      </c>
      <c r="AL31">
        <v>98</v>
      </c>
      <c r="AM31">
        <v>4</v>
      </c>
      <c r="AN31">
        <v>8</v>
      </c>
      <c r="AO31">
        <v>100</v>
      </c>
      <c r="AP31">
        <v>60</v>
      </c>
      <c r="AQ31" t="s">
        <v>167</v>
      </c>
      <c r="AR31">
        <v>19</v>
      </c>
      <c r="AS31" s="12">
        <f t="shared" si="2"/>
        <v>6.333333333333333</v>
      </c>
      <c r="AT31" s="13" t="str">
        <f t="shared" si="3"/>
        <v>Yes</v>
      </c>
      <c r="AU31" t="str">
        <f t="shared" si="4"/>
        <v>Severe</v>
      </c>
      <c r="AV31">
        <v>15300</v>
      </c>
      <c r="AW31">
        <v>29000</v>
      </c>
      <c r="AY31">
        <v>83</v>
      </c>
      <c r="AZ31" t="s">
        <v>116</v>
      </c>
      <c r="BA31" t="s">
        <v>129</v>
      </c>
      <c r="BB31">
        <v>1</v>
      </c>
      <c r="BC31">
        <v>0.12</v>
      </c>
      <c r="BD31" t="str">
        <f t="shared" si="5"/>
        <v>Abnormal</v>
      </c>
      <c r="BE31">
        <v>0.2</v>
      </c>
      <c r="BF31" t="s">
        <v>144</v>
      </c>
      <c r="BG31" t="s">
        <v>116</v>
      </c>
      <c r="BH31">
        <v>0.44</v>
      </c>
      <c r="BI31" t="str">
        <f t="shared" si="6"/>
        <v>Normal</v>
      </c>
      <c r="BJ31">
        <v>1</v>
      </c>
      <c r="BK31" t="s">
        <v>116</v>
      </c>
      <c r="BL31">
        <v>0.08</v>
      </c>
      <c r="BM31">
        <v>4</v>
      </c>
      <c r="BN31">
        <v>24</v>
      </c>
      <c r="BO31">
        <v>8</v>
      </c>
      <c r="BP31" t="str">
        <f t="shared" si="7"/>
        <v>Normal</v>
      </c>
      <c r="BQ31">
        <v>0.33</v>
      </c>
      <c r="BR31" t="str">
        <f t="shared" si="8"/>
        <v>Normal</v>
      </c>
      <c r="BS31">
        <v>16</v>
      </c>
      <c r="BT31">
        <v>32</v>
      </c>
      <c r="BU31">
        <v>20</v>
      </c>
      <c r="BV31" t="str">
        <f t="shared" si="9"/>
        <v>Normal</v>
      </c>
      <c r="BW31">
        <v>32</v>
      </c>
      <c r="BX31" t="s">
        <v>137</v>
      </c>
      <c r="BY31" t="s">
        <v>205</v>
      </c>
    </row>
    <row r="32" spans="1:77" x14ac:dyDescent="0.25">
      <c r="A32">
        <v>31</v>
      </c>
      <c r="B32" t="s">
        <v>43</v>
      </c>
      <c r="C32">
        <v>5</v>
      </c>
      <c r="D32" t="str">
        <f t="shared" si="0"/>
        <v>2 - 5</v>
      </c>
      <c r="E32" s="5">
        <v>45154</v>
      </c>
      <c r="F32" t="s">
        <v>109</v>
      </c>
      <c r="G32" t="s">
        <v>112</v>
      </c>
      <c r="H32" t="s">
        <v>149</v>
      </c>
      <c r="I32">
        <v>4</v>
      </c>
      <c r="J32" t="s">
        <v>114</v>
      </c>
      <c r="K32" t="s">
        <v>114</v>
      </c>
      <c r="L32" t="s">
        <v>115</v>
      </c>
      <c r="M32" t="s">
        <v>115</v>
      </c>
      <c r="N32" t="s">
        <v>115</v>
      </c>
      <c r="O32" t="s">
        <v>115</v>
      </c>
      <c r="P32" t="s">
        <v>114</v>
      </c>
      <c r="Q32" t="s">
        <v>114</v>
      </c>
      <c r="R32" t="s">
        <v>114</v>
      </c>
      <c r="S32" t="s">
        <v>114</v>
      </c>
      <c r="T32" t="s">
        <v>114</v>
      </c>
      <c r="U32">
        <v>0</v>
      </c>
      <c r="V32">
        <v>1</v>
      </c>
      <c r="W32">
        <v>16</v>
      </c>
      <c r="X32" t="s">
        <v>116</v>
      </c>
      <c r="Y32">
        <v>103.5</v>
      </c>
      <c r="Z32" t="s">
        <v>119</v>
      </c>
      <c r="AA32" s="10">
        <v>15.1</v>
      </c>
      <c r="AB32">
        <f t="shared" si="1"/>
        <v>14.936171205862449</v>
      </c>
      <c r="AC32" t="s">
        <v>116</v>
      </c>
      <c r="AD32" t="s">
        <v>115</v>
      </c>
      <c r="AE32" t="s">
        <v>116</v>
      </c>
      <c r="AF32" t="s">
        <v>114</v>
      </c>
      <c r="AG32">
        <v>100</v>
      </c>
      <c r="AH32" t="s">
        <v>116</v>
      </c>
      <c r="AI32" t="s">
        <v>116</v>
      </c>
      <c r="AJ32">
        <v>24</v>
      </c>
      <c r="AK32" t="s">
        <v>116</v>
      </c>
      <c r="AL32">
        <v>99</v>
      </c>
      <c r="AM32">
        <v>0</v>
      </c>
      <c r="AN32">
        <v>0</v>
      </c>
      <c r="AO32">
        <v>88</v>
      </c>
      <c r="AP32">
        <v>50</v>
      </c>
      <c r="AQ32" t="s">
        <v>167</v>
      </c>
      <c r="AR32">
        <v>22</v>
      </c>
      <c r="AS32" s="12">
        <f t="shared" si="2"/>
        <v>7.333333333333333</v>
      </c>
      <c r="AT32" s="13" t="str">
        <f t="shared" si="3"/>
        <v>No</v>
      </c>
      <c r="AU32" t="str">
        <f t="shared" si="4"/>
        <v>Moderate</v>
      </c>
      <c r="AV32">
        <v>16500</v>
      </c>
      <c r="AW32">
        <v>266000</v>
      </c>
      <c r="AY32">
        <v>100</v>
      </c>
      <c r="AZ32" t="s">
        <v>116</v>
      </c>
      <c r="BA32" t="s">
        <v>129</v>
      </c>
      <c r="BB32">
        <v>1</v>
      </c>
      <c r="BC32">
        <v>0.04</v>
      </c>
      <c r="BD32" t="str">
        <f t="shared" si="5"/>
        <v>Normal</v>
      </c>
      <c r="BE32">
        <v>0.17</v>
      </c>
      <c r="BF32" t="s">
        <v>144</v>
      </c>
      <c r="BG32" t="s">
        <v>116</v>
      </c>
      <c r="BH32">
        <v>0.42</v>
      </c>
      <c r="BI32" t="str">
        <f t="shared" si="6"/>
        <v>Normal</v>
      </c>
      <c r="BJ32">
        <v>1</v>
      </c>
      <c r="BK32" t="s">
        <v>116</v>
      </c>
      <c r="BL32">
        <v>0.08</v>
      </c>
      <c r="BM32">
        <v>2</v>
      </c>
      <c r="BN32">
        <v>8</v>
      </c>
      <c r="BO32">
        <v>4</v>
      </c>
      <c r="BP32" t="str">
        <f t="shared" si="7"/>
        <v>Normal</v>
      </c>
      <c r="BQ32">
        <v>0.5</v>
      </c>
      <c r="BR32" t="str">
        <f t="shared" si="8"/>
        <v>Normal</v>
      </c>
      <c r="BS32">
        <v>8</v>
      </c>
      <c r="BT32">
        <v>50</v>
      </c>
      <c r="BU32">
        <v>16</v>
      </c>
      <c r="BV32" t="str">
        <f t="shared" si="9"/>
        <v>Normal</v>
      </c>
      <c r="BW32">
        <v>20</v>
      </c>
      <c r="BX32" t="s">
        <v>137</v>
      </c>
      <c r="BY32" t="s">
        <v>203</v>
      </c>
    </row>
    <row r="33" spans="1:77" x14ac:dyDescent="0.25">
      <c r="A33">
        <v>32</v>
      </c>
      <c r="B33" t="s">
        <v>43</v>
      </c>
      <c r="C33">
        <v>2</v>
      </c>
      <c r="D33" t="str">
        <f t="shared" si="0"/>
        <v>2 - 5</v>
      </c>
      <c r="E33" s="5">
        <v>45154</v>
      </c>
      <c r="F33" t="s">
        <v>108</v>
      </c>
      <c r="G33" t="s">
        <v>112</v>
      </c>
      <c r="H33" t="s">
        <v>149</v>
      </c>
      <c r="I33">
        <v>2</v>
      </c>
      <c r="J33" t="s">
        <v>114</v>
      </c>
      <c r="K33" t="s">
        <v>114</v>
      </c>
      <c r="L33" t="s">
        <v>115</v>
      </c>
      <c r="M33" t="s">
        <v>115</v>
      </c>
      <c r="N33" t="s">
        <v>115</v>
      </c>
      <c r="O33" t="s">
        <v>115</v>
      </c>
      <c r="P33" t="s">
        <v>114</v>
      </c>
      <c r="Q33" t="s">
        <v>115</v>
      </c>
      <c r="R33" t="s">
        <v>114</v>
      </c>
      <c r="S33" t="s">
        <v>114</v>
      </c>
      <c r="T33" t="s">
        <v>114</v>
      </c>
      <c r="U33">
        <v>0</v>
      </c>
      <c r="V33">
        <v>1</v>
      </c>
      <c r="W33">
        <v>11</v>
      </c>
      <c r="X33" t="s">
        <v>116</v>
      </c>
      <c r="Y33">
        <v>83</v>
      </c>
      <c r="Z33" t="s">
        <v>119</v>
      </c>
      <c r="AA33" s="10">
        <v>15.9</v>
      </c>
      <c r="AB33">
        <f t="shared" si="1"/>
        <v>15.967484395412978</v>
      </c>
      <c r="AC33" t="s">
        <v>116</v>
      </c>
      <c r="AD33" t="s">
        <v>115</v>
      </c>
      <c r="AE33" t="s">
        <v>116</v>
      </c>
      <c r="AF33" t="s">
        <v>114</v>
      </c>
      <c r="AG33">
        <v>120</v>
      </c>
      <c r="AH33" t="s">
        <v>116</v>
      </c>
      <c r="AI33" t="s">
        <v>116</v>
      </c>
      <c r="AJ33">
        <v>28</v>
      </c>
      <c r="AK33" t="s">
        <v>116</v>
      </c>
      <c r="AL33">
        <v>99</v>
      </c>
      <c r="AM33">
        <v>6</v>
      </c>
      <c r="AN33">
        <v>0</v>
      </c>
      <c r="AO33">
        <v>80</v>
      </c>
      <c r="AP33">
        <v>45</v>
      </c>
      <c r="AQ33" t="s">
        <v>168</v>
      </c>
      <c r="AR33">
        <v>20</v>
      </c>
      <c r="AS33" s="12">
        <f t="shared" si="2"/>
        <v>6.666666666666667</v>
      </c>
      <c r="AT33" s="13" t="str">
        <f t="shared" si="3"/>
        <v>Yes</v>
      </c>
      <c r="AU33" t="str">
        <f t="shared" si="4"/>
        <v>Severe</v>
      </c>
      <c r="AV33">
        <v>14700</v>
      </c>
      <c r="AW33">
        <v>591000</v>
      </c>
      <c r="AY33">
        <v>115</v>
      </c>
      <c r="AZ33" t="s">
        <v>116</v>
      </c>
      <c r="BA33" t="s">
        <v>129</v>
      </c>
      <c r="BB33">
        <v>1</v>
      </c>
      <c r="BC33">
        <v>0.04</v>
      </c>
      <c r="BD33" t="str">
        <f t="shared" si="5"/>
        <v>Normal</v>
      </c>
      <c r="BE33">
        <v>0.16</v>
      </c>
      <c r="BF33" t="s">
        <v>116</v>
      </c>
      <c r="BG33" t="s">
        <v>116</v>
      </c>
      <c r="BH33">
        <v>0.41</v>
      </c>
      <c r="BI33" t="str">
        <f t="shared" si="6"/>
        <v>Normal</v>
      </c>
      <c r="BJ33">
        <v>1</v>
      </c>
      <c r="BK33" t="s">
        <v>116</v>
      </c>
      <c r="BL33">
        <v>0.06</v>
      </c>
      <c r="BM33">
        <v>1</v>
      </c>
      <c r="BN33">
        <v>6</v>
      </c>
      <c r="BO33">
        <v>2</v>
      </c>
      <c r="BP33" t="str">
        <f t="shared" si="7"/>
        <v>Normal</v>
      </c>
      <c r="BQ33">
        <v>0.33</v>
      </c>
      <c r="BR33" t="str">
        <f t="shared" si="8"/>
        <v>Normal</v>
      </c>
      <c r="BS33">
        <v>14</v>
      </c>
      <c r="BT33">
        <v>20</v>
      </c>
      <c r="BU33">
        <v>8</v>
      </c>
      <c r="BV33" t="str">
        <f t="shared" si="9"/>
        <v>Normal</v>
      </c>
      <c r="BW33">
        <v>40</v>
      </c>
      <c r="BX33" t="s">
        <v>137</v>
      </c>
      <c r="BY33" t="s">
        <v>188</v>
      </c>
    </row>
    <row r="34" spans="1:77" x14ac:dyDescent="0.25">
      <c r="A34">
        <v>33</v>
      </c>
      <c r="B34" t="s">
        <v>43</v>
      </c>
      <c r="C34">
        <v>7</v>
      </c>
      <c r="D34" t="str">
        <f t="shared" si="0"/>
        <v>6 - 9</v>
      </c>
      <c r="E34" s="5">
        <v>45161</v>
      </c>
      <c r="F34" t="s">
        <v>108</v>
      </c>
      <c r="G34" t="s">
        <v>110</v>
      </c>
      <c r="H34" t="s">
        <v>149</v>
      </c>
      <c r="I34">
        <v>6</v>
      </c>
      <c r="J34" t="s">
        <v>114</v>
      </c>
      <c r="K34" t="s">
        <v>114</v>
      </c>
      <c r="L34" t="s">
        <v>115</v>
      </c>
      <c r="M34" t="s">
        <v>115</v>
      </c>
      <c r="N34" t="s">
        <v>115</v>
      </c>
      <c r="O34" t="s">
        <v>115</v>
      </c>
      <c r="P34" t="s">
        <v>115</v>
      </c>
      <c r="Q34" t="s">
        <v>114</v>
      </c>
      <c r="R34" t="s">
        <v>114</v>
      </c>
      <c r="S34" t="s">
        <v>114</v>
      </c>
      <c r="T34" t="s">
        <v>115</v>
      </c>
      <c r="U34">
        <v>4</v>
      </c>
      <c r="V34">
        <v>2</v>
      </c>
      <c r="W34">
        <v>26</v>
      </c>
      <c r="X34" t="s">
        <v>116</v>
      </c>
      <c r="Y34">
        <v>121</v>
      </c>
      <c r="Z34" t="s">
        <v>116</v>
      </c>
      <c r="AA34" s="10">
        <v>17.8</v>
      </c>
      <c r="AB34">
        <f t="shared" si="1"/>
        <v>17.758349839491839</v>
      </c>
      <c r="AC34" t="s">
        <v>74</v>
      </c>
      <c r="AD34" t="s">
        <v>115</v>
      </c>
      <c r="AE34" t="s">
        <v>116</v>
      </c>
      <c r="AF34" t="s">
        <v>115</v>
      </c>
      <c r="AG34">
        <v>80</v>
      </c>
      <c r="AH34" t="s">
        <v>116</v>
      </c>
      <c r="AI34" t="s">
        <v>116</v>
      </c>
      <c r="AJ34">
        <v>24</v>
      </c>
      <c r="AK34" t="s">
        <v>116</v>
      </c>
      <c r="AL34">
        <v>98</v>
      </c>
      <c r="AM34">
        <v>8</v>
      </c>
      <c r="AN34">
        <v>0</v>
      </c>
      <c r="AO34">
        <v>90</v>
      </c>
      <c r="AP34">
        <v>55</v>
      </c>
      <c r="AQ34" t="s">
        <v>167</v>
      </c>
      <c r="AR34">
        <v>23</v>
      </c>
      <c r="AS34" s="12">
        <f t="shared" si="2"/>
        <v>7.666666666666667</v>
      </c>
      <c r="AT34" s="13" t="str">
        <f t="shared" si="3"/>
        <v>No</v>
      </c>
      <c r="AU34" t="str">
        <f t="shared" si="4"/>
        <v>Moderate</v>
      </c>
      <c r="AV34">
        <v>9800</v>
      </c>
      <c r="AW34">
        <v>364000</v>
      </c>
      <c r="AY34">
        <v>79</v>
      </c>
      <c r="AZ34" t="s">
        <v>116</v>
      </c>
      <c r="BA34" t="s">
        <v>129</v>
      </c>
      <c r="BB34">
        <v>1</v>
      </c>
      <c r="BC34">
        <v>0.04</v>
      </c>
      <c r="BD34" t="str">
        <f t="shared" si="5"/>
        <v>Normal</v>
      </c>
      <c r="BE34">
        <v>0.16</v>
      </c>
      <c r="BF34" t="s">
        <v>116</v>
      </c>
      <c r="BG34" t="s">
        <v>116</v>
      </c>
      <c r="BH34">
        <v>0.42</v>
      </c>
      <c r="BI34" t="str">
        <f t="shared" si="6"/>
        <v>Normal</v>
      </c>
      <c r="BJ34">
        <v>1</v>
      </c>
      <c r="BK34" t="s">
        <v>116</v>
      </c>
      <c r="BL34">
        <v>0.08</v>
      </c>
      <c r="BM34">
        <v>1</v>
      </c>
      <c r="BN34">
        <v>10</v>
      </c>
      <c r="BO34">
        <v>8</v>
      </c>
      <c r="BP34" t="str">
        <f t="shared" si="7"/>
        <v>Normal</v>
      </c>
      <c r="BQ34">
        <v>0.8</v>
      </c>
      <c r="BR34" t="str">
        <f t="shared" si="8"/>
        <v>Normal</v>
      </c>
      <c r="BS34">
        <v>12</v>
      </c>
      <c r="BT34">
        <v>46</v>
      </c>
      <c r="BU34">
        <v>24</v>
      </c>
      <c r="BV34" t="str">
        <f t="shared" si="9"/>
        <v>Normal</v>
      </c>
      <c r="BW34">
        <v>40</v>
      </c>
      <c r="BX34" t="s">
        <v>138</v>
      </c>
      <c r="BY34" t="s">
        <v>47</v>
      </c>
    </row>
    <row r="35" spans="1:77" x14ac:dyDescent="0.25">
      <c r="A35">
        <v>34</v>
      </c>
      <c r="B35" t="s">
        <v>43</v>
      </c>
      <c r="C35">
        <v>3</v>
      </c>
      <c r="D35" t="str">
        <f t="shared" si="0"/>
        <v>2 - 5</v>
      </c>
      <c r="E35" s="5">
        <v>45161</v>
      </c>
      <c r="F35" t="s">
        <v>109</v>
      </c>
      <c r="G35" t="s">
        <v>110</v>
      </c>
      <c r="H35" t="s">
        <v>149</v>
      </c>
      <c r="I35">
        <v>3</v>
      </c>
      <c r="J35" t="s">
        <v>114</v>
      </c>
      <c r="K35" t="s">
        <v>114</v>
      </c>
      <c r="L35" t="s">
        <v>115</v>
      </c>
      <c r="M35" t="s">
        <v>115</v>
      </c>
      <c r="N35" t="s">
        <v>115</v>
      </c>
      <c r="O35" t="s">
        <v>115</v>
      </c>
      <c r="P35" t="s">
        <v>114</v>
      </c>
      <c r="Q35" t="s">
        <v>115</v>
      </c>
      <c r="R35" t="s">
        <v>114</v>
      </c>
      <c r="S35" t="s">
        <v>114</v>
      </c>
      <c r="T35" t="s">
        <v>114</v>
      </c>
      <c r="U35">
        <v>0</v>
      </c>
      <c r="V35">
        <v>1</v>
      </c>
      <c r="W35">
        <v>17</v>
      </c>
      <c r="X35" t="s">
        <v>116</v>
      </c>
      <c r="Y35">
        <v>98.5</v>
      </c>
      <c r="Z35" t="s">
        <v>116</v>
      </c>
      <c r="AA35" s="10">
        <v>17.3</v>
      </c>
      <c r="AB35">
        <f t="shared" si="1"/>
        <v>17.521708881960372</v>
      </c>
      <c r="AC35" t="s">
        <v>74</v>
      </c>
      <c r="AD35" t="s">
        <v>115</v>
      </c>
      <c r="AE35" t="s">
        <v>116</v>
      </c>
      <c r="AF35" t="s">
        <v>114</v>
      </c>
      <c r="AG35">
        <v>118</v>
      </c>
      <c r="AH35" t="s">
        <v>116</v>
      </c>
      <c r="AI35" t="s">
        <v>116</v>
      </c>
      <c r="AJ35">
        <v>32</v>
      </c>
      <c r="AK35" t="s">
        <v>126</v>
      </c>
      <c r="AL35">
        <v>100</v>
      </c>
      <c r="AM35">
        <v>4</v>
      </c>
      <c r="AN35">
        <v>0</v>
      </c>
      <c r="AO35">
        <v>80</v>
      </c>
      <c r="AP35">
        <v>50</v>
      </c>
      <c r="AQ35" t="s">
        <v>162</v>
      </c>
      <c r="AR35">
        <v>23</v>
      </c>
      <c r="AS35" s="12">
        <f t="shared" si="2"/>
        <v>7.666666666666667</v>
      </c>
      <c r="AT35" s="13" t="str">
        <f t="shared" si="3"/>
        <v>No</v>
      </c>
      <c r="AU35" t="str">
        <f t="shared" si="4"/>
        <v>Moderate</v>
      </c>
      <c r="AV35">
        <v>14300</v>
      </c>
      <c r="AW35">
        <v>310000</v>
      </c>
      <c r="AY35">
        <v>115</v>
      </c>
      <c r="AZ35" t="s">
        <v>116</v>
      </c>
      <c r="BA35" t="s">
        <v>129</v>
      </c>
      <c r="BB35">
        <v>1</v>
      </c>
      <c r="BC35">
        <v>0.04</v>
      </c>
      <c r="BD35" t="str">
        <f t="shared" si="5"/>
        <v>Normal</v>
      </c>
      <c r="BE35">
        <v>0.14000000000000001</v>
      </c>
      <c r="BF35" t="s">
        <v>116</v>
      </c>
      <c r="BG35" t="s">
        <v>116</v>
      </c>
      <c r="BH35">
        <v>0.49</v>
      </c>
      <c r="BI35" t="str">
        <f t="shared" si="6"/>
        <v>Prolonged</v>
      </c>
      <c r="BJ35">
        <v>1</v>
      </c>
      <c r="BK35" t="s">
        <v>116</v>
      </c>
      <c r="BL35">
        <v>0.08</v>
      </c>
      <c r="BM35">
        <v>1</v>
      </c>
      <c r="BN35">
        <v>24</v>
      </c>
      <c r="BO35">
        <v>12</v>
      </c>
      <c r="BP35" t="str">
        <f t="shared" si="7"/>
        <v>Normal</v>
      </c>
      <c r="BQ35">
        <v>0.5</v>
      </c>
      <c r="BR35" t="str">
        <f t="shared" si="8"/>
        <v>Normal</v>
      </c>
      <c r="BS35">
        <v>16</v>
      </c>
      <c r="BT35">
        <v>26</v>
      </c>
      <c r="BU35">
        <v>16</v>
      </c>
      <c r="BV35" t="str">
        <f t="shared" si="9"/>
        <v>Normal</v>
      </c>
      <c r="BW35">
        <v>20</v>
      </c>
      <c r="BX35" t="s">
        <v>137</v>
      </c>
      <c r="BY35" t="s">
        <v>200</v>
      </c>
    </row>
    <row r="36" spans="1:77" x14ac:dyDescent="0.25">
      <c r="A36">
        <v>35</v>
      </c>
      <c r="B36" t="s">
        <v>43</v>
      </c>
      <c r="C36">
        <v>9</v>
      </c>
      <c r="D36" t="str">
        <f t="shared" si="0"/>
        <v>6 - 9</v>
      </c>
      <c r="E36" s="5">
        <v>45161</v>
      </c>
      <c r="F36" t="s">
        <v>108</v>
      </c>
      <c r="G36" t="s">
        <v>110</v>
      </c>
      <c r="H36" t="s">
        <v>149</v>
      </c>
      <c r="I36">
        <v>9</v>
      </c>
      <c r="J36" t="s">
        <v>114</v>
      </c>
      <c r="K36" t="s">
        <v>114</v>
      </c>
      <c r="L36" t="s">
        <v>115</v>
      </c>
      <c r="M36" t="s">
        <v>115</v>
      </c>
      <c r="N36" t="s">
        <v>115</v>
      </c>
      <c r="O36" t="s">
        <v>115</v>
      </c>
      <c r="P36" t="s">
        <v>115</v>
      </c>
      <c r="Q36" t="s">
        <v>114</v>
      </c>
      <c r="R36" t="s">
        <v>114</v>
      </c>
      <c r="S36" t="s">
        <v>114</v>
      </c>
      <c r="T36" t="s">
        <v>115</v>
      </c>
      <c r="U36">
        <v>1</v>
      </c>
      <c r="V36">
        <v>1</v>
      </c>
      <c r="W36">
        <v>33</v>
      </c>
      <c r="X36" t="s">
        <v>116</v>
      </c>
      <c r="Y36">
        <v>137</v>
      </c>
      <c r="Z36" t="s">
        <v>116</v>
      </c>
      <c r="AA36" s="10">
        <v>17.600000000000001</v>
      </c>
      <c r="AB36">
        <f t="shared" si="1"/>
        <v>17.582183387500663</v>
      </c>
      <c r="AC36" t="s">
        <v>116</v>
      </c>
      <c r="AD36" t="s">
        <v>115</v>
      </c>
      <c r="AE36" t="s">
        <v>116</v>
      </c>
      <c r="AF36" t="s">
        <v>114</v>
      </c>
      <c r="AG36">
        <v>88</v>
      </c>
      <c r="AH36" t="s">
        <v>116</v>
      </c>
      <c r="AI36" t="s">
        <v>116</v>
      </c>
      <c r="AJ36">
        <v>30</v>
      </c>
      <c r="AK36" t="s">
        <v>126</v>
      </c>
      <c r="AL36">
        <v>98</v>
      </c>
      <c r="AM36">
        <v>2</v>
      </c>
      <c r="AN36">
        <v>0</v>
      </c>
      <c r="AO36">
        <v>94</v>
      </c>
      <c r="AP36">
        <v>60</v>
      </c>
      <c r="AQ36" t="s">
        <v>170</v>
      </c>
      <c r="AR36">
        <v>23</v>
      </c>
      <c r="AS36" s="12">
        <f t="shared" si="2"/>
        <v>7.666666666666667</v>
      </c>
      <c r="AT36" s="13" t="str">
        <f t="shared" si="3"/>
        <v>No</v>
      </c>
      <c r="AU36" t="str">
        <f t="shared" si="4"/>
        <v>Moderate</v>
      </c>
      <c r="AV36">
        <v>10100</v>
      </c>
      <c r="AW36">
        <v>327000</v>
      </c>
      <c r="AY36">
        <v>83</v>
      </c>
      <c r="AZ36" t="s">
        <v>116</v>
      </c>
      <c r="BA36" t="s">
        <v>129</v>
      </c>
      <c r="BB36">
        <v>1</v>
      </c>
      <c r="BC36">
        <v>0.04</v>
      </c>
      <c r="BD36" t="str">
        <f t="shared" si="5"/>
        <v>Normal</v>
      </c>
      <c r="BE36">
        <v>0.16</v>
      </c>
      <c r="BF36" t="s">
        <v>116</v>
      </c>
      <c r="BG36" t="s">
        <v>116</v>
      </c>
      <c r="BH36">
        <v>0.44</v>
      </c>
      <c r="BI36" t="str">
        <f t="shared" si="6"/>
        <v>Normal</v>
      </c>
      <c r="BJ36">
        <v>1</v>
      </c>
      <c r="BK36" t="s">
        <v>116</v>
      </c>
      <c r="BL36">
        <v>0.08</v>
      </c>
      <c r="BM36">
        <v>1</v>
      </c>
      <c r="BN36">
        <v>20</v>
      </c>
      <c r="BO36">
        <v>12</v>
      </c>
      <c r="BP36" t="str">
        <f t="shared" si="7"/>
        <v>Normal</v>
      </c>
      <c r="BQ36">
        <v>0.6</v>
      </c>
      <c r="BR36" t="str">
        <f t="shared" si="8"/>
        <v>Normal</v>
      </c>
      <c r="BS36">
        <v>20</v>
      </c>
      <c r="BT36">
        <v>44</v>
      </c>
      <c r="BU36">
        <v>36</v>
      </c>
      <c r="BV36" t="str">
        <f t="shared" si="9"/>
        <v>Abnormal</v>
      </c>
      <c r="BW36">
        <v>32</v>
      </c>
      <c r="BX36" t="s">
        <v>137</v>
      </c>
      <c r="BY36" t="s">
        <v>187</v>
      </c>
    </row>
    <row r="37" spans="1:77" x14ac:dyDescent="0.25">
      <c r="A37">
        <v>36</v>
      </c>
      <c r="B37" t="s">
        <v>43</v>
      </c>
      <c r="C37">
        <v>9</v>
      </c>
      <c r="D37" t="str">
        <f t="shared" si="0"/>
        <v>6 - 9</v>
      </c>
      <c r="E37" s="5">
        <v>45168</v>
      </c>
      <c r="F37" t="s">
        <v>108</v>
      </c>
      <c r="G37" t="s">
        <v>112</v>
      </c>
      <c r="H37" t="s">
        <v>149</v>
      </c>
      <c r="I37">
        <v>6</v>
      </c>
      <c r="J37" t="s">
        <v>114</v>
      </c>
      <c r="K37" t="s">
        <v>114</v>
      </c>
      <c r="L37" t="s">
        <v>115</v>
      </c>
      <c r="M37" t="s">
        <v>115</v>
      </c>
      <c r="N37" t="s">
        <v>115</v>
      </c>
      <c r="O37" t="s">
        <v>115</v>
      </c>
      <c r="P37" t="s">
        <v>115</v>
      </c>
      <c r="Q37" t="s">
        <v>114</v>
      </c>
      <c r="R37" t="s">
        <v>114</v>
      </c>
      <c r="S37" t="s">
        <v>114</v>
      </c>
      <c r="T37" t="s">
        <v>115</v>
      </c>
      <c r="U37">
        <v>1</v>
      </c>
      <c r="V37">
        <v>2</v>
      </c>
      <c r="W37">
        <v>31</v>
      </c>
      <c r="X37" t="s">
        <v>116</v>
      </c>
      <c r="Y37">
        <v>140</v>
      </c>
      <c r="Z37" t="s">
        <v>116</v>
      </c>
      <c r="AA37" s="10">
        <v>15.8</v>
      </c>
      <c r="AB37">
        <f t="shared" si="1"/>
        <v>15.816326530612248</v>
      </c>
      <c r="AC37" t="s">
        <v>116</v>
      </c>
      <c r="AD37" t="s">
        <v>115</v>
      </c>
      <c r="AE37" t="s">
        <v>116</v>
      </c>
      <c r="AF37" t="s">
        <v>115</v>
      </c>
      <c r="AG37">
        <v>84</v>
      </c>
      <c r="AH37" t="s">
        <v>116</v>
      </c>
      <c r="AI37" t="s">
        <v>116</v>
      </c>
      <c r="AJ37">
        <v>20</v>
      </c>
      <c r="AK37" t="s">
        <v>116</v>
      </c>
      <c r="AL37">
        <v>99</v>
      </c>
      <c r="AM37">
        <v>0</v>
      </c>
      <c r="AN37">
        <v>0</v>
      </c>
      <c r="AO37">
        <v>100</v>
      </c>
      <c r="AP37">
        <v>60</v>
      </c>
      <c r="AQ37" t="s">
        <v>167</v>
      </c>
      <c r="AR37">
        <v>26</v>
      </c>
      <c r="AS37" s="12">
        <f t="shared" si="2"/>
        <v>8.6666666666666661</v>
      </c>
      <c r="AT37" s="13" t="str">
        <f t="shared" si="3"/>
        <v>No</v>
      </c>
      <c r="AU37" t="str">
        <f t="shared" si="4"/>
        <v>Moderate</v>
      </c>
      <c r="AV37">
        <v>8080</v>
      </c>
      <c r="AW37">
        <v>424000</v>
      </c>
      <c r="AY37">
        <v>81</v>
      </c>
      <c r="AZ37" t="s">
        <v>116</v>
      </c>
      <c r="BA37" t="s">
        <v>129</v>
      </c>
      <c r="BB37">
        <v>1</v>
      </c>
      <c r="BC37">
        <v>0.04</v>
      </c>
      <c r="BD37" t="str">
        <f t="shared" si="5"/>
        <v>Normal</v>
      </c>
      <c r="BE37">
        <v>0.1</v>
      </c>
      <c r="BF37" t="s">
        <v>116</v>
      </c>
      <c r="BG37" t="s">
        <v>116</v>
      </c>
      <c r="BH37">
        <v>0.4</v>
      </c>
      <c r="BI37" t="str">
        <f t="shared" si="6"/>
        <v>Normal</v>
      </c>
      <c r="BJ37">
        <v>1</v>
      </c>
      <c r="BK37" t="s">
        <v>116</v>
      </c>
      <c r="BL37">
        <v>0.08</v>
      </c>
      <c r="BM37">
        <v>2</v>
      </c>
      <c r="BN37">
        <v>16</v>
      </c>
      <c r="BO37">
        <v>10</v>
      </c>
      <c r="BP37" t="str">
        <f t="shared" si="7"/>
        <v>Normal</v>
      </c>
      <c r="BQ37">
        <v>0.63</v>
      </c>
      <c r="BR37" t="str">
        <f t="shared" si="8"/>
        <v>Normal</v>
      </c>
      <c r="BS37">
        <v>24</v>
      </c>
      <c r="BT37">
        <v>32</v>
      </c>
      <c r="BU37">
        <v>24</v>
      </c>
      <c r="BV37" t="str">
        <f t="shared" si="9"/>
        <v>Normal</v>
      </c>
      <c r="BW37">
        <v>20</v>
      </c>
      <c r="BX37" t="s">
        <v>137</v>
      </c>
      <c r="BY37" t="s">
        <v>47</v>
      </c>
    </row>
    <row r="38" spans="1:77" x14ac:dyDescent="0.25">
      <c r="A38">
        <v>37</v>
      </c>
      <c r="B38" t="s">
        <v>43</v>
      </c>
      <c r="C38">
        <v>12</v>
      </c>
      <c r="D38" t="str">
        <f t="shared" si="0"/>
        <v>10 - 13</v>
      </c>
      <c r="E38" s="5">
        <v>45182</v>
      </c>
      <c r="F38" t="s">
        <v>109</v>
      </c>
      <c r="G38" t="s">
        <v>110</v>
      </c>
      <c r="H38" t="s">
        <v>149</v>
      </c>
      <c r="I38">
        <v>6</v>
      </c>
      <c r="J38" t="s">
        <v>114</v>
      </c>
      <c r="K38" t="s">
        <v>114</v>
      </c>
      <c r="L38" t="s">
        <v>115</v>
      </c>
      <c r="M38" t="s">
        <v>115</v>
      </c>
      <c r="N38" t="s">
        <v>115</v>
      </c>
      <c r="O38" t="s">
        <v>115</v>
      </c>
      <c r="P38" t="s">
        <v>115</v>
      </c>
      <c r="Q38" t="s">
        <v>114</v>
      </c>
      <c r="R38" t="s">
        <v>114</v>
      </c>
      <c r="S38" t="s">
        <v>114</v>
      </c>
      <c r="T38" t="s">
        <v>115</v>
      </c>
      <c r="U38">
        <v>4</v>
      </c>
      <c r="V38">
        <v>1</v>
      </c>
      <c r="W38">
        <v>40</v>
      </c>
      <c r="X38" t="s">
        <v>116</v>
      </c>
      <c r="Y38">
        <v>157</v>
      </c>
      <c r="Z38" t="s">
        <v>116</v>
      </c>
      <c r="AA38" s="10">
        <v>16.2</v>
      </c>
      <c r="AB38">
        <f t="shared" si="1"/>
        <v>16.227838857560144</v>
      </c>
      <c r="AC38" t="s">
        <v>116</v>
      </c>
      <c r="AD38" t="s">
        <v>115</v>
      </c>
      <c r="AE38" t="s">
        <v>116</v>
      </c>
      <c r="AF38" t="s">
        <v>114</v>
      </c>
      <c r="AG38">
        <v>92</v>
      </c>
      <c r="AH38" t="s">
        <v>116</v>
      </c>
      <c r="AI38" t="s">
        <v>116</v>
      </c>
      <c r="AJ38">
        <v>18</v>
      </c>
      <c r="AK38" t="s">
        <v>116</v>
      </c>
      <c r="AL38">
        <v>98</v>
      </c>
      <c r="AM38">
        <v>0</v>
      </c>
      <c r="AN38">
        <v>0</v>
      </c>
      <c r="AO38">
        <v>100</v>
      </c>
      <c r="AP38">
        <v>60</v>
      </c>
      <c r="AQ38" t="s">
        <v>167</v>
      </c>
      <c r="AR38">
        <v>20</v>
      </c>
      <c r="AS38" s="12">
        <f t="shared" si="2"/>
        <v>6.666666666666667</v>
      </c>
      <c r="AT38" s="13" t="str">
        <f t="shared" si="3"/>
        <v>Yes</v>
      </c>
      <c r="AU38" t="str">
        <f t="shared" si="4"/>
        <v>Severe</v>
      </c>
      <c r="AV38">
        <v>18100</v>
      </c>
      <c r="AW38">
        <v>414000</v>
      </c>
      <c r="AY38">
        <v>94</v>
      </c>
      <c r="AZ38" t="s">
        <v>116</v>
      </c>
      <c r="BA38" t="s">
        <v>129</v>
      </c>
      <c r="BB38">
        <v>1</v>
      </c>
      <c r="BC38">
        <v>0.1</v>
      </c>
      <c r="BD38" t="str">
        <f t="shared" si="5"/>
        <v>Normal</v>
      </c>
      <c r="BE38">
        <v>0.22</v>
      </c>
      <c r="BF38" t="s">
        <v>144</v>
      </c>
      <c r="BG38" t="s">
        <v>116</v>
      </c>
      <c r="BH38">
        <v>0.44</v>
      </c>
      <c r="BI38" t="str">
        <f t="shared" si="6"/>
        <v>Normal</v>
      </c>
      <c r="BJ38">
        <v>1</v>
      </c>
      <c r="BK38" t="s">
        <v>116</v>
      </c>
      <c r="BL38">
        <v>0.1</v>
      </c>
      <c r="BM38">
        <v>3</v>
      </c>
      <c r="BN38">
        <v>4</v>
      </c>
      <c r="BO38">
        <v>2</v>
      </c>
      <c r="BP38" t="str">
        <f t="shared" si="7"/>
        <v>Normal</v>
      </c>
      <c r="BQ38">
        <v>0.5</v>
      </c>
      <c r="BR38" t="str">
        <f t="shared" si="8"/>
        <v>Normal</v>
      </c>
      <c r="BS38">
        <v>8</v>
      </c>
      <c r="BT38">
        <v>26</v>
      </c>
      <c r="BU38">
        <v>24</v>
      </c>
      <c r="BV38" t="str">
        <f t="shared" si="9"/>
        <v>Normal</v>
      </c>
      <c r="BW38">
        <v>28</v>
      </c>
      <c r="BX38" t="s">
        <v>138</v>
      </c>
      <c r="BY38" t="s">
        <v>203</v>
      </c>
    </row>
    <row r="39" spans="1:77" x14ac:dyDescent="0.25">
      <c r="A39">
        <v>38</v>
      </c>
      <c r="B39" t="s">
        <v>43</v>
      </c>
      <c r="C39">
        <v>4</v>
      </c>
      <c r="D39" t="str">
        <f t="shared" si="0"/>
        <v>2 - 5</v>
      </c>
      <c r="E39" s="5">
        <v>45182</v>
      </c>
      <c r="F39" t="s">
        <v>109</v>
      </c>
      <c r="G39" t="s">
        <v>112</v>
      </c>
      <c r="H39" t="s">
        <v>149</v>
      </c>
      <c r="I39">
        <v>3</v>
      </c>
      <c r="J39" t="s">
        <v>114</v>
      </c>
      <c r="K39" t="s">
        <v>114</v>
      </c>
      <c r="L39" t="s">
        <v>115</v>
      </c>
      <c r="M39" t="s">
        <v>115</v>
      </c>
      <c r="N39" t="s">
        <v>115</v>
      </c>
      <c r="O39" t="s">
        <v>115</v>
      </c>
      <c r="P39" t="s">
        <v>115</v>
      </c>
      <c r="Q39" t="s">
        <v>115</v>
      </c>
      <c r="R39" t="s">
        <v>114</v>
      </c>
      <c r="S39" t="s">
        <v>114</v>
      </c>
      <c r="T39" t="s">
        <v>115</v>
      </c>
      <c r="U39">
        <v>5</v>
      </c>
      <c r="V39">
        <v>1</v>
      </c>
      <c r="W39">
        <v>23</v>
      </c>
      <c r="X39" t="s">
        <v>117</v>
      </c>
      <c r="Y39">
        <v>114</v>
      </c>
      <c r="Z39" t="s">
        <v>116</v>
      </c>
      <c r="AA39" s="10">
        <v>17.7</v>
      </c>
      <c r="AB39">
        <f t="shared" si="1"/>
        <v>17.697753154816869</v>
      </c>
      <c r="AC39" t="s">
        <v>74</v>
      </c>
      <c r="AD39" t="s">
        <v>115</v>
      </c>
      <c r="AE39" t="s">
        <v>116</v>
      </c>
      <c r="AF39" t="s">
        <v>114</v>
      </c>
      <c r="AG39">
        <v>100</v>
      </c>
      <c r="AH39" t="s">
        <v>116</v>
      </c>
      <c r="AI39" t="s">
        <v>116</v>
      </c>
      <c r="AJ39">
        <v>28</v>
      </c>
      <c r="AK39" t="s">
        <v>116</v>
      </c>
      <c r="AL39">
        <v>99</v>
      </c>
      <c r="AM39">
        <v>0</v>
      </c>
      <c r="AN39">
        <v>4</v>
      </c>
      <c r="AO39">
        <v>90</v>
      </c>
      <c r="AP39">
        <v>50</v>
      </c>
      <c r="AQ39" t="s">
        <v>167</v>
      </c>
      <c r="AR39">
        <v>22</v>
      </c>
      <c r="AS39" s="12">
        <f t="shared" si="2"/>
        <v>7.333333333333333</v>
      </c>
      <c r="AT39" s="13" t="str">
        <f t="shared" si="3"/>
        <v>No</v>
      </c>
      <c r="AU39" t="str">
        <f t="shared" si="4"/>
        <v>Moderate</v>
      </c>
      <c r="AV39">
        <v>8900</v>
      </c>
      <c r="AW39">
        <v>396000</v>
      </c>
      <c r="AY39">
        <v>104</v>
      </c>
      <c r="AZ39" t="s">
        <v>116</v>
      </c>
      <c r="BA39" t="s">
        <v>129</v>
      </c>
      <c r="BB39">
        <v>1</v>
      </c>
      <c r="BC39">
        <v>0.1</v>
      </c>
      <c r="BD39" t="str">
        <f t="shared" si="5"/>
        <v>Normal</v>
      </c>
      <c r="BE39">
        <v>0.12</v>
      </c>
      <c r="BF39" t="s">
        <v>116</v>
      </c>
      <c r="BG39" t="s">
        <v>116</v>
      </c>
      <c r="BH39">
        <v>0.44</v>
      </c>
      <c r="BI39" t="str">
        <f t="shared" si="6"/>
        <v>Normal</v>
      </c>
      <c r="BJ39">
        <v>1</v>
      </c>
      <c r="BK39" t="s">
        <v>116</v>
      </c>
      <c r="BL39">
        <v>0.08</v>
      </c>
      <c r="BM39">
        <v>1</v>
      </c>
      <c r="BN39">
        <v>14</v>
      </c>
      <c r="BO39">
        <v>6</v>
      </c>
      <c r="BP39" t="str">
        <f t="shared" si="7"/>
        <v>Normal</v>
      </c>
      <c r="BQ39">
        <v>0.43</v>
      </c>
      <c r="BR39" t="str">
        <f t="shared" si="8"/>
        <v>Normal</v>
      </c>
      <c r="BS39">
        <v>20</v>
      </c>
      <c r="BT39">
        <v>36</v>
      </c>
      <c r="BU39">
        <v>28</v>
      </c>
      <c r="BV39" t="str">
        <f t="shared" si="9"/>
        <v>Abnormal</v>
      </c>
      <c r="BW39">
        <v>20</v>
      </c>
      <c r="BX39" t="s">
        <v>137</v>
      </c>
      <c r="BY39" t="s">
        <v>187</v>
      </c>
    </row>
    <row r="40" spans="1:77" x14ac:dyDescent="0.25">
      <c r="A40">
        <v>39</v>
      </c>
      <c r="B40" t="s">
        <v>43</v>
      </c>
      <c r="C40">
        <v>8</v>
      </c>
      <c r="D40" t="str">
        <f t="shared" si="0"/>
        <v>6 - 9</v>
      </c>
      <c r="E40" s="5">
        <v>45189</v>
      </c>
      <c r="F40" t="s">
        <v>109</v>
      </c>
      <c r="G40" t="s">
        <v>110</v>
      </c>
      <c r="H40" t="s">
        <v>149</v>
      </c>
      <c r="I40">
        <v>7</v>
      </c>
      <c r="J40" t="s">
        <v>114</v>
      </c>
      <c r="K40" t="s">
        <v>114</v>
      </c>
      <c r="L40" t="s">
        <v>115</v>
      </c>
      <c r="M40" t="s">
        <v>115</v>
      </c>
      <c r="N40" t="s">
        <v>115</v>
      </c>
      <c r="O40" t="s">
        <v>115</v>
      </c>
      <c r="P40" t="s">
        <v>115</v>
      </c>
      <c r="Q40" t="s">
        <v>114</v>
      </c>
      <c r="R40" t="s">
        <v>114</v>
      </c>
      <c r="S40" t="s">
        <v>114</v>
      </c>
      <c r="T40" t="s">
        <v>114</v>
      </c>
      <c r="U40">
        <v>0</v>
      </c>
      <c r="V40">
        <v>3</v>
      </c>
      <c r="W40">
        <v>21</v>
      </c>
      <c r="X40" t="s">
        <v>116</v>
      </c>
      <c r="Y40">
        <v>119</v>
      </c>
      <c r="Z40" t="s">
        <v>116</v>
      </c>
      <c r="AA40" s="10">
        <v>14.8</v>
      </c>
      <c r="AB40">
        <f t="shared" si="1"/>
        <v>14.829461196243203</v>
      </c>
      <c r="AC40" t="s">
        <v>116</v>
      </c>
      <c r="AD40" t="s">
        <v>115</v>
      </c>
      <c r="AE40" t="s">
        <v>116</v>
      </c>
      <c r="AF40" t="s">
        <v>114</v>
      </c>
      <c r="AG40">
        <v>92</v>
      </c>
      <c r="AH40" t="s">
        <v>116</v>
      </c>
      <c r="AI40" t="s">
        <v>116</v>
      </c>
      <c r="AJ40">
        <v>22</v>
      </c>
      <c r="AK40" t="s">
        <v>116</v>
      </c>
      <c r="AL40">
        <v>98</v>
      </c>
      <c r="AM40">
        <v>2</v>
      </c>
      <c r="AN40">
        <v>0</v>
      </c>
      <c r="AO40">
        <v>106</v>
      </c>
      <c r="AP40">
        <v>70</v>
      </c>
      <c r="AQ40" t="s">
        <v>163</v>
      </c>
      <c r="AR40">
        <v>21</v>
      </c>
      <c r="AS40" s="12">
        <f t="shared" si="2"/>
        <v>7</v>
      </c>
      <c r="AT40" s="13" t="str">
        <f t="shared" si="3"/>
        <v>No</v>
      </c>
      <c r="AU40" t="str">
        <f t="shared" si="4"/>
        <v>Moderate</v>
      </c>
      <c r="AV40">
        <v>10200</v>
      </c>
      <c r="AW40">
        <v>603000</v>
      </c>
      <c r="AY40">
        <v>91</v>
      </c>
      <c r="AZ40" t="s">
        <v>116</v>
      </c>
      <c r="BA40" t="s">
        <v>129</v>
      </c>
      <c r="BB40">
        <v>1</v>
      </c>
      <c r="BC40">
        <v>0.1</v>
      </c>
      <c r="BD40" t="str">
        <f t="shared" si="5"/>
        <v>Normal</v>
      </c>
      <c r="BE40">
        <v>0.15</v>
      </c>
      <c r="BF40" t="s">
        <v>116</v>
      </c>
      <c r="BG40" t="s">
        <v>116</v>
      </c>
      <c r="BH40">
        <v>0.42</v>
      </c>
      <c r="BI40" t="str">
        <f t="shared" si="6"/>
        <v>Normal</v>
      </c>
      <c r="BJ40">
        <v>1</v>
      </c>
      <c r="BK40" t="s">
        <v>116</v>
      </c>
      <c r="BL40">
        <v>0.08</v>
      </c>
      <c r="BM40">
        <v>2</v>
      </c>
      <c r="BN40">
        <v>10</v>
      </c>
      <c r="BO40">
        <v>8</v>
      </c>
      <c r="BP40" t="str">
        <f t="shared" si="7"/>
        <v>Normal</v>
      </c>
      <c r="BQ40">
        <v>0.8</v>
      </c>
      <c r="BR40" t="str">
        <f t="shared" si="8"/>
        <v>Normal</v>
      </c>
      <c r="BS40">
        <v>16</v>
      </c>
      <c r="BT40">
        <v>44</v>
      </c>
      <c r="BU40">
        <v>28</v>
      </c>
      <c r="BV40" t="str">
        <f t="shared" si="9"/>
        <v>Abnormal</v>
      </c>
      <c r="BW40">
        <v>40</v>
      </c>
      <c r="BX40" t="s">
        <v>137</v>
      </c>
      <c r="BY40" t="s">
        <v>187</v>
      </c>
    </row>
    <row r="41" spans="1:77" x14ac:dyDescent="0.25">
      <c r="A41">
        <v>40</v>
      </c>
      <c r="B41" t="s">
        <v>43</v>
      </c>
      <c r="C41">
        <v>6</v>
      </c>
      <c r="D41" t="str">
        <f t="shared" si="0"/>
        <v>6 - 9</v>
      </c>
      <c r="E41" s="5">
        <v>45189</v>
      </c>
      <c r="F41" t="s">
        <v>109</v>
      </c>
      <c r="G41" t="s">
        <v>110</v>
      </c>
      <c r="H41" t="s">
        <v>149</v>
      </c>
      <c r="I41">
        <v>5</v>
      </c>
      <c r="J41" t="s">
        <v>114</v>
      </c>
      <c r="K41" t="s">
        <v>114</v>
      </c>
      <c r="L41" t="s">
        <v>115</v>
      </c>
      <c r="M41" t="s">
        <v>115</v>
      </c>
      <c r="N41" t="s">
        <v>115</v>
      </c>
      <c r="O41" t="s">
        <v>115</v>
      </c>
      <c r="P41" t="s">
        <v>114</v>
      </c>
      <c r="Q41" t="s">
        <v>115</v>
      </c>
      <c r="R41" t="s">
        <v>114</v>
      </c>
      <c r="S41" t="s">
        <v>114</v>
      </c>
      <c r="T41" t="s">
        <v>115</v>
      </c>
      <c r="U41">
        <v>1</v>
      </c>
      <c r="V41">
        <v>3</v>
      </c>
      <c r="W41">
        <v>20</v>
      </c>
      <c r="X41" t="s">
        <v>116</v>
      </c>
      <c r="Y41">
        <v>113.5</v>
      </c>
      <c r="Z41" t="s">
        <v>116</v>
      </c>
      <c r="AA41" s="10">
        <v>15.5</v>
      </c>
      <c r="AB41">
        <f t="shared" si="1"/>
        <v>15.525238215373868</v>
      </c>
      <c r="AC41" t="s">
        <v>116</v>
      </c>
      <c r="AD41" t="s">
        <v>115</v>
      </c>
      <c r="AE41" t="s">
        <v>116</v>
      </c>
      <c r="AF41" t="s">
        <v>114</v>
      </c>
      <c r="AG41">
        <v>90</v>
      </c>
      <c r="AH41" t="s">
        <v>116</v>
      </c>
      <c r="AI41" t="s">
        <v>116</v>
      </c>
      <c r="AJ41">
        <v>20</v>
      </c>
      <c r="AK41" t="s">
        <v>116</v>
      </c>
      <c r="AL41">
        <v>100</v>
      </c>
      <c r="AM41">
        <v>2</v>
      </c>
      <c r="AN41">
        <v>0</v>
      </c>
      <c r="AO41">
        <v>92</v>
      </c>
      <c r="AP41">
        <v>54</v>
      </c>
      <c r="AQ41" t="s">
        <v>162</v>
      </c>
      <c r="AR41">
        <v>23</v>
      </c>
      <c r="AS41" s="12">
        <f t="shared" si="2"/>
        <v>7.666666666666667</v>
      </c>
      <c r="AT41" s="13" t="str">
        <f t="shared" si="3"/>
        <v>No</v>
      </c>
      <c r="AU41" t="str">
        <f t="shared" si="4"/>
        <v>Moderate</v>
      </c>
      <c r="AV41">
        <v>5800</v>
      </c>
      <c r="AW41">
        <v>619000</v>
      </c>
      <c r="AY41">
        <v>87</v>
      </c>
      <c r="AZ41" t="s">
        <v>116</v>
      </c>
      <c r="BA41" t="s">
        <v>129</v>
      </c>
      <c r="BB41">
        <v>1</v>
      </c>
      <c r="BC41">
        <v>0.08</v>
      </c>
      <c r="BD41" t="str">
        <f t="shared" si="5"/>
        <v>Normal</v>
      </c>
      <c r="BE41">
        <v>0.13</v>
      </c>
      <c r="BF41" t="s">
        <v>116</v>
      </c>
      <c r="BG41" t="s">
        <v>116</v>
      </c>
      <c r="BH41">
        <v>0.42</v>
      </c>
      <c r="BI41" t="str">
        <f t="shared" si="6"/>
        <v>Normal</v>
      </c>
      <c r="BJ41">
        <v>1</v>
      </c>
      <c r="BK41" t="s">
        <v>116</v>
      </c>
      <c r="BL41">
        <v>0.08</v>
      </c>
      <c r="BM41">
        <v>2</v>
      </c>
      <c r="BN41">
        <v>10</v>
      </c>
      <c r="BO41">
        <v>8</v>
      </c>
      <c r="BP41" t="str">
        <f t="shared" si="7"/>
        <v>Normal</v>
      </c>
      <c r="BQ41">
        <v>0.8</v>
      </c>
      <c r="BR41" t="str">
        <f t="shared" si="8"/>
        <v>Normal</v>
      </c>
      <c r="BS41">
        <v>16</v>
      </c>
      <c r="BT41">
        <v>46</v>
      </c>
      <c r="BU41">
        <v>36</v>
      </c>
      <c r="BV41" t="str">
        <f t="shared" si="9"/>
        <v>Abnormal</v>
      </c>
      <c r="BW41">
        <v>44</v>
      </c>
      <c r="BX41" t="s">
        <v>137</v>
      </c>
      <c r="BY41" t="s">
        <v>187</v>
      </c>
    </row>
    <row r="42" spans="1:77" x14ac:dyDescent="0.25">
      <c r="A42">
        <v>41</v>
      </c>
      <c r="B42" t="s">
        <v>43</v>
      </c>
      <c r="C42">
        <v>7</v>
      </c>
      <c r="D42" t="str">
        <f t="shared" si="0"/>
        <v>6 - 9</v>
      </c>
      <c r="E42" s="5">
        <v>45210</v>
      </c>
      <c r="F42" t="s">
        <v>108</v>
      </c>
      <c r="G42" t="s">
        <v>111</v>
      </c>
      <c r="H42" t="s">
        <v>149</v>
      </c>
      <c r="I42">
        <v>3</v>
      </c>
      <c r="J42" t="s">
        <v>114</v>
      </c>
      <c r="K42" t="s">
        <v>114</v>
      </c>
      <c r="L42" t="s">
        <v>115</v>
      </c>
      <c r="M42" t="s">
        <v>115</v>
      </c>
      <c r="N42" t="s">
        <v>115</v>
      </c>
      <c r="O42" t="s">
        <v>115</v>
      </c>
      <c r="P42" t="s">
        <v>115</v>
      </c>
      <c r="Q42" t="s">
        <v>114</v>
      </c>
      <c r="R42" t="s">
        <v>114</v>
      </c>
      <c r="S42" t="s">
        <v>114</v>
      </c>
      <c r="T42" t="s">
        <v>115</v>
      </c>
      <c r="U42">
        <v>1</v>
      </c>
      <c r="V42">
        <v>1</v>
      </c>
      <c r="W42">
        <v>34</v>
      </c>
      <c r="X42" t="s">
        <v>117</v>
      </c>
      <c r="Y42">
        <v>134</v>
      </c>
      <c r="Z42" t="s">
        <v>116</v>
      </c>
      <c r="AA42" s="10">
        <v>18.899999999999999</v>
      </c>
      <c r="AB42">
        <f t="shared" si="1"/>
        <v>18.935174871909108</v>
      </c>
      <c r="AC42" t="s">
        <v>74</v>
      </c>
      <c r="AD42" t="s">
        <v>115</v>
      </c>
      <c r="AE42" t="s">
        <v>116</v>
      </c>
      <c r="AF42" t="s">
        <v>114</v>
      </c>
      <c r="AG42">
        <v>80</v>
      </c>
      <c r="AH42" t="s">
        <v>116</v>
      </c>
      <c r="AI42" t="s">
        <v>116</v>
      </c>
      <c r="AJ42">
        <v>20</v>
      </c>
      <c r="AK42" t="s">
        <v>116</v>
      </c>
      <c r="AL42">
        <v>100</v>
      </c>
      <c r="AM42">
        <v>0</v>
      </c>
      <c r="AN42">
        <v>0</v>
      </c>
      <c r="AO42">
        <v>100</v>
      </c>
      <c r="AP42">
        <v>56</v>
      </c>
      <c r="AQ42" t="s">
        <v>162</v>
      </c>
      <c r="AR42">
        <v>24</v>
      </c>
      <c r="AS42" s="12">
        <f t="shared" si="2"/>
        <v>8</v>
      </c>
      <c r="AT42" s="13" t="str">
        <f t="shared" si="3"/>
        <v>No</v>
      </c>
      <c r="AU42" t="str">
        <f t="shared" si="4"/>
        <v>Moderate</v>
      </c>
      <c r="AV42">
        <v>8400</v>
      </c>
      <c r="AW42">
        <v>523000</v>
      </c>
      <c r="AY42">
        <v>75</v>
      </c>
      <c r="AZ42" t="s">
        <v>116</v>
      </c>
      <c r="BA42" t="s">
        <v>129</v>
      </c>
      <c r="BB42">
        <v>1</v>
      </c>
      <c r="BC42">
        <v>0.12</v>
      </c>
      <c r="BD42" t="str">
        <f t="shared" si="5"/>
        <v>Abnormal</v>
      </c>
      <c r="BE42">
        <v>0.15</v>
      </c>
      <c r="BF42" t="s">
        <v>116</v>
      </c>
      <c r="BG42" t="s">
        <v>116</v>
      </c>
      <c r="BH42">
        <v>0.41</v>
      </c>
      <c r="BI42" t="str">
        <f t="shared" si="6"/>
        <v>Normal</v>
      </c>
      <c r="BJ42">
        <v>0</v>
      </c>
      <c r="BK42" t="s">
        <v>116</v>
      </c>
      <c r="BL42">
        <v>0.09</v>
      </c>
      <c r="BM42">
        <v>2</v>
      </c>
      <c r="BN42">
        <v>20</v>
      </c>
      <c r="BO42">
        <v>4</v>
      </c>
      <c r="BP42" t="str">
        <f t="shared" si="7"/>
        <v>Normal</v>
      </c>
      <c r="BQ42">
        <v>0.2</v>
      </c>
      <c r="BR42" t="str">
        <f t="shared" si="8"/>
        <v>Normal</v>
      </c>
      <c r="BS42">
        <v>24</v>
      </c>
      <c r="BT42">
        <v>52</v>
      </c>
      <c r="BU42">
        <v>30</v>
      </c>
      <c r="BV42" t="str">
        <f t="shared" si="9"/>
        <v>Abnormal</v>
      </c>
      <c r="BW42">
        <v>28</v>
      </c>
      <c r="BX42" t="s">
        <v>137</v>
      </c>
      <c r="BY42" t="s">
        <v>206</v>
      </c>
    </row>
    <row r="43" spans="1:77" x14ac:dyDescent="0.25">
      <c r="A43">
        <v>42</v>
      </c>
      <c r="B43" t="s">
        <v>43</v>
      </c>
      <c r="C43">
        <v>11</v>
      </c>
      <c r="D43" t="str">
        <f t="shared" si="0"/>
        <v>10 - 13</v>
      </c>
      <c r="E43" s="5">
        <v>45210</v>
      </c>
      <c r="F43" t="s">
        <v>108</v>
      </c>
      <c r="G43" t="s">
        <v>111</v>
      </c>
      <c r="H43" t="s">
        <v>149</v>
      </c>
      <c r="I43">
        <v>11</v>
      </c>
      <c r="J43" t="s">
        <v>114</v>
      </c>
      <c r="K43" t="s">
        <v>114</v>
      </c>
      <c r="L43" t="s">
        <v>115</v>
      </c>
      <c r="M43" t="s">
        <v>115</v>
      </c>
      <c r="N43" t="s">
        <v>115</v>
      </c>
      <c r="O43" t="s">
        <v>115</v>
      </c>
      <c r="P43" t="s">
        <v>115</v>
      </c>
      <c r="Q43" t="s">
        <v>114</v>
      </c>
      <c r="R43" t="s">
        <v>114</v>
      </c>
      <c r="S43" t="s">
        <v>114</v>
      </c>
      <c r="T43" t="s">
        <v>115</v>
      </c>
      <c r="U43">
        <v>1</v>
      </c>
      <c r="V43">
        <v>1</v>
      </c>
      <c r="W43">
        <v>33</v>
      </c>
      <c r="X43" t="s">
        <v>116</v>
      </c>
      <c r="Y43">
        <v>140.5</v>
      </c>
      <c r="Z43" t="s">
        <v>116</v>
      </c>
      <c r="AA43" s="10">
        <v>16.8</v>
      </c>
      <c r="AB43">
        <f t="shared" si="1"/>
        <v>16.71711351173364</v>
      </c>
      <c r="AC43" t="s">
        <v>116</v>
      </c>
      <c r="AD43" t="s">
        <v>115</v>
      </c>
      <c r="AE43" t="s">
        <v>116</v>
      </c>
      <c r="AF43" t="s">
        <v>114</v>
      </c>
      <c r="AG43">
        <v>90</v>
      </c>
      <c r="AH43" t="s">
        <v>116</v>
      </c>
      <c r="AI43" t="s">
        <v>116</v>
      </c>
      <c r="AJ43">
        <v>18</v>
      </c>
      <c r="AK43" t="s">
        <v>116</v>
      </c>
      <c r="AL43">
        <v>99</v>
      </c>
      <c r="AM43">
        <v>3</v>
      </c>
      <c r="AN43">
        <v>0</v>
      </c>
      <c r="AO43">
        <v>100</v>
      </c>
      <c r="AP43">
        <v>60</v>
      </c>
      <c r="AQ43" t="s">
        <v>162</v>
      </c>
      <c r="AR43">
        <v>23</v>
      </c>
      <c r="AS43" s="12">
        <f t="shared" si="2"/>
        <v>7.666666666666667</v>
      </c>
      <c r="AT43" s="13" t="str">
        <f t="shared" si="3"/>
        <v>No</v>
      </c>
      <c r="AU43" t="str">
        <f t="shared" si="4"/>
        <v>Moderate</v>
      </c>
      <c r="AV43">
        <v>7600</v>
      </c>
      <c r="AW43">
        <v>639000</v>
      </c>
      <c r="AY43">
        <v>93</v>
      </c>
      <c r="AZ43" t="s">
        <v>116</v>
      </c>
      <c r="BA43" t="s">
        <v>129</v>
      </c>
      <c r="BB43">
        <v>1</v>
      </c>
      <c r="BC43">
        <v>0.1</v>
      </c>
      <c r="BD43" t="str">
        <f t="shared" si="5"/>
        <v>Normal</v>
      </c>
      <c r="BE43">
        <v>0.15</v>
      </c>
      <c r="BF43" t="s">
        <v>116</v>
      </c>
      <c r="BG43" t="s">
        <v>116</v>
      </c>
      <c r="BH43">
        <v>0.4</v>
      </c>
      <c r="BI43" t="str">
        <f t="shared" si="6"/>
        <v>Normal</v>
      </c>
      <c r="BJ43">
        <v>0</v>
      </c>
      <c r="BK43" t="s">
        <v>116</v>
      </c>
      <c r="BL43">
        <v>0.08</v>
      </c>
      <c r="BM43">
        <v>2</v>
      </c>
      <c r="BN43">
        <v>24</v>
      </c>
      <c r="BO43">
        <v>10</v>
      </c>
      <c r="BP43" t="str">
        <f t="shared" si="7"/>
        <v>Normal</v>
      </c>
      <c r="BQ43">
        <v>0.42</v>
      </c>
      <c r="BR43" t="str">
        <f t="shared" si="8"/>
        <v>Normal</v>
      </c>
      <c r="BS43">
        <v>26</v>
      </c>
      <c r="BT43">
        <v>36</v>
      </c>
      <c r="BU43">
        <v>20</v>
      </c>
      <c r="BV43" t="str">
        <f t="shared" si="9"/>
        <v>Normal</v>
      </c>
      <c r="BW43">
        <v>44</v>
      </c>
      <c r="BX43" t="s">
        <v>137</v>
      </c>
      <c r="BY43" t="s">
        <v>47</v>
      </c>
    </row>
    <row r="44" spans="1:77" x14ac:dyDescent="0.25">
      <c r="A44">
        <v>43</v>
      </c>
      <c r="B44" t="s">
        <v>43</v>
      </c>
      <c r="C44">
        <v>15</v>
      </c>
      <c r="D44" t="str">
        <f t="shared" si="0"/>
        <v>14 - 17</v>
      </c>
      <c r="E44" s="5">
        <v>45210</v>
      </c>
      <c r="F44" t="s">
        <v>108</v>
      </c>
      <c r="G44" t="s">
        <v>110</v>
      </c>
      <c r="H44" t="s">
        <v>149</v>
      </c>
      <c r="I44">
        <v>14</v>
      </c>
      <c r="J44" t="s">
        <v>114</v>
      </c>
      <c r="K44" t="s">
        <v>114</v>
      </c>
      <c r="L44" t="s">
        <v>115</v>
      </c>
      <c r="M44" t="s">
        <v>115</v>
      </c>
      <c r="N44" t="s">
        <v>115</v>
      </c>
      <c r="O44" t="s">
        <v>115</v>
      </c>
      <c r="P44" t="s">
        <v>115</v>
      </c>
      <c r="Q44" t="s">
        <v>114</v>
      </c>
      <c r="R44" t="s">
        <v>114</v>
      </c>
      <c r="S44" t="s">
        <v>114</v>
      </c>
      <c r="T44" t="s">
        <v>114</v>
      </c>
      <c r="U44">
        <v>0</v>
      </c>
      <c r="V44">
        <v>2</v>
      </c>
      <c r="W44">
        <v>55</v>
      </c>
      <c r="X44" t="s">
        <v>116</v>
      </c>
      <c r="Y44">
        <v>170.5</v>
      </c>
      <c r="Z44" t="s">
        <v>116</v>
      </c>
      <c r="AA44" s="10">
        <v>19</v>
      </c>
      <c r="AB44">
        <f t="shared" si="1"/>
        <v>18.919685933213508</v>
      </c>
      <c r="AC44" t="s">
        <v>116</v>
      </c>
      <c r="AD44" t="s">
        <v>115</v>
      </c>
      <c r="AE44" t="s">
        <v>116</v>
      </c>
      <c r="AF44" t="s">
        <v>114</v>
      </c>
      <c r="AG44">
        <v>78</v>
      </c>
      <c r="AH44" t="s">
        <v>116</v>
      </c>
      <c r="AI44" t="s">
        <v>116</v>
      </c>
      <c r="AJ44">
        <v>16</v>
      </c>
      <c r="AK44" t="s">
        <v>116</v>
      </c>
      <c r="AL44">
        <v>100</v>
      </c>
      <c r="AM44">
        <v>0</v>
      </c>
      <c r="AN44">
        <v>0</v>
      </c>
      <c r="AO44">
        <v>110</v>
      </c>
      <c r="AP44">
        <v>70</v>
      </c>
      <c r="AQ44" t="s">
        <v>162</v>
      </c>
      <c r="AR44">
        <v>26</v>
      </c>
      <c r="AS44" s="12">
        <f t="shared" si="2"/>
        <v>8.6666666666666661</v>
      </c>
      <c r="AT44" s="13" t="str">
        <f t="shared" si="3"/>
        <v>No</v>
      </c>
      <c r="AU44" t="str">
        <f t="shared" si="4"/>
        <v>Moderate</v>
      </c>
      <c r="AV44">
        <v>9200</v>
      </c>
      <c r="AW44">
        <v>346000</v>
      </c>
      <c r="AY44">
        <v>75</v>
      </c>
      <c r="AZ44" t="s">
        <v>116</v>
      </c>
      <c r="BA44" t="s">
        <v>129</v>
      </c>
      <c r="BB44">
        <v>1</v>
      </c>
      <c r="BC44">
        <v>0.1</v>
      </c>
      <c r="BD44" t="str">
        <f t="shared" si="5"/>
        <v>Normal</v>
      </c>
      <c r="BE44">
        <v>0.15</v>
      </c>
      <c r="BF44" t="s">
        <v>116</v>
      </c>
      <c r="BG44" t="s">
        <v>116</v>
      </c>
      <c r="BH44">
        <v>0.42</v>
      </c>
      <c r="BI44" t="str">
        <f t="shared" si="6"/>
        <v>Normal</v>
      </c>
      <c r="BJ44">
        <v>1</v>
      </c>
      <c r="BK44" t="s">
        <v>116</v>
      </c>
      <c r="BL44">
        <v>0.1</v>
      </c>
      <c r="BM44">
        <v>1</v>
      </c>
      <c r="BN44">
        <v>28</v>
      </c>
      <c r="BO44">
        <v>12</v>
      </c>
      <c r="BP44" t="str">
        <f t="shared" si="7"/>
        <v>Normal</v>
      </c>
      <c r="BQ44">
        <v>0.43</v>
      </c>
      <c r="BR44" t="str">
        <f t="shared" si="8"/>
        <v>Normal</v>
      </c>
      <c r="BS44">
        <v>12</v>
      </c>
      <c r="BT44">
        <v>38</v>
      </c>
      <c r="BU44">
        <v>28</v>
      </c>
      <c r="BV44" t="str">
        <f t="shared" si="9"/>
        <v>Abnormal</v>
      </c>
      <c r="BW44">
        <v>32</v>
      </c>
      <c r="BX44" t="s">
        <v>137</v>
      </c>
      <c r="BY44" t="s">
        <v>187</v>
      </c>
    </row>
    <row r="45" spans="1:77" x14ac:dyDescent="0.25">
      <c r="A45">
        <v>44</v>
      </c>
      <c r="B45" t="s">
        <v>43</v>
      </c>
      <c r="C45">
        <v>3</v>
      </c>
      <c r="D45" t="str">
        <f t="shared" si="0"/>
        <v>2 - 5</v>
      </c>
      <c r="E45" s="5">
        <v>45210</v>
      </c>
      <c r="F45" t="s">
        <v>108</v>
      </c>
      <c r="G45" t="s">
        <v>110</v>
      </c>
      <c r="H45" t="s">
        <v>149</v>
      </c>
      <c r="I45">
        <v>2</v>
      </c>
      <c r="J45" t="s">
        <v>114</v>
      </c>
      <c r="K45" t="s">
        <v>114</v>
      </c>
      <c r="L45" t="s">
        <v>115</v>
      </c>
      <c r="M45" t="s">
        <v>115</v>
      </c>
      <c r="N45" t="s">
        <v>115</v>
      </c>
      <c r="O45" t="s">
        <v>115</v>
      </c>
      <c r="P45" t="s">
        <v>114</v>
      </c>
      <c r="Q45" t="s">
        <v>115</v>
      </c>
      <c r="R45" t="s">
        <v>114</v>
      </c>
      <c r="S45" t="s">
        <v>114</v>
      </c>
      <c r="T45" t="s">
        <v>114</v>
      </c>
      <c r="U45">
        <v>0</v>
      </c>
      <c r="V45">
        <v>1</v>
      </c>
      <c r="W45">
        <v>18</v>
      </c>
      <c r="X45" t="s">
        <v>117</v>
      </c>
      <c r="Y45">
        <v>101</v>
      </c>
      <c r="Z45" t="s">
        <v>116</v>
      </c>
      <c r="AA45" s="10">
        <v>17.600000000000001</v>
      </c>
      <c r="AB45">
        <f t="shared" si="1"/>
        <v>17.645328889324578</v>
      </c>
      <c r="AC45" t="s">
        <v>74</v>
      </c>
      <c r="AD45" t="s">
        <v>115</v>
      </c>
      <c r="AE45" t="s">
        <v>116</v>
      </c>
      <c r="AF45" t="s">
        <v>114</v>
      </c>
      <c r="AG45">
        <v>130</v>
      </c>
      <c r="AH45" t="s">
        <v>124</v>
      </c>
      <c r="AI45" t="s">
        <v>116</v>
      </c>
      <c r="AJ45">
        <v>28</v>
      </c>
      <c r="AK45" t="s">
        <v>116</v>
      </c>
      <c r="AL45">
        <v>99</v>
      </c>
      <c r="AM45">
        <v>0</v>
      </c>
      <c r="AN45">
        <v>0</v>
      </c>
      <c r="AO45">
        <v>105</v>
      </c>
      <c r="AP45">
        <v>60</v>
      </c>
      <c r="AQ45" t="s">
        <v>163</v>
      </c>
      <c r="AR45">
        <v>24</v>
      </c>
      <c r="AS45" s="12">
        <f t="shared" si="2"/>
        <v>8</v>
      </c>
      <c r="AT45" s="13" t="str">
        <f t="shared" si="3"/>
        <v>No</v>
      </c>
      <c r="AU45" t="str">
        <f t="shared" si="4"/>
        <v>Moderate</v>
      </c>
      <c r="AV45">
        <v>17100</v>
      </c>
      <c r="AW45">
        <v>138000</v>
      </c>
      <c r="AX45" t="s">
        <v>183</v>
      </c>
      <c r="AY45">
        <v>132</v>
      </c>
      <c r="AZ45" t="s">
        <v>124</v>
      </c>
      <c r="BA45" t="s">
        <v>129</v>
      </c>
      <c r="BB45">
        <v>1</v>
      </c>
      <c r="BC45">
        <v>0.12</v>
      </c>
      <c r="BD45" t="str">
        <f t="shared" si="5"/>
        <v>Abnormal</v>
      </c>
      <c r="BE45">
        <v>0.15</v>
      </c>
      <c r="BF45" t="s">
        <v>116</v>
      </c>
      <c r="BG45" t="s">
        <v>116</v>
      </c>
      <c r="BH45">
        <v>0.47</v>
      </c>
      <c r="BI45" t="str">
        <f t="shared" si="6"/>
        <v>Prolonged</v>
      </c>
      <c r="BJ45">
        <v>1</v>
      </c>
      <c r="BK45" t="s">
        <v>116</v>
      </c>
      <c r="BL45">
        <v>0.08</v>
      </c>
      <c r="BM45">
        <v>1</v>
      </c>
      <c r="BN45">
        <v>32</v>
      </c>
      <c r="BO45">
        <v>28</v>
      </c>
      <c r="BP45" t="str">
        <f t="shared" si="7"/>
        <v>Abnormal</v>
      </c>
      <c r="BQ45">
        <v>0.88</v>
      </c>
      <c r="BR45" t="str">
        <f t="shared" si="8"/>
        <v>Normal</v>
      </c>
      <c r="BS45">
        <v>28</v>
      </c>
      <c r="BT45">
        <v>32</v>
      </c>
      <c r="BU45">
        <v>28</v>
      </c>
      <c r="BV45" t="str">
        <f t="shared" si="9"/>
        <v>Abnormal</v>
      </c>
      <c r="BW45">
        <v>44</v>
      </c>
      <c r="BX45" t="s">
        <v>137</v>
      </c>
      <c r="BY45" t="s">
        <v>207</v>
      </c>
    </row>
    <row r="46" spans="1:77" x14ac:dyDescent="0.25">
      <c r="A46">
        <v>45</v>
      </c>
      <c r="B46" t="s">
        <v>43</v>
      </c>
      <c r="C46">
        <v>13</v>
      </c>
      <c r="D46" t="str">
        <f t="shared" si="0"/>
        <v>10 - 13</v>
      </c>
      <c r="E46" s="5">
        <v>45224</v>
      </c>
      <c r="F46" t="s">
        <v>108</v>
      </c>
      <c r="G46" t="s">
        <v>110</v>
      </c>
      <c r="H46" t="s">
        <v>149</v>
      </c>
      <c r="I46">
        <v>10</v>
      </c>
      <c r="J46" t="s">
        <v>114</v>
      </c>
      <c r="K46" t="s">
        <v>114</v>
      </c>
      <c r="L46" t="s">
        <v>115</v>
      </c>
      <c r="M46" t="s">
        <v>115</v>
      </c>
      <c r="N46" t="s">
        <v>115</v>
      </c>
      <c r="O46" t="s">
        <v>115</v>
      </c>
      <c r="P46" t="s">
        <v>115</v>
      </c>
      <c r="Q46" t="s">
        <v>114</v>
      </c>
      <c r="R46" t="s">
        <v>114</v>
      </c>
      <c r="S46" t="s">
        <v>114</v>
      </c>
      <c r="T46" t="s">
        <v>115</v>
      </c>
      <c r="U46">
        <v>1</v>
      </c>
      <c r="V46">
        <v>1</v>
      </c>
      <c r="W46">
        <v>33</v>
      </c>
      <c r="X46" t="s">
        <v>116</v>
      </c>
      <c r="Y46">
        <v>142</v>
      </c>
      <c r="Z46" t="s">
        <v>116</v>
      </c>
      <c r="AA46" s="10">
        <v>16.399999999999999</v>
      </c>
      <c r="AB46">
        <f t="shared" si="1"/>
        <v>16.365800436421345</v>
      </c>
      <c r="AC46" t="s">
        <v>116</v>
      </c>
      <c r="AD46" t="s">
        <v>115</v>
      </c>
      <c r="AE46" t="s">
        <v>116</v>
      </c>
      <c r="AF46" t="s">
        <v>114</v>
      </c>
      <c r="AG46">
        <v>70</v>
      </c>
      <c r="AH46" t="s">
        <v>116</v>
      </c>
      <c r="AI46" t="s">
        <v>116</v>
      </c>
      <c r="AJ46">
        <v>18</v>
      </c>
      <c r="AK46" t="s">
        <v>116</v>
      </c>
      <c r="AL46">
        <v>99</v>
      </c>
      <c r="AM46">
        <v>0</v>
      </c>
      <c r="AN46">
        <v>0</v>
      </c>
      <c r="AO46">
        <v>110</v>
      </c>
      <c r="AP46">
        <v>70</v>
      </c>
      <c r="AQ46" t="s">
        <v>171</v>
      </c>
      <c r="AR46">
        <v>24</v>
      </c>
      <c r="AS46" s="12">
        <f t="shared" si="2"/>
        <v>8</v>
      </c>
      <c r="AT46" s="13" t="str">
        <f t="shared" si="3"/>
        <v>No</v>
      </c>
      <c r="AU46" t="str">
        <f t="shared" si="4"/>
        <v>Moderate</v>
      </c>
      <c r="AV46">
        <v>7500</v>
      </c>
      <c r="AW46">
        <v>415000</v>
      </c>
      <c r="AX46" t="s">
        <v>183</v>
      </c>
      <c r="AY46">
        <v>70</v>
      </c>
      <c r="AZ46" t="s">
        <v>116</v>
      </c>
      <c r="BA46" t="s">
        <v>129</v>
      </c>
      <c r="BB46">
        <v>1</v>
      </c>
      <c r="BC46">
        <v>0.1</v>
      </c>
      <c r="BD46" t="str">
        <f t="shared" si="5"/>
        <v>Normal</v>
      </c>
      <c r="BE46">
        <v>0.18</v>
      </c>
      <c r="BF46" t="s">
        <v>116</v>
      </c>
      <c r="BG46" t="s">
        <v>116</v>
      </c>
      <c r="BH46">
        <v>0.42</v>
      </c>
      <c r="BI46" t="str">
        <f t="shared" si="6"/>
        <v>Normal</v>
      </c>
      <c r="BJ46">
        <v>0</v>
      </c>
      <c r="BK46" t="s">
        <v>116</v>
      </c>
      <c r="BL46">
        <v>0.09</v>
      </c>
      <c r="BM46">
        <v>2</v>
      </c>
      <c r="BN46">
        <v>24</v>
      </c>
      <c r="BO46">
        <v>20</v>
      </c>
      <c r="BP46" t="str">
        <f t="shared" si="7"/>
        <v>Normal</v>
      </c>
      <c r="BQ46">
        <v>0.83</v>
      </c>
      <c r="BR46" t="str">
        <f t="shared" si="8"/>
        <v>Normal</v>
      </c>
      <c r="BS46">
        <v>32</v>
      </c>
      <c r="BT46">
        <v>48</v>
      </c>
      <c r="BU46">
        <v>40</v>
      </c>
      <c r="BV46" t="str">
        <f t="shared" si="9"/>
        <v>Abnormal</v>
      </c>
      <c r="BW46">
        <v>60</v>
      </c>
      <c r="BX46" t="s">
        <v>137</v>
      </c>
      <c r="BY46" t="s">
        <v>187</v>
      </c>
    </row>
    <row r="47" spans="1:77" x14ac:dyDescent="0.25">
      <c r="A47">
        <v>46</v>
      </c>
      <c r="B47" t="s">
        <v>58</v>
      </c>
      <c r="C47">
        <v>7</v>
      </c>
      <c r="D47" t="str">
        <f t="shared" si="0"/>
        <v>6 - 9</v>
      </c>
      <c r="E47" s="5">
        <v>44942</v>
      </c>
      <c r="F47" t="s">
        <v>108</v>
      </c>
      <c r="G47" t="s">
        <v>111</v>
      </c>
      <c r="H47" t="s">
        <v>150</v>
      </c>
      <c r="I47">
        <v>2</v>
      </c>
      <c r="J47" t="s">
        <v>115</v>
      </c>
      <c r="K47" t="s">
        <v>115</v>
      </c>
      <c r="L47" t="s">
        <v>115</v>
      </c>
      <c r="M47" t="s">
        <v>115</v>
      </c>
      <c r="N47" t="s">
        <v>115</v>
      </c>
      <c r="O47" t="s">
        <v>115</v>
      </c>
      <c r="P47" t="s">
        <v>115</v>
      </c>
      <c r="Q47" t="s">
        <v>114</v>
      </c>
      <c r="R47" t="s">
        <v>114</v>
      </c>
      <c r="S47" t="s">
        <v>114</v>
      </c>
      <c r="T47" t="s">
        <v>115</v>
      </c>
      <c r="U47">
        <v>4</v>
      </c>
      <c r="V47">
        <v>3</v>
      </c>
      <c r="W47">
        <v>21</v>
      </c>
      <c r="X47" t="s">
        <v>116</v>
      </c>
      <c r="Y47">
        <v>111</v>
      </c>
      <c r="Z47" t="s">
        <v>119</v>
      </c>
      <c r="AA47" s="10">
        <v>17</v>
      </c>
      <c r="AB47">
        <f t="shared" si="1"/>
        <v>17.044071098125148</v>
      </c>
      <c r="AC47" t="s">
        <v>116</v>
      </c>
      <c r="AD47" t="s">
        <v>115</v>
      </c>
      <c r="AE47" t="s">
        <v>116</v>
      </c>
      <c r="AF47" t="s">
        <v>114</v>
      </c>
      <c r="AG47">
        <v>100</v>
      </c>
      <c r="AH47" t="s">
        <v>116</v>
      </c>
      <c r="AI47" t="s">
        <v>116</v>
      </c>
      <c r="AJ47">
        <v>28</v>
      </c>
      <c r="AK47" t="s">
        <v>126</v>
      </c>
      <c r="AL47">
        <v>99</v>
      </c>
      <c r="AM47">
        <v>3</v>
      </c>
      <c r="AN47">
        <v>0</v>
      </c>
      <c r="AO47">
        <v>108</v>
      </c>
      <c r="AP47">
        <v>58</v>
      </c>
      <c r="AQ47" t="s">
        <v>175</v>
      </c>
      <c r="AR47">
        <v>22</v>
      </c>
      <c r="AS47" s="12">
        <f t="shared" si="2"/>
        <v>7.333333333333333</v>
      </c>
      <c r="AT47" s="13" t="str">
        <f t="shared" si="3"/>
        <v>No</v>
      </c>
      <c r="AU47" t="str">
        <f t="shared" si="4"/>
        <v>Moderate</v>
      </c>
      <c r="AV47">
        <v>17500</v>
      </c>
      <c r="AW47">
        <v>347000</v>
      </c>
      <c r="AX47" t="s">
        <v>184</v>
      </c>
      <c r="AY47">
        <v>94</v>
      </c>
      <c r="AZ47" t="s">
        <v>116</v>
      </c>
      <c r="BA47" t="s">
        <v>129</v>
      </c>
      <c r="BB47">
        <v>1</v>
      </c>
      <c r="BC47">
        <v>0.04</v>
      </c>
      <c r="BD47" t="str">
        <f t="shared" si="5"/>
        <v>Normal</v>
      </c>
      <c r="BE47">
        <v>0.12</v>
      </c>
      <c r="BF47" t="s">
        <v>116</v>
      </c>
      <c r="BG47" t="s">
        <v>116</v>
      </c>
      <c r="BH47">
        <v>0.42</v>
      </c>
      <c r="BI47" t="str">
        <f t="shared" si="6"/>
        <v>Normal</v>
      </c>
      <c r="BJ47">
        <v>0</v>
      </c>
      <c r="BK47" t="s">
        <v>116</v>
      </c>
      <c r="BL47">
        <v>0.08</v>
      </c>
      <c r="BM47">
        <v>1</v>
      </c>
      <c r="BN47">
        <v>14</v>
      </c>
      <c r="BO47">
        <v>10</v>
      </c>
      <c r="BP47" t="str">
        <f t="shared" si="7"/>
        <v>Normal</v>
      </c>
      <c r="BQ47">
        <v>0.71</v>
      </c>
      <c r="BR47" t="str">
        <f t="shared" si="8"/>
        <v>Normal</v>
      </c>
      <c r="BS47">
        <v>20</v>
      </c>
      <c r="BT47">
        <v>30</v>
      </c>
      <c r="BU47">
        <v>18</v>
      </c>
      <c r="BV47" t="str">
        <f t="shared" si="9"/>
        <v>Normal</v>
      </c>
      <c r="BW47">
        <v>64</v>
      </c>
      <c r="BX47" t="s">
        <v>138</v>
      </c>
      <c r="BY47" t="s">
        <v>47</v>
      </c>
    </row>
    <row r="48" spans="1:77" x14ac:dyDescent="0.25">
      <c r="A48">
        <v>47</v>
      </c>
      <c r="B48" t="s">
        <v>58</v>
      </c>
      <c r="C48">
        <v>4</v>
      </c>
      <c r="D48" t="str">
        <f t="shared" si="0"/>
        <v>2 - 5</v>
      </c>
      <c r="E48" s="5">
        <v>44946</v>
      </c>
      <c r="F48" t="s">
        <v>108</v>
      </c>
      <c r="G48" t="s">
        <v>111</v>
      </c>
      <c r="H48" t="s">
        <v>150</v>
      </c>
      <c r="I48">
        <v>3</v>
      </c>
      <c r="J48" t="s">
        <v>115</v>
      </c>
      <c r="K48" t="s">
        <v>115</v>
      </c>
      <c r="L48" t="s">
        <v>115</v>
      </c>
      <c r="M48" t="s">
        <v>115</v>
      </c>
      <c r="N48" t="s">
        <v>115</v>
      </c>
      <c r="O48" t="s">
        <v>115</v>
      </c>
      <c r="P48" t="s">
        <v>114</v>
      </c>
      <c r="Q48" t="s">
        <v>115</v>
      </c>
      <c r="R48" t="s">
        <v>114</v>
      </c>
      <c r="S48" t="s">
        <v>114</v>
      </c>
      <c r="T48" t="s">
        <v>115</v>
      </c>
      <c r="U48">
        <v>4</v>
      </c>
      <c r="V48">
        <v>3</v>
      </c>
      <c r="W48">
        <v>16</v>
      </c>
      <c r="X48" t="s">
        <v>116</v>
      </c>
      <c r="Y48">
        <v>105</v>
      </c>
      <c r="Z48" t="s">
        <v>116</v>
      </c>
      <c r="AA48" s="10">
        <v>14.5</v>
      </c>
      <c r="AB48">
        <f t="shared" si="1"/>
        <v>14.512471655328797</v>
      </c>
      <c r="AC48" t="s">
        <v>116</v>
      </c>
      <c r="AD48" t="s">
        <v>115</v>
      </c>
      <c r="AE48" t="s">
        <v>116</v>
      </c>
      <c r="AF48" t="s">
        <v>114</v>
      </c>
      <c r="AG48">
        <v>88</v>
      </c>
      <c r="AH48" t="s">
        <v>116</v>
      </c>
      <c r="AI48" t="s">
        <v>116</v>
      </c>
      <c r="AJ48">
        <v>36</v>
      </c>
      <c r="AK48" t="s">
        <v>126</v>
      </c>
      <c r="AL48">
        <v>100</v>
      </c>
      <c r="AM48">
        <v>0</v>
      </c>
      <c r="AN48">
        <v>0</v>
      </c>
      <c r="AO48">
        <v>90</v>
      </c>
      <c r="AP48">
        <v>60</v>
      </c>
      <c r="AQ48" t="s">
        <v>168</v>
      </c>
      <c r="AR48">
        <v>19</v>
      </c>
      <c r="AS48" s="12">
        <f t="shared" si="2"/>
        <v>6.333333333333333</v>
      </c>
      <c r="AT48" s="13" t="str">
        <f t="shared" si="3"/>
        <v>Yes</v>
      </c>
      <c r="AU48" t="str">
        <f t="shared" si="4"/>
        <v>Severe</v>
      </c>
      <c r="AV48">
        <v>18100</v>
      </c>
      <c r="AW48">
        <v>202000</v>
      </c>
      <c r="AX48" t="s">
        <v>184</v>
      </c>
      <c r="AY48">
        <v>88</v>
      </c>
      <c r="AZ48" t="s">
        <v>116</v>
      </c>
      <c r="BA48" t="s">
        <v>129</v>
      </c>
      <c r="BB48">
        <v>1</v>
      </c>
      <c r="BC48">
        <v>0.06</v>
      </c>
      <c r="BD48" t="str">
        <f t="shared" si="5"/>
        <v>Normal</v>
      </c>
      <c r="BE48">
        <v>0.14000000000000001</v>
      </c>
      <c r="BF48" t="s">
        <v>116</v>
      </c>
      <c r="BG48" t="s">
        <v>116</v>
      </c>
      <c r="BH48">
        <v>0.4</v>
      </c>
      <c r="BI48" t="str">
        <f t="shared" si="6"/>
        <v>Normal</v>
      </c>
      <c r="BJ48">
        <v>1</v>
      </c>
      <c r="BK48" t="s">
        <v>116</v>
      </c>
      <c r="BL48">
        <v>0.08</v>
      </c>
      <c r="BM48">
        <v>3</v>
      </c>
      <c r="BN48">
        <v>12</v>
      </c>
      <c r="BO48">
        <v>8</v>
      </c>
      <c r="BP48" t="str">
        <f t="shared" si="7"/>
        <v>Normal</v>
      </c>
      <c r="BQ48">
        <v>0.67</v>
      </c>
      <c r="BR48" t="str">
        <f t="shared" si="8"/>
        <v>Normal</v>
      </c>
      <c r="BS48">
        <v>26</v>
      </c>
      <c r="BT48">
        <v>40</v>
      </c>
      <c r="BU48">
        <v>20</v>
      </c>
      <c r="BV48" t="str">
        <f t="shared" si="9"/>
        <v>Normal</v>
      </c>
      <c r="BW48">
        <v>36</v>
      </c>
      <c r="BX48" t="s">
        <v>138</v>
      </c>
      <c r="BY48" t="s">
        <v>47</v>
      </c>
    </row>
    <row r="49" spans="1:77" x14ac:dyDescent="0.25">
      <c r="A49">
        <v>48</v>
      </c>
      <c r="B49" t="s">
        <v>58</v>
      </c>
      <c r="C49">
        <v>2</v>
      </c>
      <c r="D49" t="str">
        <f t="shared" si="0"/>
        <v>2 - 5</v>
      </c>
      <c r="E49" s="5">
        <v>45155</v>
      </c>
      <c r="F49" t="s">
        <v>108</v>
      </c>
      <c r="G49" t="s">
        <v>111</v>
      </c>
      <c r="H49" t="s">
        <v>150</v>
      </c>
      <c r="I49">
        <v>1</v>
      </c>
      <c r="J49" t="s">
        <v>115</v>
      </c>
      <c r="K49" t="s">
        <v>114</v>
      </c>
      <c r="L49" t="s">
        <v>115</v>
      </c>
      <c r="M49" t="s">
        <v>115</v>
      </c>
      <c r="N49" t="s">
        <v>115</v>
      </c>
      <c r="O49" t="s">
        <v>115</v>
      </c>
      <c r="P49" t="s">
        <v>114</v>
      </c>
      <c r="Q49" t="s">
        <v>115</v>
      </c>
      <c r="R49" t="s">
        <v>114</v>
      </c>
      <c r="S49" t="s">
        <v>114</v>
      </c>
      <c r="T49" t="s">
        <v>114</v>
      </c>
      <c r="U49">
        <v>0</v>
      </c>
      <c r="V49">
        <v>2</v>
      </c>
      <c r="W49">
        <v>13</v>
      </c>
      <c r="X49" t="s">
        <v>116</v>
      </c>
      <c r="Y49">
        <v>90</v>
      </c>
      <c r="Z49" t="s">
        <v>116</v>
      </c>
      <c r="AA49" s="10">
        <v>16</v>
      </c>
      <c r="AB49">
        <f t="shared" si="1"/>
        <v>16.049382716049383</v>
      </c>
      <c r="AC49" t="s">
        <v>116</v>
      </c>
      <c r="AD49" t="s">
        <v>115</v>
      </c>
      <c r="AE49" t="s">
        <v>122</v>
      </c>
      <c r="AF49" t="s">
        <v>114</v>
      </c>
      <c r="AG49">
        <v>120</v>
      </c>
      <c r="AH49" t="s">
        <v>116</v>
      </c>
      <c r="AI49" t="s">
        <v>116</v>
      </c>
      <c r="AJ49">
        <v>50</v>
      </c>
      <c r="AK49" t="s">
        <v>126</v>
      </c>
      <c r="AL49">
        <v>98</v>
      </c>
      <c r="AM49">
        <v>6</v>
      </c>
      <c r="AN49">
        <v>0</v>
      </c>
      <c r="AO49">
        <v>84</v>
      </c>
      <c r="AP49">
        <v>40</v>
      </c>
      <c r="AQ49" t="s">
        <v>167</v>
      </c>
      <c r="AR49">
        <v>23</v>
      </c>
      <c r="AS49" s="12">
        <f t="shared" si="2"/>
        <v>7.666666666666667</v>
      </c>
      <c r="AT49" s="13" t="str">
        <f t="shared" si="3"/>
        <v>No</v>
      </c>
      <c r="AU49" t="str">
        <f t="shared" si="4"/>
        <v>Moderate</v>
      </c>
      <c r="AV49">
        <v>19100</v>
      </c>
      <c r="AW49">
        <v>210000</v>
      </c>
      <c r="AX49" t="s">
        <v>184</v>
      </c>
      <c r="AY49">
        <v>115</v>
      </c>
      <c r="AZ49" t="s">
        <v>116</v>
      </c>
      <c r="BA49" t="s">
        <v>129</v>
      </c>
      <c r="BB49">
        <v>1.5</v>
      </c>
      <c r="BC49">
        <v>0.04</v>
      </c>
      <c r="BD49" t="str">
        <f t="shared" si="5"/>
        <v>Normal</v>
      </c>
      <c r="BE49">
        <v>0.16</v>
      </c>
      <c r="BF49" t="s">
        <v>116</v>
      </c>
      <c r="BG49" t="s">
        <v>116</v>
      </c>
      <c r="BH49">
        <v>0.4</v>
      </c>
      <c r="BI49" t="str">
        <f t="shared" si="6"/>
        <v>Normal</v>
      </c>
      <c r="BJ49">
        <v>0</v>
      </c>
      <c r="BK49" t="s">
        <v>116</v>
      </c>
      <c r="BL49">
        <v>0.06</v>
      </c>
      <c r="BM49">
        <v>1</v>
      </c>
      <c r="BN49">
        <v>16</v>
      </c>
      <c r="BO49">
        <v>8</v>
      </c>
      <c r="BP49" t="str">
        <f t="shared" si="7"/>
        <v>Normal</v>
      </c>
      <c r="BQ49">
        <v>0.5</v>
      </c>
      <c r="BR49" t="str">
        <f t="shared" si="8"/>
        <v>Normal</v>
      </c>
      <c r="BS49">
        <v>32</v>
      </c>
      <c r="BT49">
        <v>24</v>
      </c>
      <c r="BU49">
        <v>20</v>
      </c>
      <c r="BV49" t="str">
        <f t="shared" si="9"/>
        <v>Normal</v>
      </c>
      <c r="BW49">
        <v>52</v>
      </c>
      <c r="BX49" t="s">
        <v>137</v>
      </c>
      <c r="BY49" t="s">
        <v>47</v>
      </c>
    </row>
    <row r="50" spans="1:77" x14ac:dyDescent="0.25">
      <c r="A50">
        <v>49</v>
      </c>
      <c r="B50" t="s">
        <v>58</v>
      </c>
      <c r="C50">
        <v>2</v>
      </c>
      <c r="D50" t="str">
        <f t="shared" si="0"/>
        <v>2 - 5</v>
      </c>
      <c r="E50" s="5">
        <v>45155</v>
      </c>
      <c r="F50" t="s">
        <v>108</v>
      </c>
      <c r="G50" t="s">
        <v>111</v>
      </c>
      <c r="H50" t="s">
        <v>150</v>
      </c>
      <c r="I50">
        <v>1</v>
      </c>
      <c r="J50" t="s">
        <v>115</v>
      </c>
      <c r="K50" t="s">
        <v>114</v>
      </c>
      <c r="L50" t="s">
        <v>115</v>
      </c>
      <c r="M50" t="s">
        <v>115</v>
      </c>
      <c r="N50" t="s">
        <v>115</v>
      </c>
      <c r="O50" t="s">
        <v>115</v>
      </c>
      <c r="P50" t="s">
        <v>114</v>
      </c>
      <c r="Q50" t="s">
        <v>115</v>
      </c>
      <c r="R50" t="s">
        <v>114</v>
      </c>
      <c r="S50" t="s">
        <v>114</v>
      </c>
      <c r="T50" t="s">
        <v>115</v>
      </c>
      <c r="U50">
        <v>1</v>
      </c>
      <c r="V50">
        <v>2</v>
      </c>
      <c r="W50">
        <v>12.6</v>
      </c>
      <c r="X50" t="s">
        <v>116</v>
      </c>
      <c r="Y50">
        <v>92</v>
      </c>
      <c r="Z50" t="s">
        <v>116</v>
      </c>
      <c r="AA50" s="10">
        <v>14.9</v>
      </c>
      <c r="AB50">
        <f t="shared" si="1"/>
        <v>14.88657844990548</v>
      </c>
      <c r="AC50" t="s">
        <v>116</v>
      </c>
      <c r="AD50" t="s">
        <v>115</v>
      </c>
      <c r="AE50" t="s">
        <v>122</v>
      </c>
      <c r="AF50" t="s">
        <v>114</v>
      </c>
      <c r="AG50">
        <v>118</v>
      </c>
      <c r="AH50" t="s">
        <v>116</v>
      </c>
      <c r="AI50" t="s">
        <v>116</v>
      </c>
      <c r="AJ50">
        <v>48</v>
      </c>
      <c r="AK50" t="s">
        <v>126</v>
      </c>
      <c r="AL50">
        <v>99</v>
      </c>
      <c r="AM50">
        <v>4</v>
      </c>
      <c r="AN50">
        <v>0</v>
      </c>
      <c r="AO50">
        <v>88</v>
      </c>
      <c r="AP50">
        <v>50</v>
      </c>
      <c r="AQ50" t="s">
        <v>166</v>
      </c>
      <c r="AR50">
        <v>21</v>
      </c>
      <c r="AS50" s="12">
        <f t="shared" si="2"/>
        <v>7</v>
      </c>
      <c r="AT50" s="13" t="str">
        <f t="shared" si="3"/>
        <v>No</v>
      </c>
      <c r="AU50" t="str">
        <f t="shared" si="4"/>
        <v>Moderate</v>
      </c>
      <c r="AV50">
        <v>20200</v>
      </c>
      <c r="AW50">
        <v>179000</v>
      </c>
      <c r="AX50" t="s">
        <v>184</v>
      </c>
      <c r="AY50">
        <v>115</v>
      </c>
      <c r="AZ50" t="s">
        <v>116</v>
      </c>
      <c r="BA50" t="s">
        <v>129</v>
      </c>
      <c r="BB50">
        <v>1</v>
      </c>
      <c r="BC50">
        <v>0.04</v>
      </c>
      <c r="BD50" t="str">
        <f t="shared" si="5"/>
        <v>Normal</v>
      </c>
      <c r="BE50">
        <v>0.1</v>
      </c>
      <c r="BF50" t="s">
        <v>116</v>
      </c>
      <c r="BG50" t="s">
        <v>116</v>
      </c>
      <c r="BH50">
        <v>0.4</v>
      </c>
      <c r="BI50" t="str">
        <f t="shared" si="6"/>
        <v>Normal</v>
      </c>
      <c r="BJ50">
        <v>1</v>
      </c>
      <c r="BK50" t="s">
        <v>116</v>
      </c>
      <c r="BL50">
        <v>0.06</v>
      </c>
      <c r="BM50">
        <v>1</v>
      </c>
      <c r="BN50">
        <v>28</v>
      </c>
      <c r="BO50">
        <v>18</v>
      </c>
      <c r="BP50" t="str">
        <f t="shared" si="7"/>
        <v>Normal</v>
      </c>
      <c r="BQ50">
        <v>0.64</v>
      </c>
      <c r="BR50" t="str">
        <f t="shared" si="8"/>
        <v>Normal</v>
      </c>
      <c r="BS50">
        <v>34</v>
      </c>
      <c r="BT50">
        <v>40</v>
      </c>
      <c r="BU50">
        <v>28</v>
      </c>
      <c r="BV50" t="str">
        <f t="shared" si="9"/>
        <v>Abnormal</v>
      </c>
      <c r="BW50">
        <v>64</v>
      </c>
      <c r="BX50" t="s">
        <v>138</v>
      </c>
      <c r="BY50" t="s">
        <v>187</v>
      </c>
    </row>
    <row r="51" spans="1:77" x14ac:dyDescent="0.25">
      <c r="A51">
        <v>50</v>
      </c>
      <c r="B51" t="s">
        <v>58</v>
      </c>
      <c r="C51">
        <v>8</v>
      </c>
      <c r="D51" t="str">
        <f t="shared" si="0"/>
        <v>6 - 9</v>
      </c>
      <c r="E51" s="5">
        <v>44965</v>
      </c>
      <c r="F51" t="s">
        <v>108</v>
      </c>
      <c r="G51" t="s">
        <v>112</v>
      </c>
      <c r="H51" t="s">
        <v>150</v>
      </c>
      <c r="I51">
        <v>4</v>
      </c>
      <c r="J51" t="s">
        <v>114</v>
      </c>
      <c r="K51" t="s">
        <v>114</v>
      </c>
      <c r="L51" t="s">
        <v>115</v>
      </c>
      <c r="M51" t="s">
        <v>115</v>
      </c>
      <c r="N51" t="s">
        <v>115</v>
      </c>
      <c r="O51" t="s">
        <v>115</v>
      </c>
      <c r="P51" t="s">
        <v>115</v>
      </c>
      <c r="Q51" t="s">
        <v>114</v>
      </c>
      <c r="R51" t="s">
        <v>114</v>
      </c>
      <c r="S51" t="s">
        <v>114</v>
      </c>
      <c r="T51" t="s">
        <v>115</v>
      </c>
      <c r="U51">
        <v>4</v>
      </c>
      <c r="V51">
        <v>2</v>
      </c>
      <c r="W51">
        <v>24</v>
      </c>
      <c r="X51" t="s">
        <v>116</v>
      </c>
      <c r="Y51">
        <v>122.4</v>
      </c>
      <c r="Z51" t="s">
        <v>116</v>
      </c>
      <c r="AA51" s="10">
        <v>16.100000000000001</v>
      </c>
      <c r="AB51">
        <f t="shared" si="1"/>
        <v>16.019479687299757</v>
      </c>
      <c r="AC51" t="s">
        <v>116</v>
      </c>
      <c r="AD51" t="s">
        <v>115</v>
      </c>
      <c r="AE51" t="s">
        <v>116</v>
      </c>
      <c r="AF51" t="s">
        <v>115</v>
      </c>
      <c r="AG51">
        <v>120</v>
      </c>
      <c r="AH51" t="s">
        <v>124</v>
      </c>
      <c r="AI51" t="s">
        <v>116</v>
      </c>
      <c r="AJ51">
        <v>32</v>
      </c>
      <c r="AK51" t="s">
        <v>126</v>
      </c>
      <c r="AL51">
        <v>98</v>
      </c>
      <c r="AM51">
        <v>2</v>
      </c>
      <c r="AN51">
        <v>6</v>
      </c>
      <c r="AO51">
        <v>90</v>
      </c>
      <c r="AP51">
        <v>60</v>
      </c>
      <c r="AQ51" t="s">
        <v>168</v>
      </c>
      <c r="AR51">
        <v>18</v>
      </c>
      <c r="AS51" s="12">
        <f t="shared" si="2"/>
        <v>6</v>
      </c>
      <c r="AT51" s="13" t="str">
        <f t="shared" si="3"/>
        <v>Yes</v>
      </c>
      <c r="AU51" t="str">
        <f t="shared" si="4"/>
        <v>Severe</v>
      </c>
      <c r="AV51">
        <v>7400</v>
      </c>
      <c r="AW51">
        <v>138000</v>
      </c>
      <c r="AX51" t="s">
        <v>185</v>
      </c>
      <c r="AY51">
        <v>125</v>
      </c>
      <c r="AZ51" t="s">
        <v>124</v>
      </c>
      <c r="BA51" t="s">
        <v>129</v>
      </c>
      <c r="BB51">
        <v>1</v>
      </c>
      <c r="BC51">
        <v>0.04</v>
      </c>
      <c r="BD51" t="str">
        <f t="shared" si="5"/>
        <v>Normal</v>
      </c>
      <c r="BE51">
        <v>0.14000000000000001</v>
      </c>
      <c r="BF51" t="s">
        <v>116</v>
      </c>
      <c r="BG51" t="s">
        <v>116</v>
      </c>
      <c r="BH51">
        <v>0.36</v>
      </c>
      <c r="BI51" t="str">
        <f t="shared" si="6"/>
        <v>Normal</v>
      </c>
      <c r="BJ51">
        <v>1</v>
      </c>
      <c r="BK51" t="s">
        <v>116</v>
      </c>
      <c r="BL51">
        <v>0.06</v>
      </c>
      <c r="BM51">
        <v>2</v>
      </c>
      <c r="BN51">
        <v>8</v>
      </c>
      <c r="BO51">
        <v>4</v>
      </c>
      <c r="BP51" t="str">
        <f t="shared" si="7"/>
        <v>Normal</v>
      </c>
      <c r="BQ51">
        <v>0.5</v>
      </c>
      <c r="BR51" t="str">
        <f t="shared" si="8"/>
        <v>Normal</v>
      </c>
      <c r="BS51">
        <v>6</v>
      </c>
      <c r="BT51">
        <v>14</v>
      </c>
      <c r="BU51">
        <v>10</v>
      </c>
      <c r="BV51" t="str">
        <f t="shared" si="9"/>
        <v>Normal</v>
      </c>
      <c r="BW51">
        <v>30</v>
      </c>
      <c r="BX51" t="s">
        <v>138</v>
      </c>
      <c r="BY51" t="s">
        <v>188</v>
      </c>
    </row>
    <row r="52" spans="1:77" x14ac:dyDescent="0.25">
      <c r="A52">
        <v>51</v>
      </c>
      <c r="B52" t="s">
        <v>58</v>
      </c>
      <c r="C52">
        <v>7</v>
      </c>
      <c r="D52" t="str">
        <f t="shared" si="0"/>
        <v>6 - 9</v>
      </c>
      <c r="E52" s="5">
        <v>45155</v>
      </c>
      <c r="F52" t="s">
        <v>108</v>
      </c>
      <c r="G52" t="s">
        <v>111</v>
      </c>
      <c r="H52" t="s">
        <v>150</v>
      </c>
      <c r="I52">
        <v>6</v>
      </c>
      <c r="J52" t="s">
        <v>114</v>
      </c>
      <c r="K52" t="s">
        <v>114</v>
      </c>
      <c r="L52" t="s">
        <v>115</v>
      </c>
      <c r="M52" t="s">
        <v>115</v>
      </c>
      <c r="N52" t="s">
        <v>115</v>
      </c>
      <c r="O52" t="s">
        <v>115</v>
      </c>
      <c r="P52" t="s">
        <v>115</v>
      </c>
      <c r="Q52" t="s">
        <v>114</v>
      </c>
      <c r="R52" t="s">
        <v>115</v>
      </c>
      <c r="S52" t="s">
        <v>115</v>
      </c>
      <c r="T52" t="s">
        <v>115</v>
      </c>
      <c r="U52">
        <v>4</v>
      </c>
      <c r="V52">
        <v>2</v>
      </c>
      <c r="W52">
        <v>29</v>
      </c>
      <c r="X52" t="s">
        <v>117</v>
      </c>
      <c r="Y52">
        <v>120</v>
      </c>
      <c r="Z52" t="s">
        <v>116</v>
      </c>
      <c r="AA52" s="10">
        <v>20</v>
      </c>
      <c r="AB52">
        <f t="shared" si="1"/>
        <v>20.138888888888889</v>
      </c>
      <c r="AC52" t="s">
        <v>121</v>
      </c>
      <c r="AD52" t="s">
        <v>115</v>
      </c>
      <c r="AE52" t="s">
        <v>116</v>
      </c>
      <c r="AF52" t="s">
        <v>114</v>
      </c>
      <c r="AG52">
        <v>80</v>
      </c>
      <c r="AH52" t="s">
        <v>116</v>
      </c>
      <c r="AI52" t="s">
        <v>116</v>
      </c>
      <c r="AJ52">
        <v>24</v>
      </c>
      <c r="AK52" t="s">
        <v>126</v>
      </c>
      <c r="AL52">
        <v>98</v>
      </c>
      <c r="AM52">
        <v>6</v>
      </c>
      <c r="AN52">
        <v>6</v>
      </c>
      <c r="AO52">
        <v>90</v>
      </c>
      <c r="AP52">
        <v>60</v>
      </c>
      <c r="AQ52" t="s">
        <v>166</v>
      </c>
      <c r="AR52">
        <v>15</v>
      </c>
      <c r="AS52" s="12">
        <f t="shared" si="2"/>
        <v>5</v>
      </c>
      <c r="AT52" s="13" t="str">
        <f t="shared" si="3"/>
        <v>Yes</v>
      </c>
      <c r="AU52" t="str">
        <f t="shared" si="4"/>
        <v>Severe</v>
      </c>
      <c r="AV52">
        <v>12300</v>
      </c>
      <c r="AW52">
        <v>202000</v>
      </c>
      <c r="AX52" t="s">
        <v>186</v>
      </c>
      <c r="AY52">
        <v>75</v>
      </c>
      <c r="AZ52" t="s">
        <v>116</v>
      </c>
      <c r="BA52" t="s">
        <v>129</v>
      </c>
      <c r="BB52">
        <v>1</v>
      </c>
      <c r="BC52">
        <v>0.04</v>
      </c>
      <c r="BD52" t="str">
        <f t="shared" si="5"/>
        <v>Normal</v>
      </c>
      <c r="BE52">
        <v>0.14000000000000001</v>
      </c>
      <c r="BF52" t="s">
        <v>116</v>
      </c>
      <c r="BG52" t="s">
        <v>116</v>
      </c>
      <c r="BH52">
        <v>0.48</v>
      </c>
      <c r="BI52" t="str">
        <f t="shared" si="6"/>
        <v>Prolonged</v>
      </c>
      <c r="BJ52">
        <v>1</v>
      </c>
      <c r="BK52" t="s">
        <v>116</v>
      </c>
      <c r="BL52">
        <v>0.08</v>
      </c>
      <c r="BM52">
        <v>1</v>
      </c>
      <c r="BN52">
        <v>10</v>
      </c>
      <c r="BO52">
        <v>4</v>
      </c>
      <c r="BP52" t="str">
        <f t="shared" si="7"/>
        <v>Normal</v>
      </c>
      <c r="BQ52">
        <v>0.4</v>
      </c>
      <c r="BR52" t="str">
        <f t="shared" si="8"/>
        <v>Normal</v>
      </c>
      <c r="BS52">
        <v>12</v>
      </c>
      <c r="BT52">
        <v>44</v>
      </c>
      <c r="BU52">
        <v>28</v>
      </c>
      <c r="BV52" t="str">
        <f t="shared" si="9"/>
        <v>Abnormal</v>
      </c>
      <c r="BW52">
        <v>20</v>
      </c>
      <c r="BX52" t="s">
        <v>138</v>
      </c>
      <c r="BY52" t="s">
        <v>189</v>
      </c>
    </row>
    <row r="53" spans="1:77" x14ac:dyDescent="0.25">
      <c r="A53">
        <v>52</v>
      </c>
      <c r="B53" t="s">
        <v>58</v>
      </c>
      <c r="C53">
        <v>15</v>
      </c>
      <c r="D53" t="str">
        <f t="shared" si="0"/>
        <v>14 - 17</v>
      </c>
      <c r="E53" s="5">
        <v>44986</v>
      </c>
      <c r="F53" t="s">
        <v>109</v>
      </c>
      <c r="G53" t="s">
        <v>111</v>
      </c>
      <c r="H53" t="s">
        <v>150</v>
      </c>
      <c r="I53">
        <v>15</v>
      </c>
      <c r="J53" t="s">
        <v>114</v>
      </c>
      <c r="K53" t="s">
        <v>114</v>
      </c>
      <c r="L53" t="s">
        <v>115</v>
      </c>
      <c r="M53" t="s">
        <v>115</v>
      </c>
      <c r="N53" t="s">
        <v>115</v>
      </c>
      <c r="O53" t="s">
        <v>115</v>
      </c>
      <c r="P53" t="s">
        <v>115</v>
      </c>
      <c r="Q53" t="s">
        <v>114</v>
      </c>
      <c r="R53" t="s">
        <v>114</v>
      </c>
      <c r="S53" t="s">
        <v>114</v>
      </c>
      <c r="T53" t="s">
        <v>115</v>
      </c>
      <c r="U53">
        <v>2</v>
      </c>
      <c r="V53">
        <v>3</v>
      </c>
      <c r="W53">
        <v>42</v>
      </c>
      <c r="X53" t="s">
        <v>116</v>
      </c>
      <c r="Y53">
        <v>151</v>
      </c>
      <c r="Z53" t="s">
        <v>116</v>
      </c>
      <c r="AA53" s="10">
        <v>18.399999999999999</v>
      </c>
      <c r="AB53">
        <f t="shared" si="1"/>
        <v>18.420244726108503</v>
      </c>
      <c r="AC53" t="s">
        <v>116</v>
      </c>
      <c r="AD53" t="s">
        <v>115</v>
      </c>
      <c r="AE53" t="s">
        <v>116</v>
      </c>
      <c r="AF53" t="s">
        <v>114</v>
      </c>
      <c r="AG53">
        <v>90</v>
      </c>
      <c r="AH53" t="s">
        <v>116</v>
      </c>
      <c r="AI53" t="s">
        <v>116</v>
      </c>
      <c r="AJ53">
        <v>20</v>
      </c>
      <c r="AK53" t="s">
        <v>116</v>
      </c>
      <c r="AL53">
        <v>99</v>
      </c>
      <c r="AM53">
        <v>0</v>
      </c>
      <c r="AN53">
        <v>0</v>
      </c>
      <c r="AO53">
        <v>126</v>
      </c>
      <c r="AP53">
        <v>80</v>
      </c>
      <c r="AQ53" t="s">
        <v>176</v>
      </c>
      <c r="AR53">
        <v>20</v>
      </c>
      <c r="AS53" s="12">
        <f t="shared" si="2"/>
        <v>6.666666666666667</v>
      </c>
      <c r="AT53" s="13" t="str">
        <f t="shared" si="3"/>
        <v>Yes</v>
      </c>
      <c r="AU53" t="str">
        <f t="shared" si="4"/>
        <v>Severe</v>
      </c>
      <c r="AV53">
        <v>6600</v>
      </c>
      <c r="AW53">
        <v>388000</v>
      </c>
      <c r="AX53" t="s">
        <v>184</v>
      </c>
      <c r="AY53">
        <v>94</v>
      </c>
      <c r="AZ53" t="s">
        <v>116</v>
      </c>
      <c r="BA53" t="s">
        <v>129</v>
      </c>
      <c r="BB53">
        <v>2</v>
      </c>
      <c r="BC53">
        <v>0.12</v>
      </c>
      <c r="BD53" t="str">
        <f t="shared" si="5"/>
        <v>Abnormal</v>
      </c>
      <c r="BE53">
        <v>0.16</v>
      </c>
      <c r="BF53" t="s">
        <v>116</v>
      </c>
      <c r="BG53" t="s">
        <v>116</v>
      </c>
      <c r="BH53">
        <v>0.39</v>
      </c>
      <c r="BI53" t="str">
        <f t="shared" si="6"/>
        <v>Normal</v>
      </c>
      <c r="BJ53">
        <v>1</v>
      </c>
      <c r="BK53" t="s">
        <v>116</v>
      </c>
      <c r="BL53">
        <v>0.08</v>
      </c>
      <c r="BM53">
        <v>1</v>
      </c>
      <c r="BN53">
        <v>10</v>
      </c>
      <c r="BO53">
        <v>6</v>
      </c>
      <c r="BP53" t="str">
        <f t="shared" si="7"/>
        <v>Normal</v>
      </c>
      <c r="BQ53">
        <v>0.6</v>
      </c>
      <c r="BR53" t="str">
        <f t="shared" si="8"/>
        <v>Normal</v>
      </c>
      <c r="BS53">
        <v>6</v>
      </c>
      <c r="BT53">
        <v>26</v>
      </c>
      <c r="BU53">
        <v>24</v>
      </c>
      <c r="BV53" t="str">
        <f t="shared" si="9"/>
        <v>Normal</v>
      </c>
      <c r="BW53">
        <v>28</v>
      </c>
      <c r="BX53" t="s">
        <v>138</v>
      </c>
      <c r="BY53" t="s">
        <v>190</v>
      </c>
    </row>
    <row r="54" spans="1:77" x14ac:dyDescent="0.25">
      <c r="A54">
        <v>53</v>
      </c>
      <c r="B54" t="s">
        <v>58</v>
      </c>
      <c r="C54">
        <v>13</v>
      </c>
      <c r="D54" t="str">
        <f t="shared" si="0"/>
        <v>10 - 13</v>
      </c>
      <c r="E54" s="5">
        <v>45002</v>
      </c>
      <c r="F54" t="s">
        <v>108</v>
      </c>
      <c r="G54" t="s">
        <v>111</v>
      </c>
      <c r="H54" t="s">
        <v>150</v>
      </c>
      <c r="I54">
        <v>4</v>
      </c>
      <c r="J54" t="s">
        <v>114</v>
      </c>
      <c r="K54" t="s">
        <v>114</v>
      </c>
      <c r="L54" t="s">
        <v>115</v>
      </c>
      <c r="M54" t="s">
        <v>115</v>
      </c>
      <c r="N54" t="s">
        <v>115</v>
      </c>
      <c r="O54" t="s">
        <v>115</v>
      </c>
      <c r="P54" t="s">
        <v>115</v>
      </c>
      <c r="Q54" t="s">
        <v>114</v>
      </c>
      <c r="R54" t="s">
        <v>114</v>
      </c>
      <c r="S54" t="s">
        <v>114</v>
      </c>
      <c r="T54" t="s">
        <v>115</v>
      </c>
      <c r="U54">
        <v>1</v>
      </c>
      <c r="V54">
        <v>3</v>
      </c>
      <c r="W54">
        <v>30</v>
      </c>
      <c r="X54" t="s">
        <v>116</v>
      </c>
      <c r="Y54">
        <v>134</v>
      </c>
      <c r="Z54" t="s">
        <v>119</v>
      </c>
      <c r="AA54" s="10">
        <v>16.7</v>
      </c>
      <c r="AB54">
        <f t="shared" si="1"/>
        <v>16.707507239919803</v>
      </c>
      <c r="AC54" t="s">
        <v>116</v>
      </c>
      <c r="AD54" t="s">
        <v>115</v>
      </c>
      <c r="AE54" t="s">
        <v>116</v>
      </c>
      <c r="AF54" t="s">
        <v>115</v>
      </c>
      <c r="AG54">
        <v>92</v>
      </c>
      <c r="AH54" t="s">
        <v>116</v>
      </c>
      <c r="AI54" t="s">
        <v>116</v>
      </c>
      <c r="AJ54">
        <v>22</v>
      </c>
      <c r="AK54" t="s">
        <v>126</v>
      </c>
      <c r="AL54">
        <v>100</v>
      </c>
      <c r="AM54">
        <v>0</v>
      </c>
      <c r="AN54">
        <v>0</v>
      </c>
      <c r="AO54">
        <v>100</v>
      </c>
      <c r="AP54">
        <v>60</v>
      </c>
      <c r="AQ54" t="s">
        <v>162</v>
      </c>
      <c r="AR54">
        <v>22</v>
      </c>
      <c r="AS54" s="12">
        <f t="shared" si="2"/>
        <v>7.333333333333333</v>
      </c>
      <c r="AT54" s="13" t="str">
        <f t="shared" si="3"/>
        <v>No</v>
      </c>
      <c r="AU54" t="str">
        <f t="shared" si="4"/>
        <v>Moderate</v>
      </c>
      <c r="AV54">
        <v>14600</v>
      </c>
      <c r="AW54">
        <v>397000</v>
      </c>
      <c r="AX54" t="s">
        <v>184</v>
      </c>
      <c r="AY54">
        <v>88</v>
      </c>
      <c r="AZ54" t="s">
        <v>116</v>
      </c>
      <c r="BA54" t="s">
        <v>129</v>
      </c>
      <c r="BB54">
        <v>1</v>
      </c>
      <c r="BC54">
        <v>0.04</v>
      </c>
      <c r="BD54" t="str">
        <f t="shared" si="5"/>
        <v>Normal</v>
      </c>
      <c r="BE54">
        <v>0.18</v>
      </c>
      <c r="BF54" t="s">
        <v>116</v>
      </c>
      <c r="BG54" t="s">
        <v>135</v>
      </c>
      <c r="BH54">
        <v>0.4</v>
      </c>
      <c r="BI54" t="str">
        <f t="shared" si="6"/>
        <v>Normal</v>
      </c>
      <c r="BJ54">
        <v>1</v>
      </c>
      <c r="BK54" t="s">
        <v>116</v>
      </c>
      <c r="BL54">
        <v>0.08</v>
      </c>
      <c r="BM54">
        <v>2</v>
      </c>
      <c r="BN54">
        <v>5</v>
      </c>
      <c r="BO54">
        <v>2</v>
      </c>
      <c r="BP54" t="str">
        <f t="shared" si="7"/>
        <v>Normal</v>
      </c>
      <c r="BQ54">
        <v>0.4</v>
      </c>
      <c r="BR54" t="str">
        <f t="shared" si="8"/>
        <v>Normal</v>
      </c>
      <c r="BS54">
        <v>10</v>
      </c>
      <c r="BT54">
        <v>28</v>
      </c>
      <c r="BU54">
        <v>20</v>
      </c>
      <c r="BV54" t="str">
        <f t="shared" si="9"/>
        <v>Normal</v>
      </c>
      <c r="BW54">
        <v>28</v>
      </c>
      <c r="BX54" t="s">
        <v>137</v>
      </c>
      <c r="BY54" t="s">
        <v>191</v>
      </c>
    </row>
    <row r="55" spans="1:77" x14ac:dyDescent="0.25">
      <c r="A55">
        <v>54</v>
      </c>
      <c r="B55" t="s">
        <v>58</v>
      </c>
      <c r="C55">
        <v>10</v>
      </c>
      <c r="D55" t="str">
        <f t="shared" si="0"/>
        <v>10 - 13</v>
      </c>
      <c r="E55" s="5">
        <v>45007</v>
      </c>
      <c r="F55" t="s">
        <v>109</v>
      </c>
      <c r="G55" t="s">
        <v>112</v>
      </c>
      <c r="H55" t="s">
        <v>150</v>
      </c>
      <c r="I55">
        <v>9</v>
      </c>
      <c r="J55" t="s">
        <v>114</v>
      </c>
      <c r="K55" t="s">
        <v>114</v>
      </c>
      <c r="L55" t="s">
        <v>115</v>
      </c>
      <c r="M55" t="s">
        <v>115</v>
      </c>
      <c r="N55" t="s">
        <v>115</v>
      </c>
      <c r="O55" t="s">
        <v>115</v>
      </c>
      <c r="P55" t="s">
        <v>115</v>
      </c>
      <c r="Q55" t="s">
        <v>114</v>
      </c>
      <c r="R55" t="s">
        <v>114</v>
      </c>
      <c r="S55" t="s">
        <v>114</v>
      </c>
      <c r="T55" t="s">
        <v>115</v>
      </c>
      <c r="U55">
        <v>11</v>
      </c>
      <c r="V55">
        <v>1</v>
      </c>
      <c r="W55">
        <v>33</v>
      </c>
      <c r="X55" t="s">
        <v>116</v>
      </c>
      <c r="Y55">
        <v>132</v>
      </c>
      <c r="Z55" t="s">
        <v>116</v>
      </c>
      <c r="AA55" s="10">
        <v>18.899999999999999</v>
      </c>
      <c r="AB55">
        <f t="shared" si="1"/>
        <v>18.939393939393938</v>
      </c>
      <c r="AC55" t="s">
        <v>116</v>
      </c>
      <c r="AD55" t="s">
        <v>115</v>
      </c>
      <c r="AE55" t="s">
        <v>116</v>
      </c>
      <c r="AF55" t="s">
        <v>115</v>
      </c>
      <c r="AG55">
        <v>86</v>
      </c>
      <c r="AH55" t="s">
        <v>116</v>
      </c>
      <c r="AI55" t="s">
        <v>116</v>
      </c>
      <c r="AJ55">
        <v>20</v>
      </c>
      <c r="AK55" t="s">
        <v>116</v>
      </c>
      <c r="AL55">
        <v>100</v>
      </c>
      <c r="AM55">
        <v>0</v>
      </c>
      <c r="AN55">
        <v>0</v>
      </c>
      <c r="AO55">
        <v>100</v>
      </c>
      <c r="AP55">
        <v>60</v>
      </c>
      <c r="AQ55" t="s">
        <v>162</v>
      </c>
      <c r="AR55">
        <v>20</v>
      </c>
      <c r="AS55" s="12">
        <f t="shared" si="2"/>
        <v>6.666666666666667</v>
      </c>
      <c r="AT55" s="13" t="str">
        <f t="shared" si="3"/>
        <v>Yes</v>
      </c>
      <c r="AU55" t="str">
        <f t="shared" si="4"/>
        <v>Severe</v>
      </c>
      <c r="AV55">
        <v>10900</v>
      </c>
      <c r="AW55">
        <v>444000</v>
      </c>
      <c r="AX55" t="s">
        <v>184</v>
      </c>
      <c r="AY55">
        <v>83</v>
      </c>
      <c r="AZ55" t="s">
        <v>116</v>
      </c>
      <c r="BA55" t="s">
        <v>129</v>
      </c>
      <c r="BB55">
        <v>1</v>
      </c>
      <c r="BC55">
        <v>0.04</v>
      </c>
      <c r="BD55" t="str">
        <f t="shared" si="5"/>
        <v>Normal</v>
      </c>
      <c r="BE55">
        <v>0.16</v>
      </c>
      <c r="BF55" t="s">
        <v>116</v>
      </c>
      <c r="BG55" t="s">
        <v>116</v>
      </c>
      <c r="BH55">
        <v>0.39</v>
      </c>
      <c r="BI55" t="str">
        <f t="shared" si="6"/>
        <v>Normal</v>
      </c>
      <c r="BJ55">
        <v>0</v>
      </c>
      <c r="BK55" t="s">
        <v>116</v>
      </c>
      <c r="BL55">
        <v>0.08</v>
      </c>
      <c r="BM55">
        <v>1</v>
      </c>
      <c r="BN55">
        <v>6</v>
      </c>
      <c r="BO55">
        <v>2</v>
      </c>
      <c r="BP55" t="str">
        <f t="shared" si="7"/>
        <v>Normal</v>
      </c>
      <c r="BQ55">
        <v>0.33</v>
      </c>
      <c r="BR55" t="str">
        <f t="shared" si="8"/>
        <v>Normal</v>
      </c>
      <c r="BS55">
        <v>10</v>
      </c>
      <c r="BT55">
        <v>38</v>
      </c>
      <c r="BU55">
        <v>20</v>
      </c>
      <c r="BV55" t="str">
        <f t="shared" si="9"/>
        <v>Normal</v>
      </c>
      <c r="BW55">
        <v>52</v>
      </c>
      <c r="BX55" t="s">
        <v>137</v>
      </c>
      <c r="BY55" t="s">
        <v>47</v>
      </c>
    </row>
    <row r="56" spans="1:77" x14ac:dyDescent="0.25">
      <c r="A56">
        <v>55</v>
      </c>
      <c r="B56" t="s">
        <v>58</v>
      </c>
      <c r="C56">
        <v>3</v>
      </c>
      <c r="D56" t="str">
        <f t="shared" si="0"/>
        <v>2 - 5</v>
      </c>
      <c r="E56" s="5">
        <v>45007</v>
      </c>
      <c r="F56" t="s">
        <v>109</v>
      </c>
      <c r="G56" t="s">
        <v>110</v>
      </c>
      <c r="H56" t="s">
        <v>150</v>
      </c>
      <c r="I56">
        <v>2</v>
      </c>
      <c r="J56" t="s">
        <v>115</v>
      </c>
      <c r="K56" t="s">
        <v>114</v>
      </c>
      <c r="L56" t="s">
        <v>115</v>
      </c>
      <c r="M56" t="s">
        <v>115</v>
      </c>
      <c r="N56" t="s">
        <v>115</v>
      </c>
      <c r="O56" t="s">
        <v>115</v>
      </c>
      <c r="P56" t="s">
        <v>114</v>
      </c>
      <c r="Q56" t="s">
        <v>114</v>
      </c>
      <c r="R56" t="s">
        <v>115</v>
      </c>
      <c r="S56" t="s">
        <v>114</v>
      </c>
      <c r="T56" t="s">
        <v>115</v>
      </c>
      <c r="U56">
        <v>1</v>
      </c>
      <c r="V56">
        <v>3</v>
      </c>
      <c r="W56">
        <v>12</v>
      </c>
      <c r="X56" t="s">
        <v>116</v>
      </c>
      <c r="Y56">
        <v>89</v>
      </c>
      <c r="Z56" t="s">
        <v>116</v>
      </c>
      <c r="AA56" s="10">
        <v>15.1</v>
      </c>
      <c r="AB56">
        <f t="shared" si="1"/>
        <v>15.149602322939023</v>
      </c>
      <c r="AC56" t="s">
        <v>116</v>
      </c>
      <c r="AD56" t="s">
        <v>115</v>
      </c>
      <c r="AE56" t="s">
        <v>116</v>
      </c>
      <c r="AF56" t="s">
        <v>114</v>
      </c>
      <c r="AG56">
        <v>112</v>
      </c>
      <c r="AH56" t="s">
        <v>116</v>
      </c>
      <c r="AI56" t="s">
        <v>116</v>
      </c>
      <c r="AJ56">
        <v>35</v>
      </c>
      <c r="AK56" t="s">
        <v>126</v>
      </c>
      <c r="AL56">
        <v>98</v>
      </c>
      <c r="AM56">
        <v>6</v>
      </c>
      <c r="AN56">
        <v>0</v>
      </c>
      <c r="AO56">
        <v>80</v>
      </c>
      <c r="AP56">
        <v>50</v>
      </c>
      <c r="AQ56" t="s">
        <v>166</v>
      </c>
      <c r="AR56">
        <v>22</v>
      </c>
      <c r="AS56" s="12">
        <f t="shared" si="2"/>
        <v>7.333333333333333</v>
      </c>
      <c r="AT56" s="13" t="str">
        <f t="shared" si="3"/>
        <v>No</v>
      </c>
      <c r="AU56" t="str">
        <f t="shared" si="4"/>
        <v>Moderate</v>
      </c>
      <c r="AV56">
        <v>12600</v>
      </c>
      <c r="AW56">
        <v>392000</v>
      </c>
      <c r="AX56" t="s">
        <v>184</v>
      </c>
      <c r="AY56">
        <v>115</v>
      </c>
      <c r="AZ56" t="s">
        <v>116</v>
      </c>
      <c r="BA56" t="s">
        <v>129</v>
      </c>
      <c r="BB56">
        <v>1</v>
      </c>
      <c r="BC56">
        <v>0.12</v>
      </c>
      <c r="BD56" t="str">
        <f t="shared" si="5"/>
        <v>Abnormal</v>
      </c>
      <c r="BE56">
        <v>0.14000000000000001</v>
      </c>
      <c r="BF56" t="s">
        <v>116</v>
      </c>
      <c r="BG56" t="s">
        <v>116</v>
      </c>
      <c r="BH56">
        <v>0.41</v>
      </c>
      <c r="BI56" t="str">
        <f t="shared" si="6"/>
        <v>Normal</v>
      </c>
      <c r="BJ56">
        <v>0</v>
      </c>
      <c r="BK56" t="s">
        <v>116</v>
      </c>
      <c r="BL56">
        <v>0.08</v>
      </c>
      <c r="BM56">
        <v>2</v>
      </c>
      <c r="BN56">
        <v>6</v>
      </c>
      <c r="BO56">
        <v>4</v>
      </c>
      <c r="BP56" t="str">
        <f t="shared" si="7"/>
        <v>Normal</v>
      </c>
      <c r="BQ56">
        <v>0.67</v>
      </c>
      <c r="BR56" t="str">
        <f t="shared" si="8"/>
        <v>Normal</v>
      </c>
      <c r="BS56">
        <v>20</v>
      </c>
      <c r="BT56">
        <v>36</v>
      </c>
      <c r="BU56">
        <v>22</v>
      </c>
      <c r="BV56" t="str">
        <f t="shared" si="9"/>
        <v>Normal</v>
      </c>
      <c r="BW56">
        <v>60</v>
      </c>
      <c r="BX56" t="s">
        <v>137</v>
      </c>
      <c r="BY56" t="s">
        <v>190</v>
      </c>
    </row>
    <row r="57" spans="1:77" x14ac:dyDescent="0.25">
      <c r="A57">
        <v>56</v>
      </c>
      <c r="B57" t="s">
        <v>58</v>
      </c>
      <c r="C57">
        <v>4</v>
      </c>
      <c r="D57" t="str">
        <f t="shared" si="0"/>
        <v>2 - 5</v>
      </c>
      <c r="E57" s="5">
        <v>45014</v>
      </c>
      <c r="F57" t="s">
        <v>108</v>
      </c>
      <c r="G57" t="s">
        <v>111</v>
      </c>
      <c r="H57" t="s">
        <v>150</v>
      </c>
      <c r="I57">
        <v>2</v>
      </c>
      <c r="J57" t="s">
        <v>114</v>
      </c>
      <c r="K57" t="s">
        <v>114</v>
      </c>
      <c r="L57" t="s">
        <v>115</v>
      </c>
      <c r="M57" t="s">
        <v>115</v>
      </c>
      <c r="N57" t="s">
        <v>115</v>
      </c>
      <c r="O57" t="s">
        <v>115</v>
      </c>
      <c r="P57" t="s">
        <v>114</v>
      </c>
      <c r="Q57" t="s">
        <v>115</v>
      </c>
      <c r="R57" t="s">
        <v>114</v>
      </c>
      <c r="S57" t="s">
        <v>114</v>
      </c>
      <c r="T57" t="s">
        <v>114</v>
      </c>
      <c r="U57">
        <v>0</v>
      </c>
      <c r="V57">
        <v>1</v>
      </c>
      <c r="W57">
        <v>14</v>
      </c>
      <c r="X57" t="s">
        <v>116</v>
      </c>
      <c r="Y57">
        <v>98</v>
      </c>
      <c r="Z57" t="s">
        <v>119</v>
      </c>
      <c r="AA57" s="10">
        <v>14.6</v>
      </c>
      <c r="AB57">
        <f t="shared" si="1"/>
        <v>14.577259475218661</v>
      </c>
      <c r="AC57" t="s">
        <v>116</v>
      </c>
      <c r="AD57" t="s">
        <v>115</v>
      </c>
      <c r="AE57" t="s">
        <v>116</v>
      </c>
      <c r="AF57" t="s">
        <v>114</v>
      </c>
      <c r="AG57">
        <v>106</v>
      </c>
      <c r="AH57" t="s">
        <v>116</v>
      </c>
      <c r="AI57" t="s">
        <v>116</v>
      </c>
      <c r="AJ57">
        <v>28</v>
      </c>
      <c r="AK57" t="s">
        <v>126</v>
      </c>
      <c r="AL57">
        <v>100</v>
      </c>
      <c r="AM57">
        <v>4</v>
      </c>
      <c r="AN57">
        <v>0</v>
      </c>
      <c r="AO57">
        <v>88</v>
      </c>
      <c r="AP57">
        <v>40</v>
      </c>
      <c r="AQ57" t="s">
        <v>177</v>
      </c>
      <c r="AR57">
        <v>22</v>
      </c>
      <c r="AS57" s="12">
        <f t="shared" si="2"/>
        <v>7.333333333333333</v>
      </c>
      <c r="AT57" s="13" t="str">
        <f t="shared" si="3"/>
        <v>No</v>
      </c>
      <c r="AU57" t="str">
        <f t="shared" si="4"/>
        <v>Moderate</v>
      </c>
      <c r="AV57">
        <v>11400</v>
      </c>
      <c r="AW57">
        <v>192000</v>
      </c>
      <c r="AX57" t="s">
        <v>184</v>
      </c>
      <c r="AY57">
        <v>107</v>
      </c>
      <c r="AZ57" t="s">
        <v>116</v>
      </c>
      <c r="BA57" t="s">
        <v>129</v>
      </c>
      <c r="BB57">
        <v>1</v>
      </c>
      <c r="BC57">
        <v>0.12</v>
      </c>
      <c r="BD57" t="str">
        <f t="shared" si="5"/>
        <v>Abnormal</v>
      </c>
      <c r="BE57">
        <v>0.12</v>
      </c>
      <c r="BF57" t="s">
        <v>116</v>
      </c>
      <c r="BG57" t="s">
        <v>116</v>
      </c>
      <c r="BH57">
        <v>0.4</v>
      </c>
      <c r="BI57" t="str">
        <f t="shared" si="6"/>
        <v>Normal</v>
      </c>
      <c r="BJ57">
        <v>1</v>
      </c>
      <c r="BK57" t="s">
        <v>116</v>
      </c>
      <c r="BL57">
        <v>7.0000000000000007E-2</v>
      </c>
      <c r="BM57">
        <v>1</v>
      </c>
      <c r="BN57">
        <v>10</v>
      </c>
      <c r="BO57">
        <v>2</v>
      </c>
      <c r="BP57" t="str">
        <f t="shared" si="7"/>
        <v>Normal</v>
      </c>
      <c r="BQ57">
        <v>0.2</v>
      </c>
      <c r="BR57" t="str">
        <f t="shared" si="8"/>
        <v>Normal</v>
      </c>
      <c r="BS57">
        <v>12</v>
      </c>
      <c r="BT57">
        <v>19</v>
      </c>
      <c r="BU57">
        <v>12</v>
      </c>
      <c r="BV57" t="str">
        <f t="shared" si="9"/>
        <v>Normal</v>
      </c>
      <c r="BW57">
        <v>54</v>
      </c>
      <c r="BX57" t="s">
        <v>138</v>
      </c>
      <c r="BY57" t="s">
        <v>190</v>
      </c>
    </row>
    <row r="58" spans="1:77" x14ac:dyDescent="0.25">
      <c r="A58">
        <v>57</v>
      </c>
      <c r="B58" t="s">
        <v>58</v>
      </c>
      <c r="C58">
        <v>7</v>
      </c>
      <c r="D58" t="str">
        <f t="shared" si="0"/>
        <v>6 - 9</v>
      </c>
      <c r="E58" s="5">
        <v>45028</v>
      </c>
      <c r="F58" t="s">
        <v>108</v>
      </c>
      <c r="G58" t="s">
        <v>110</v>
      </c>
      <c r="H58" t="s">
        <v>150</v>
      </c>
      <c r="I58">
        <v>5</v>
      </c>
      <c r="J58" t="s">
        <v>114</v>
      </c>
      <c r="K58" t="s">
        <v>114</v>
      </c>
      <c r="L58" t="s">
        <v>115</v>
      </c>
      <c r="M58" t="s">
        <v>115</v>
      </c>
      <c r="N58" t="s">
        <v>115</v>
      </c>
      <c r="O58" t="s">
        <v>115</v>
      </c>
      <c r="P58" t="s">
        <v>115</v>
      </c>
      <c r="Q58" t="s">
        <v>114</v>
      </c>
      <c r="R58" t="s">
        <v>114</v>
      </c>
      <c r="S58" t="s">
        <v>114</v>
      </c>
      <c r="T58" t="s">
        <v>115</v>
      </c>
      <c r="U58">
        <v>2</v>
      </c>
      <c r="V58">
        <v>3</v>
      </c>
      <c r="W58">
        <v>29</v>
      </c>
      <c r="X58" t="s">
        <v>116</v>
      </c>
      <c r="Y58">
        <v>124.5</v>
      </c>
      <c r="Z58" t="s">
        <v>116</v>
      </c>
      <c r="AA58" s="10">
        <v>18.7</v>
      </c>
      <c r="AB58">
        <f t="shared" si="1"/>
        <v>18.709375655231366</v>
      </c>
      <c r="AC58" t="s">
        <v>74</v>
      </c>
      <c r="AD58" t="s">
        <v>115</v>
      </c>
      <c r="AE58" t="s">
        <v>116</v>
      </c>
      <c r="AF58" t="s">
        <v>114</v>
      </c>
      <c r="AG58">
        <v>95</v>
      </c>
      <c r="AH58" t="s">
        <v>116</v>
      </c>
      <c r="AI58" t="s">
        <v>116</v>
      </c>
      <c r="AJ58">
        <v>30</v>
      </c>
      <c r="AK58" t="s">
        <v>126</v>
      </c>
      <c r="AL58">
        <v>99</v>
      </c>
      <c r="AM58">
        <v>0</v>
      </c>
      <c r="AN58">
        <v>0</v>
      </c>
      <c r="AO58">
        <v>90</v>
      </c>
      <c r="AP58">
        <v>50</v>
      </c>
      <c r="AQ58" t="s">
        <v>167</v>
      </c>
      <c r="AR58">
        <v>26</v>
      </c>
      <c r="AS58" s="12">
        <f t="shared" si="2"/>
        <v>8.6666666666666661</v>
      </c>
      <c r="AT58" s="13" t="str">
        <f t="shared" si="3"/>
        <v>No</v>
      </c>
      <c r="AU58" t="str">
        <f t="shared" si="4"/>
        <v>Moderate</v>
      </c>
      <c r="AV58">
        <v>17600</v>
      </c>
      <c r="AW58">
        <v>292000</v>
      </c>
      <c r="AX58" t="s">
        <v>184</v>
      </c>
      <c r="AY58">
        <v>100</v>
      </c>
      <c r="AZ58" t="s">
        <v>116</v>
      </c>
      <c r="BA58" t="s">
        <v>129</v>
      </c>
      <c r="BB58">
        <v>1</v>
      </c>
      <c r="BC58">
        <v>0.04</v>
      </c>
      <c r="BD58" t="str">
        <f t="shared" si="5"/>
        <v>Normal</v>
      </c>
      <c r="BE58">
        <v>0.16</v>
      </c>
      <c r="BF58" t="s">
        <v>116</v>
      </c>
      <c r="BG58" t="s">
        <v>116</v>
      </c>
      <c r="BH58">
        <v>0.41</v>
      </c>
      <c r="BI58" t="str">
        <f t="shared" si="6"/>
        <v>Normal</v>
      </c>
      <c r="BJ58">
        <v>0</v>
      </c>
      <c r="BK58" t="s">
        <v>116</v>
      </c>
      <c r="BL58">
        <v>0.09</v>
      </c>
      <c r="BM58">
        <v>2</v>
      </c>
      <c r="BN58">
        <v>6</v>
      </c>
      <c r="BO58">
        <v>2</v>
      </c>
      <c r="BP58" t="str">
        <f t="shared" si="7"/>
        <v>Normal</v>
      </c>
      <c r="BQ58">
        <v>0.33</v>
      </c>
      <c r="BR58" t="str">
        <f t="shared" si="8"/>
        <v>Normal</v>
      </c>
      <c r="BS58">
        <v>10</v>
      </c>
      <c r="BT58">
        <v>44</v>
      </c>
      <c r="BU58">
        <v>24</v>
      </c>
      <c r="BV58" t="str">
        <f t="shared" si="9"/>
        <v>Normal</v>
      </c>
      <c r="BW58">
        <v>52</v>
      </c>
      <c r="BX58" t="s">
        <v>137</v>
      </c>
      <c r="BY58" t="s">
        <v>47</v>
      </c>
    </row>
    <row r="59" spans="1:77" x14ac:dyDescent="0.25">
      <c r="A59">
        <v>58</v>
      </c>
      <c r="B59" t="s">
        <v>58</v>
      </c>
      <c r="C59">
        <v>3</v>
      </c>
      <c r="D59" t="str">
        <f t="shared" si="0"/>
        <v>2 - 5</v>
      </c>
      <c r="E59" s="5">
        <v>45030</v>
      </c>
      <c r="F59" t="s">
        <v>109</v>
      </c>
      <c r="G59" t="s">
        <v>110</v>
      </c>
      <c r="H59" t="s">
        <v>150</v>
      </c>
      <c r="I59">
        <v>0.5</v>
      </c>
      <c r="J59" t="s">
        <v>114</v>
      </c>
      <c r="K59" t="s">
        <v>114</v>
      </c>
      <c r="L59" t="s">
        <v>115</v>
      </c>
      <c r="M59" t="s">
        <v>115</v>
      </c>
      <c r="N59" t="s">
        <v>115</v>
      </c>
      <c r="O59" t="s">
        <v>115</v>
      </c>
      <c r="P59" t="s">
        <v>114</v>
      </c>
      <c r="Q59" t="s">
        <v>114</v>
      </c>
      <c r="R59" t="s">
        <v>115</v>
      </c>
      <c r="S59" t="s">
        <v>115</v>
      </c>
      <c r="T59" t="s">
        <v>114</v>
      </c>
      <c r="U59">
        <v>0</v>
      </c>
      <c r="V59">
        <v>1</v>
      </c>
      <c r="W59">
        <v>16</v>
      </c>
      <c r="X59" t="s">
        <v>116</v>
      </c>
      <c r="Y59">
        <v>96</v>
      </c>
      <c r="Z59" t="s">
        <v>116</v>
      </c>
      <c r="AA59" s="10">
        <v>17.399999999999999</v>
      </c>
      <c r="AB59">
        <f t="shared" si="1"/>
        <v>17.361111111111111</v>
      </c>
      <c r="AC59" t="s">
        <v>74</v>
      </c>
      <c r="AD59" t="s">
        <v>115</v>
      </c>
      <c r="AE59" t="s">
        <v>122</v>
      </c>
      <c r="AF59" t="s">
        <v>114</v>
      </c>
      <c r="AG59">
        <v>108</v>
      </c>
      <c r="AH59" t="s">
        <v>116</v>
      </c>
      <c r="AI59" t="s">
        <v>116</v>
      </c>
      <c r="AJ59">
        <v>22</v>
      </c>
      <c r="AK59" t="s">
        <v>116</v>
      </c>
      <c r="AL59">
        <v>98</v>
      </c>
      <c r="AM59">
        <v>6</v>
      </c>
      <c r="AN59">
        <v>0</v>
      </c>
      <c r="AO59">
        <v>90</v>
      </c>
      <c r="AP59">
        <v>50</v>
      </c>
      <c r="AQ59" t="s">
        <v>162</v>
      </c>
      <c r="AR59">
        <v>23</v>
      </c>
      <c r="AS59" s="12">
        <f t="shared" si="2"/>
        <v>7.666666666666667</v>
      </c>
      <c r="AT59" s="13" t="str">
        <f t="shared" si="3"/>
        <v>No</v>
      </c>
      <c r="AU59" t="str">
        <f t="shared" si="4"/>
        <v>Moderate</v>
      </c>
      <c r="AV59">
        <v>18600</v>
      </c>
      <c r="AW59">
        <v>140000</v>
      </c>
      <c r="AX59" t="s">
        <v>184</v>
      </c>
      <c r="AY59">
        <v>103</v>
      </c>
      <c r="AZ59" t="s">
        <v>116</v>
      </c>
      <c r="BA59" t="s">
        <v>129</v>
      </c>
      <c r="BB59">
        <v>2</v>
      </c>
      <c r="BC59">
        <v>0.08</v>
      </c>
      <c r="BD59" t="str">
        <f t="shared" si="5"/>
        <v>Normal</v>
      </c>
      <c r="BE59">
        <v>0.16</v>
      </c>
      <c r="BF59" t="s">
        <v>116</v>
      </c>
      <c r="BG59" t="s">
        <v>116</v>
      </c>
      <c r="BH59">
        <v>0.42</v>
      </c>
      <c r="BI59" t="str">
        <f t="shared" si="6"/>
        <v>Normal</v>
      </c>
      <c r="BJ59">
        <v>0</v>
      </c>
      <c r="BK59" t="s">
        <v>116</v>
      </c>
      <c r="BL59">
        <v>0.08</v>
      </c>
      <c r="BM59">
        <v>1</v>
      </c>
      <c r="BN59">
        <v>16</v>
      </c>
      <c r="BO59">
        <v>8</v>
      </c>
      <c r="BP59" t="str">
        <f t="shared" si="7"/>
        <v>Normal</v>
      </c>
      <c r="BQ59">
        <v>0.5</v>
      </c>
      <c r="BR59" t="str">
        <f t="shared" si="8"/>
        <v>Normal</v>
      </c>
      <c r="BS59">
        <v>22</v>
      </c>
      <c r="BT59">
        <v>30</v>
      </c>
      <c r="BU59">
        <v>22</v>
      </c>
      <c r="BV59" t="str">
        <f t="shared" si="9"/>
        <v>Normal</v>
      </c>
      <c r="BW59">
        <v>18</v>
      </c>
      <c r="BX59" t="s">
        <v>138</v>
      </c>
      <c r="BY59" t="s">
        <v>47</v>
      </c>
    </row>
    <row r="60" spans="1:77" x14ac:dyDescent="0.25">
      <c r="A60">
        <v>59</v>
      </c>
      <c r="B60" t="s">
        <v>58</v>
      </c>
      <c r="C60">
        <v>2</v>
      </c>
      <c r="D60" t="str">
        <f t="shared" si="0"/>
        <v>2 - 5</v>
      </c>
      <c r="E60" s="5">
        <v>45104</v>
      </c>
      <c r="F60" t="s">
        <v>108</v>
      </c>
      <c r="G60" t="s">
        <v>112</v>
      </c>
      <c r="H60" t="s">
        <v>150</v>
      </c>
      <c r="I60">
        <v>0.75</v>
      </c>
      <c r="J60" t="s">
        <v>114</v>
      </c>
      <c r="K60" t="s">
        <v>114</v>
      </c>
      <c r="L60" t="s">
        <v>115</v>
      </c>
      <c r="M60" t="s">
        <v>115</v>
      </c>
      <c r="N60" t="s">
        <v>115</v>
      </c>
      <c r="O60" t="s">
        <v>115</v>
      </c>
      <c r="P60" t="s">
        <v>114</v>
      </c>
      <c r="Q60" t="s">
        <v>115</v>
      </c>
      <c r="R60" t="s">
        <v>115</v>
      </c>
      <c r="S60" t="s">
        <v>115</v>
      </c>
      <c r="T60" t="s">
        <v>115</v>
      </c>
      <c r="U60">
        <v>3</v>
      </c>
      <c r="V60">
        <v>2</v>
      </c>
      <c r="W60">
        <v>14</v>
      </c>
      <c r="X60" t="s">
        <v>116</v>
      </c>
      <c r="Y60">
        <v>96.5</v>
      </c>
      <c r="Z60" t="s">
        <v>116</v>
      </c>
      <c r="AA60" s="10">
        <v>15</v>
      </c>
      <c r="AB60">
        <f t="shared" si="1"/>
        <v>15.033960643238744</v>
      </c>
      <c r="AC60" t="s">
        <v>116</v>
      </c>
      <c r="AD60" t="s">
        <v>115</v>
      </c>
      <c r="AE60" t="s">
        <v>116</v>
      </c>
      <c r="AF60" t="s">
        <v>114</v>
      </c>
      <c r="AG60">
        <v>110</v>
      </c>
      <c r="AH60" t="s">
        <v>116</v>
      </c>
      <c r="AI60" t="s">
        <v>116</v>
      </c>
      <c r="AJ60">
        <v>28</v>
      </c>
      <c r="AK60" t="s">
        <v>116</v>
      </c>
      <c r="AL60">
        <v>100</v>
      </c>
      <c r="AM60">
        <v>0</v>
      </c>
      <c r="AN60">
        <v>0</v>
      </c>
      <c r="AO60">
        <v>80</v>
      </c>
      <c r="AP60">
        <v>40</v>
      </c>
      <c r="AQ60" t="s">
        <v>167</v>
      </c>
      <c r="AR60">
        <v>17</v>
      </c>
      <c r="AS60" s="12">
        <f t="shared" si="2"/>
        <v>5.666666666666667</v>
      </c>
      <c r="AT60" s="13" t="str">
        <f t="shared" si="3"/>
        <v>Yes</v>
      </c>
      <c r="AU60" t="str">
        <f t="shared" si="4"/>
        <v>Severe</v>
      </c>
      <c r="AV60">
        <v>29000</v>
      </c>
      <c r="AW60">
        <v>475000</v>
      </c>
      <c r="AX60" t="s">
        <v>184</v>
      </c>
      <c r="AY60">
        <v>115</v>
      </c>
      <c r="AZ60" t="s">
        <v>116</v>
      </c>
      <c r="BA60" t="s">
        <v>129</v>
      </c>
      <c r="BB60">
        <v>1</v>
      </c>
      <c r="BC60">
        <v>0.12</v>
      </c>
      <c r="BD60" t="str">
        <f t="shared" si="5"/>
        <v>Abnormal</v>
      </c>
      <c r="BE60">
        <v>0.12</v>
      </c>
      <c r="BF60" t="s">
        <v>116</v>
      </c>
      <c r="BG60" t="s">
        <v>116</v>
      </c>
      <c r="BH60">
        <v>0.39</v>
      </c>
      <c r="BI60" t="str">
        <f t="shared" si="6"/>
        <v>Normal</v>
      </c>
      <c r="BJ60">
        <v>1</v>
      </c>
      <c r="BK60" t="s">
        <v>116</v>
      </c>
      <c r="BL60">
        <v>0.06</v>
      </c>
      <c r="BM60">
        <v>3</v>
      </c>
      <c r="BN60">
        <v>5</v>
      </c>
      <c r="BO60">
        <v>2</v>
      </c>
      <c r="BP60" t="str">
        <f t="shared" si="7"/>
        <v>Normal</v>
      </c>
      <c r="BQ60">
        <v>0.4</v>
      </c>
      <c r="BR60" t="str">
        <f t="shared" si="8"/>
        <v>Normal</v>
      </c>
      <c r="BS60">
        <v>17</v>
      </c>
      <c r="BT60">
        <v>40</v>
      </c>
      <c r="BU60">
        <v>24</v>
      </c>
      <c r="BV60" t="str">
        <f t="shared" si="9"/>
        <v>Normal</v>
      </c>
      <c r="BW60">
        <v>30</v>
      </c>
      <c r="BX60" t="s">
        <v>138</v>
      </c>
      <c r="BY60" t="s">
        <v>190</v>
      </c>
    </row>
    <row r="61" spans="1:77" x14ac:dyDescent="0.25">
      <c r="A61">
        <v>60</v>
      </c>
      <c r="B61" t="s">
        <v>58</v>
      </c>
      <c r="C61">
        <v>13</v>
      </c>
      <c r="D61" t="str">
        <f t="shared" si="0"/>
        <v>10 - 13</v>
      </c>
      <c r="E61" s="5">
        <v>45112</v>
      </c>
      <c r="F61" t="s">
        <v>108</v>
      </c>
      <c r="G61" t="s">
        <v>111</v>
      </c>
      <c r="H61" t="s">
        <v>150</v>
      </c>
      <c r="I61">
        <v>11</v>
      </c>
      <c r="J61" t="s">
        <v>115</v>
      </c>
      <c r="K61" t="s">
        <v>114</v>
      </c>
      <c r="L61" t="s">
        <v>115</v>
      </c>
      <c r="M61" t="s">
        <v>115</v>
      </c>
      <c r="N61" t="s">
        <v>115</v>
      </c>
      <c r="O61" t="s">
        <v>115</v>
      </c>
      <c r="P61" t="s">
        <v>115</v>
      </c>
      <c r="Q61" t="s">
        <v>114</v>
      </c>
      <c r="R61" t="s">
        <v>114</v>
      </c>
      <c r="S61" t="s">
        <v>114</v>
      </c>
      <c r="T61" t="s">
        <v>115</v>
      </c>
      <c r="U61">
        <v>4</v>
      </c>
      <c r="V61">
        <v>4</v>
      </c>
      <c r="W61">
        <v>37</v>
      </c>
      <c r="X61" t="s">
        <v>116</v>
      </c>
      <c r="Y61">
        <v>144</v>
      </c>
      <c r="Z61" t="s">
        <v>119</v>
      </c>
      <c r="AA61" s="10">
        <v>17.8</v>
      </c>
      <c r="AB61">
        <f t="shared" si="1"/>
        <v>17.843364197530864</v>
      </c>
      <c r="AC61" t="s">
        <v>116</v>
      </c>
      <c r="AD61" t="s">
        <v>115</v>
      </c>
      <c r="AE61" t="s">
        <v>122</v>
      </c>
      <c r="AF61" t="s">
        <v>114</v>
      </c>
      <c r="AG61">
        <v>90</v>
      </c>
      <c r="AH61" t="s">
        <v>116</v>
      </c>
      <c r="AI61" t="s">
        <v>116</v>
      </c>
      <c r="AJ61">
        <v>24</v>
      </c>
      <c r="AK61" t="s">
        <v>126</v>
      </c>
      <c r="AL61">
        <v>98</v>
      </c>
      <c r="AM61">
        <v>0</v>
      </c>
      <c r="AN61">
        <v>0</v>
      </c>
      <c r="AO61">
        <v>100</v>
      </c>
      <c r="AP61">
        <v>60</v>
      </c>
      <c r="AQ61" t="s">
        <v>162</v>
      </c>
      <c r="AR61">
        <v>28</v>
      </c>
      <c r="AS61" s="12">
        <f t="shared" si="2"/>
        <v>9.3333333333333339</v>
      </c>
      <c r="AT61" s="13" t="str">
        <f t="shared" si="3"/>
        <v>No</v>
      </c>
      <c r="AU61" t="str">
        <f t="shared" si="4"/>
        <v>Moderate</v>
      </c>
      <c r="AV61">
        <v>23700</v>
      </c>
      <c r="AW61">
        <v>140000</v>
      </c>
      <c r="AX61" t="s">
        <v>184</v>
      </c>
      <c r="AY61">
        <v>90</v>
      </c>
      <c r="AZ61" t="s">
        <v>116</v>
      </c>
      <c r="BA61" t="s">
        <v>129</v>
      </c>
      <c r="BB61">
        <v>1</v>
      </c>
      <c r="BC61">
        <v>0.04</v>
      </c>
      <c r="BD61" t="str">
        <f t="shared" si="5"/>
        <v>Normal</v>
      </c>
      <c r="BE61">
        <v>0.12</v>
      </c>
      <c r="BF61" t="s">
        <v>116</v>
      </c>
      <c r="BG61" t="s">
        <v>116</v>
      </c>
      <c r="BH61">
        <v>0.4</v>
      </c>
      <c r="BI61" t="str">
        <f t="shared" si="6"/>
        <v>Normal</v>
      </c>
      <c r="BJ61">
        <v>0</v>
      </c>
      <c r="BK61" t="s">
        <v>116</v>
      </c>
      <c r="BL61">
        <v>0.06</v>
      </c>
      <c r="BM61">
        <v>1</v>
      </c>
      <c r="BN61">
        <v>24</v>
      </c>
      <c r="BO61">
        <v>18</v>
      </c>
      <c r="BP61" t="str">
        <f t="shared" si="7"/>
        <v>Normal</v>
      </c>
      <c r="BQ61">
        <v>0.75</v>
      </c>
      <c r="BR61" t="str">
        <f t="shared" si="8"/>
        <v>Normal</v>
      </c>
      <c r="BS61">
        <v>12</v>
      </c>
      <c r="BT61">
        <v>40</v>
      </c>
      <c r="BU61">
        <v>24</v>
      </c>
      <c r="BV61" t="str">
        <f t="shared" si="9"/>
        <v>Normal</v>
      </c>
      <c r="BW61">
        <v>48</v>
      </c>
      <c r="BX61" t="s">
        <v>137</v>
      </c>
      <c r="BY61" t="s">
        <v>47</v>
      </c>
    </row>
    <row r="62" spans="1:77" x14ac:dyDescent="0.25">
      <c r="A62">
        <v>61</v>
      </c>
      <c r="B62" t="s">
        <v>58</v>
      </c>
      <c r="C62">
        <v>11</v>
      </c>
      <c r="D62" t="str">
        <f t="shared" si="0"/>
        <v>10 - 13</v>
      </c>
      <c r="E62" s="5">
        <v>45113</v>
      </c>
      <c r="F62" t="s">
        <v>108</v>
      </c>
      <c r="G62" t="s">
        <v>111</v>
      </c>
      <c r="H62" t="s">
        <v>150</v>
      </c>
      <c r="I62">
        <v>0.04</v>
      </c>
      <c r="J62" t="s">
        <v>114</v>
      </c>
      <c r="K62" t="s">
        <v>114</v>
      </c>
      <c r="L62" t="s">
        <v>115</v>
      </c>
      <c r="M62" t="s">
        <v>114</v>
      </c>
      <c r="N62" t="s">
        <v>114</v>
      </c>
      <c r="O62" t="s">
        <v>114</v>
      </c>
      <c r="P62" t="s">
        <v>114</v>
      </c>
      <c r="Q62" t="s">
        <v>114</v>
      </c>
      <c r="R62" t="s">
        <v>114</v>
      </c>
      <c r="S62" t="s">
        <v>114</v>
      </c>
      <c r="T62" t="s">
        <v>115</v>
      </c>
      <c r="U62">
        <v>1</v>
      </c>
      <c r="V62">
        <v>4</v>
      </c>
      <c r="W62">
        <v>35</v>
      </c>
      <c r="X62" t="s">
        <v>116</v>
      </c>
      <c r="Y62">
        <v>142</v>
      </c>
      <c r="Z62" t="s">
        <v>116</v>
      </c>
      <c r="AA62" s="10">
        <v>17.399999999999999</v>
      </c>
      <c r="AB62">
        <f t="shared" si="1"/>
        <v>17.357667129537791</v>
      </c>
      <c r="AC62" t="s">
        <v>116</v>
      </c>
      <c r="AD62" t="s">
        <v>115</v>
      </c>
      <c r="AE62" t="s">
        <v>116</v>
      </c>
      <c r="AF62" t="s">
        <v>114</v>
      </c>
      <c r="AG62">
        <v>70</v>
      </c>
      <c r="AH62" t="s">
        <v>123</v>
      </c>
      <c r="AI62" t="s">
        <v>116</v>
      </c>
      <c r="AJ62">
        <v>24</v>
      </c>
      <c r="AK62" t="s">
        <v>126</v>
      </c>
      <c r="AL62">
        <v>99</v>
      </c>
      <c r="AM62">
        <v>0</v>
      </c>
      <c r="AN62">
        <v>0</v>
      </c>
      <c r="AO62">
        <v>110</v>
      </c>
      <c r="AP62">
        <v>80</v>
      </c>
      <c r="AQ62" t="s">
        <v>161</v>
      </c>
      <c r="AR62">
        <v>13</v>
      </c>
      <c r="AS62" s="12">
        <f t="shared" si="2"/>
        <v>4.333333333333333</v>
      </c>
      <c r="AT62" s="13" t="str">
        <f t="shared" si="3"/>
        <v>Yes</v>
      </c>
      <c r="AU62" t="str">
        <f t="shared" si="4"/>
        <v>Severe</v>
      </c>
      <c r="AV62">
        <v>22800</v>
      </c>
      <c r="AW62">
        <v>516000</v>
      </c>
      <c r="AX62" t="s">
        <v>184</v>
      </c>
      <c r="AY62">
        <v>68</v>
      </c>
      <c r="AZ62" t="s">
        <v>123</v>
      </c>
      <c r="BA62" t="s">
        <v>129</v>
      </c>
      <c r="BB62">
        <v>1</v>
      </c>
      <c r="BC62">
        <v>0.04</v>
      </c>
      <c r="BD62" t="str">
        <f t="shared" si="5"/>
        <v>Normal</v>
      </c>
      <c r="BE62">
        <v>0.16</v>
      </c>
      <c r="BF62" t="s">
        <v>116</v>
      </c>
      <c r="BG62" t="s">
        <v>134</v>
      </c>
      <c r="BH62">
        <v>0.34</v>
      </c>
      <c r="BI62" t="str">
        <f t="shared" si="6"/>
        <v>Normal</v>
      </c>
      <c r="BJ62">
        <v>1</v>
      </c>
      <c r="BK62" t="s">
        <v>116</v>
      </c>
      <c r="BL62">
        <v>0.08</v>
      </c>
      <c r="BM62">
        <v>1</v>
      </c>
      <c r="BN62">
        <v>14</v>
      </c>
      <c r="BO62">
        <v>6</v>
      </c>
      <c r="BP62" t="str">
        <f t="shared" si="7"/>
        <v>Normal</v>
      </c>
      <c r="BQ62">
        <v>0.43</v>
      </c>
      <c r="BR62" t="str">
        <f t="shared" si="8"/>
        <v>Normal</v>
      </c>
      <c r="BS62">
        <v>24</v>
      </c>
      <c r="BT62">
        <v>14</v>
      </c>
      <c r="BU62">
        <v>17</v>
      </c>
      <c r="BV62" t="str">
        <f t="shared" si="9"/>
        <v>Normal</v>
      </c>
      <c r="BW62">
        <v>22</v>
      </c>
      <c r="BX62" t="s">
        <v>138</v>
      </c>
      <c r="BY62" t="s">
        <v>192</v>
      </c>
    </row>
    <row r="63" spans="1:77" x14ac:dyDescent="0.25">
      <c r="A63">
        <v>62</v>
      </c>
      <c r="B63" t="s">
        <v>58</v>
      </c>
      <c r="C63">
        <v>3</v>
      </c>
      <c r="D63" t="str">
        <f t="shared" si="0"/>
        <v>2 - 5</v>
      </c>
      <c r="E63" s="5">
        <v>45119</v>
      </c>
      <c r="F63" t="s">
        <v>109</v>
      </c>
      <c r="G63" t="s">
        <v>112</v>
      </c>
      <c r="H63" t="s">
        <v>150</v>
      </c>
      <c r="I63">
        <v>2</v>
      </c>
      <c r="J63" t="s">
        <v>115</v>
      </c>
      <c r="K63" t="s">
        <v>114</v>
      </c>
      <c r="L63" t="s">
        <v>115</v>
      </c>
      <c r="M63" t="s">
        <v>115</v>
      </c>
      <c r="N63" t="s">
        <v>115</v>
      </c>
      <c r="O63" t="s">
        <v>115</v>
      </c>
      <c r="P63" t="s">
        <v>114</v>
      </c>
      <c r="Q63" t="s">
        <v>115</v>
      </c>
      <c r="R63" t="s">
        <v>114</v>
      </c>
      <c r="S63" t="s">
        <v>114</v>
      </c>
      <c r="T63" t="s">
        <v>115</v>
      </c>
      <c r="U63">
        <v>2</v>
      </c>
      <c r="V63">
        <v>1</v>
      </c>
      <c r="W63">
        <v>18</v>
      </c>
      <c r="X63" t="s">
        <v>117</v>
      </c>
      <c r="Y63">
        <v>97</v>
      </c>
      <c r="Z63" t="s">
        <v>116</v>
      </c>
      <c r="AA63" s="10">
        <v>19.100000000000001</v>
      </c>
      <c r="AB63">
        <f t="shared" si="1"/>
        <v>19.130619619513233</v>
      </c>
      <c r="AC63" t="s">
        <v>121</v>
      </c>
      <c r="AD63" t="s">
        <v>115</v>
      </c>
      <c r="AE63" t="s">
        <v>122</v>
      </c>
      <c r="AF63" t="s">
        <v>114</v>
      </c>
      <c r="AG63">
        <v>140</v>
      </c>
      <c r="AH63" t="s">
        <v>124</v>
      </c>
      <c r="AI63" t="s">
        <v>116</v>
      </c>
      <c r="AJ63">
        <v>30</v>
      </c>
      <c r="AK63" t="s">
        <v>116</v>
      </c>
      <c r="AL63">
        <v>98</v>
      </c>
      <c r="AM63">
        <v>6</v>
      </c>
      <c r="AN63">
        <v>4</v>
      </c>
      <c r="AO63">
        <v>106</v>
      </c>
      <c r="AP63">
        <v>66</v>
      </c>
      <c r="AQ63" t="s">
        <v>178</v>
      </c>
      <c r="AR63">
        <v>22</v>
      </c>
      <c r="AS63" s="12">
        <f t="shared" si="2"/>
        <v>7.333333333333333</v>
      </c>
      <c r="AT63" s="13" t="str">
        <f t="shared" si="3"/>
        <v>No</v>
      </c>
      <c r="AU63" t="str">
        <f t="shared" si="4"/>
        <v>Moderate</v>
      </c>
      <c r="AV63">
        <v>33100</v>
      </c>
      <c r="AW63">
        <v>28000</v>
      </c>
      <c r="AX63" t="s">
        <v>185</v>
      </c>
      <c r="AY63">
        <v>142</v>
      </c>
      <c r="AZ63" t="s">
        <v>124</v>
      </c>
      <c r="BA63" t="s">
        <v>129</v>
      </c>
      <c r="BB63">
        <v>2</v>
      </c>
      <c r="BC63">
        <v>0.08</v>
      </c>
      <c r="BD63" t="str">
        <f t="shared" si="5"/>
        <v>Normal</v>
      </c>
      <c r="BE63">
        <v>0.14000000000000001</v>
      </c>
      <c r="BF63" t="s">
        <v>116</v>
      </c>
      <c r="BG63" t="s">
        <v>116</v>
      </c>
      <c r="BH63">
        <v>0.37</v>
      </c>
      <c r="BI63" t="str">
        <f t="shared" si="6"/>
        <v>Normal</v>
      </c>
      <c r="BJ63">
        <v>1</v>
      </c>
      <c r="BK63" t="s">
        <v>116</v>
      </c>
      <c r="BL63">
        <v>0.06</v>
      </c>
      <c r="BM63">
        <v>2</v>
      </c>
      <c r="BN63">
        <v>22</v>
      </c>
      <c r="BO63">
        <v>16</v>
      </c>
      <c r="BP63" t="str">
        <f t="shared" si="7"/>
        <v>Normal</v>
      </c>
      <c r="BQ63">
        <v>0.73</v>
      </c>
      <c r="BR63" t="str">
        <f t="shared" si="8"/>
        <v>Normal</v>
      </c>
      <c r="BS63">
        <v>18</v>
      </c>
      <c r="BT63">
        <v>26</v>
      </c>
      <c r="BU63">
        <v>16</v>
      </c>
      <c r="BV63" t="str">
        <f t="shared" si="9"/>
        <v>Normal</v>
      </c>
      <c r="BW63">
        <v>54</v>
      </c>
      <c r="BX63" t="s">
        <v>138</v>
      </c>
      <c r="BY63" t="s">
        <v>188</v>
      </c>
    </row>
    <row r="64" spans="1:77" x14ac:dyDescent="0.25">
      <c r="A64">
        <v>63</v>
      </c>
      <c r="B64" t="s">
        <v>58</v>
      </c>
      <c r="C64">
        <v>16</v>
      </c>
      <c r="D64" t="str">
        <f t="shared" si="0"/>
        <v>14 - 17</v>
      </c>
      <c r="E64" s="5">
        <v>45121</v>
      </c>
      <c r="F64" t="s">
        <v>109</v>
      </c>
      <c r="G64" t="s">
        <v>111</v>
      </c>
      <c r="H64" t="s">
        <v>150</v>
      </c>
      <c r="I64">
        <v>10</v>
      </c>
      <c r="J64" t="s">
        <v>114</v>
      </c>
      <c r="K64" t="s">
        <v>114</v>
      </c>
      <c r="L64" t="s">
        <v>115</v>
      </c>
      <c r="M64" t="s">
        <v>115</v>
      </c>
      <c r="N64" t="s">
        <v>115</v>
      </c>
      <c r="O64" t="s">
        <v>115</v>
      </c>
      <c r="P64" t="s">
        <v>115</v>
      </c>
      <c r="Q64" t="s">
        <v>114</v>
      </c>
      <c r="R64" t="s">
        <v>114</v>
      </c>
      <c r="S64" t="s">
        <v>114</v>
      </c>
      <c r="T64" t="s">
        <v>115</v>
      </c>
      <c r="U64">
        <v>4</v>
      </c>
      <c r="V64">
        <v>1</v>
      </c>
      <c r="W64">
        <v>70</v>
      </c>
      <c r="X64" t="s">
        <v>116</v>
      </c>
      <c r="Y64">
        <v>177</v>
      </c>
      <c r="Z64" t="s">
        <v>120</v>
      </c>
      <c r="AA64" s="10">
        <v>22</v>
      </c>
      <c r="AB64">
        <f t="shared" si="1"/>
        <v>22.343515592581952</v>
      </c>
      <c r="AC64" t="s">
        <v>116</v>
      </c>
      <c r="AD64" t="s">
        <v>115</v>
      </c>
      <c r="AE64" t="s">
        <v>116</v>
      </c>
      <c r="AF64" t="s">
        <v>114</v>
      </c>
      <c r="AG64">
        <v>104</v>
      </c>
      <c r="AH64" t="s">
        <v>124</v>
      </c>
      <c r="AI64" t="s">
        <v>116</v>
      </c>
      <c r="AJ64">
        <v>26</v>
      </c>
      <c r="AK64" t="s">
        <v>126</v>
      </c>
      <c r="AL64">
        <v>99</v>
      </c>
      <c r="AM64">
        <v>0</v>
      </c>
      <c r="AN64">
        <v>0</v>
      </c>
      <c r="AO64">
        <v>110</v>
      </c>
      <c r="AP64">
        <v>70</v>
      </c>
      <c r="AQ64" t="s">
        <v>168</v>
      </c>
      <c r="AR64">
        <v>25</v>
      </c>
      <c r="AS64" s="12">
        <f t="shared" si="2"/>
        <v>8.3333333333333339</v>
      </c>
      <c r="AT64" s="13" t="str">
        <f t="shared" si="3"/>
        <v>No</v>
      </c>
      <c r="AU64" t="str">
        <f t="shared" si="4"/>
        <v>Moderate</v>
      </c>
      <c r="AV64">
        <v>18000</v>
      </c>
      <c r="AW64">
        <v>627000</v>
      </c>
      <c r="AX64" t="s">
        <v>184</v>
      </c>
      <c r="AY64">
        <v>103</v>
      </c>
      <c r="AZ64" t="s">
        <v>124</v>
      </c>
      <c r="BA64" t="s">
        <v>129</v>
      </c>
      <c r="BB64">
        <v>1</v>
      </c>
      <c r="BC64">
        <v>0.04</v>
      </c>
      <c r="BD64" t="str">
        <f t="shared" si="5"/>
        <v>Normal</v>
      </c>
      <c r="BE64">
        <v>0.16</v>
      </c>
      <c r="BF64" t="s">
        <v>116</v>
      </c>
      <c r="BG64" t="s">
        <v>116</v>
      </c>
      <c r="BH64">
        <v>0.42</v>
      </c>
      <c r="BI64" t="str">
        <f t="shared" si="6"/>
        <v>Normal</v>
      </c>
      <c r="BJ64">
        <v>1.5</v>
      </c>
      <c r="BK64" t="s">
        <v>116</v>
      </c>
      <c r="BL64">
        <v>0.08</v>
      </c>
      <c r="BM64">
        <v>1</v>
      </c>
      <c r="BN64">
        <v>10</v>
      </c>
      <c r="BO64">
        <v>5</v>
      </c>
      <c r="BP64" t="str">
        <f t="shared" si="7"/>
        <v>Normal</v>
      </c>
      <c r="BQ64">
        <v>0.5</v>
      </c>
      <c r="BR64" t="str">
        <f t="shared" si="8"/>
        <v>Normal</v>
      </c>
      <c r="BS64">
        <v>14</v>
      </c>
      <c r="BT64">
        <v>22</v>
      </c>
      <c r="BU64">
        <v>22</v>
      </c>
      <c r="BV64" t="str">
        <f t="shared" si="9"/>
        <v>Normal</v>
      </c>
      <c r="BW64">
        <v>28</v>
      </c>
      <c r="BX64" t="s">
        <v>138</v>
      </c>
      <c r="BY64" t="s">
        <v>188</v>
      </c>
    </row>
    <row r="65" spans="1:77" x14ac:dyDescent="0.25">
      <c r="A65">
        <v>64</v>
      </c>
      <c r="B65" t="s">
        <v>58</v>
      </c>
      <c r="C65">
        <v>3</v>
      </c>
      <c r="D65" t="str">
        <f t="shared" si="0"/>
        <v>2 - 5</v>
      </c>
      <c r="E65" s="5">
        <v>45121</v>
      </c>
      <c r="F65" t="s">
        <v>109</v>
      </c>
      <c r="G65" t="s">
        <v>111</v>
      </c>
      <c r="H65" t="s">
        <v>150</v>
      </c>
      <c r="I65">
        <v>1</v>
      </c>
      <c r="J65" t="s">
        <v>114</v>
      </c>
      <c r="K65" t="s">
        <v>114</v>
      </c>
      <c r="L65" t="s">
        <v>115</v>
      </c>
      <c r="M65" t="s">
        <v>115</v>
      </c>
      <c r="N65" t="s">
        <v>115</v>
      </c>
      <c r="O65" t="s">
        <v>115</v>
      </c>
      <c r="P65" t="s">
        <v>114</v>
      </c>
      <c r="Q65" t="s">
        <v>115</v>
      </c>
      <c r="R65" t="s">
        <v>115</v>
      </c>
      <c r="S65" t="s">
        <v>115</v>
      </c>
      <c r="T65" t="s">
        <v>115</v>
      </c>
      <c r="U65">
        <v>1</v>
      </c>
      <c r="V65">
        <v>2</v>
      </c>
      <c r="W65">
        <v>14</v>
      </c>
      <c r="X65" t="s">
        <v>116</v>
      </c>
      <c r="Y65">
        <v>96</v>
      </c>
      <c r="Z65" t="s">
        <v>116</v>
      </c>
      <c r="AA65" s="10">
        <v>15.2</v>
      </c>
      <c r="AB65">
        <f t="shared" si="1"/>
        <v>15.190972222222223</v>
      </c>
      <c r="AC65" t="s">
        <v>116</v>
      </c>
      <c r="AD65" t="s">
        <v>115</v>
      </c>
      <c r="AE65" t="s">
        <v>116</v>
      </c>
      <c r="AF65" t="s">
        <v>114</v>
      </c>
      <c r="AG65">
        <v>130</v>
      </c>
      <c r="AH65" t="s">
        <v>124</v>
      </c>
      <c r="AI65" t="s">
        <v>116</v>
      </c>
      <c r="AJ65">
        <v>34</v>
      </c>
      <c r="AK65" t="s">
        <v>126</v>
      </c>
      <c r="AL65">
        <v>100</v>
      </c>
      <c r="AM65">
        <v>2</v>
      </c>
      <c r="AN65">
        <v>0</v>
      </c>
      <c r="AO65">
        <v>88</v>
      </c>
      <c r="AP65">
        <v>50</v>
      </c>
      <c r="AQ65" t="s">
        <v>162</v>
      </c>
      <c r="AR65">
        <v>28</v>
      </c>
      <c r="AS65" s="12">
        <f t="shared" si="2"/>
        <v>9.3333333333333339</v>
      </c>
      <c r="AT65" s="13" t="str">
        <f t="shared" si="3"/>
        <v>No</v>
      </c>
      <c r="AU65" t="str">
        <f t="shared" si="4"/>
        <v>Moderate</v>
      </c>
      <c r="AV65">
        <v>18400</v>
      </c>
      <c r="AW65">
        <v>354000</v>
      </c>
      <c r="AX65" t="s">
        <v>184</v>
      </c>
      <c r="AY65">
        <v>130</v>
      </c>
      <c r="AZ65" t="s">
        <v>124</v>
      </c>
      <c r="BA65" t="s">
        <v>129</v>
      </c>
      <c r="BB65">
        <v>2</v>
      </c>
      <c r="BC65">
        <v>0.04</v>
      </c>
      <c r="BD65" t="str">
        <f t="shared" si="5"/>
        <v>Normal</v>
      </c>
      <c r="BE65">
        <v>0.1</v>
      </c>
      <c r="BF65" t="s">
        <v>116</v>
      </c>
      <c r="BG65" t="s">
        <v>116</v>
      </c>
      <c r="BH65">
        <v>0.41</v>
      </c>
      <c r="BI65" t="str">
        <f t="shared" si="6"/>
        <v>Normal</v>
      </c>
      <c r="BJ65">
        <v>0</v>
      </c>
      <c r="BK65" t="s">
        <v>116</v>
      </c>
      <c r="BL65">
        <v>0.08</v>
      </c>
      <c r="BM65">
        <v>1</v>
      </c>
      <c r="BN65">
        <v>8</v>
      </c>
      <c r="BO65">
        <v>6</v>
      </c>
      <c r="BP65" t="str">
        <f t="shared" si="7"/>
        <v>Normal</v>
      </c>
      <c r="BQ65">
        <v>0.75</v>
      </c>
      <c r="BR65" t="str">
        <f t="shared" si="8"/>
        <v>Normal</v>
      </c>
      <c r="BS65">
        <v>20</v>
      </c>
      <c r="BT65">
        <v>16</v>
      </c>
      <c r="BU65">
        <v>16</v>
      </c>
      <c r="BV65" t="str">
        <f t="shared" si="9"/>
        <v>Normal</v>
      </c>
      <c r="BW65">
        <v>22</v>
      </c>
      <c r="BX65" t="s">
        <v>138</v>
      </c>
      <c r="BY65" t="s">
        <v>193</v>
      </c>
    </row>
    <row r="66" spans="1:77" x14ac:dyDescent="0.25">
      <c r="A66">
        <v>65</v>
      </c>
      <c r="B66" t="s">
        <v>58</v>
      </c>
      <c r="C66">
        <v>6</v>
      </c>
      <c r="D66" t="str">
        <f t="shared" si="0"/>
        <v>6 - 9</v>
      </c>
      <c r="E66" s="5">
        <v>45132</v>
      </c>
      <c r="F66" t="s">
        <v>108</v>
      </c>
      <c r="G66" t="s">
        <v>112</v>
      </c>
      <c r="H66" t="s">
        <v>150</v>
      </c>
      <c r="I66">
        <v>4</v>
      </c>
      <c r="J66" t="s">
        <v>114</v>
      </c>
      <c r="K66" t="s">
        <v>114</v>
      </c>
      <c r="L66" t="s">
        <v>115</v>
      </c>
      <c r="M66" t="s">
        <v>115</v>
      </c>
      <c r="N66" t="s">
        <v>115</v>
      </c>
      <c r="O66" t="s">
        <v>115</v>
      </c>
      <c r="P66" t="s">
        <v>115</v>
      </c>
      <c r="Q66" t="s">
        <v>114</v>
      </c>
      <c r="R66" t="s">
        <v>115</v>
      </c>
      <c r="S66" t="s">
        <v>114</v>
      </c>
      <c r="T66" t="s">
        <v>115</v>
      </c>
      <c r="U66">
        <v>2</v>
      </c>
      <c r="V66">
        <v>4</v>
      </c>
      <c r="W66">
        <v>22</v>
      </c>
      <c r="X66" t="s">
        <v>116</v>
      </c>
      <c r="Y66">
        <v>119</v>
      </c>
      <c r="Z66" t="s">
        <v>116</v>
      </c>
      <c r="AA66" s="10">
        <v>15.5</v>
      </c>
      <c r="AB66">
        <f t="shared" si="1"/>
        <v>15.535626015111928</v>
      </c>
      <c r="AC66" t="s">
        <v>116</v>
      </c>
      <c r="AD66" t="s">
        <v>115</v>
      </c>
      <c r="AE66" t="s">
        <v>116</v>
      </c>
      <c r="AF66" t="s">
        <v>114</v>
      </c>
      <c r="AG66">
        <v>82</v>
      </c>
      <c r="AH66" t="s">
        <v>116</v>
      </c>
      <c r="AI66" t="s">
        <v>116</v>
      </c>
      <c r="AJ66">
        <v>30</v>
      </c>
      <c r="AK66" t="s">
        <v>126</v>
      </c>
      <c r="AL66">
        <v>97</v>
      </c>
      <c r="AM66">
        <v>4</v>
      </c>
      <c r="AN66">
        <v>0</v>
      </c>
      <c r="AO66">
        <v>90</v>
      </c>
      <c r="AP66">
        <v>60</v>
      </c>
      <c r="AQ66" t="s">
        <v>168</v>
      </c>
      <c r="AR66">
        <v>26</v>
      </c>
      <c r="AS66" s="12">
        <f t="shared" si="2"/>
        <v>8.6666666666666661</v>
      </c>
      <c r="AT66" s="13" t="str">
        <f t="shared" si="3"/>
        <v>No</v>
      </c>
      <c r="AU66" t="str">
        <f t="shared" si="4"/>
        <v>Moderate</v>
      </c>
      <c r="AV66">
        <v>16400</v>
      </c>
      <c r="AW66">
        <v>261000</v>
      </c>
      <c r="AX66" t="s">
        <v>184</v>
      </c>
      <c r="AY66">
        <v>83</v>
      </c>
      <c r="AZ66" t="s">
        <v>116</v>
      </c>
      <c r="BA66" t="s">
        <v>129</v>
      </c>
      <c r="BB66">
        <v>2</v>
      </c>
      <c r="BC66">
        <v>0.04</v>
      </c>
      <c r="BD66" t="str">
        <f t="shared" si="5"/>
        <v>Normal</v>
      </c>
      <c r="BE66">
        <v>0.12</v>
      </c>
      <c r="BF66" t="s">
        <v>116</v>
      </c>
      <c r="BG66" t="s">
        <v>116</v>
      </c>
      <c r="BH66">
        <v>0.4</v>
      </c>
      <c r="BI66" t="str">
        <f t="shared" si="6"/>
        <v>Normal</v>
      </c>
      <c r="BJ66">
        <v>0</v>
      </c>
      <c r="BK66" t="s">
        <v>116</v>
      </c>
      <c r="BL66">
        <v>0.08</v>
      </c>
      <c r="BM66">
        <v>2</v>
      </c>
      <c r="BN66">
        <v>12</v>
      </c>
      <c r="BO66">
        <v>4</v>
      </c>
      <c r="BP66" t="str">
        <f t="shared" si="7"/>
        <v>Normal</v>
      </c>
      <c r="BQ66">
        <v>0.33</v>
      </c>
      <c r="BR66" t="str">
        <f t="shared" si="8"/>
        <v>Normal</v>
      </c>
      <c r="BS66">
        <v>16</v>
      </c>
      <c r="BT66">
        <v>26</v>
      </c>
      <c r="BU66">
        <v>16</v>
      </c>
      <c r="BV66" t="str">
        <f t="shared" si="9"/>
        <v>Normal</v>
      </c>
      <c r="BW66">
        <v>40</v>
      </c>
      <c r="BX66" t="s">
        <v>138</v>
      </c>
      <c r="BY66" t="s">
        <v>47</v>
      </c>
    </row>
    <row r="67" spans="1:77" x14ac:dyDescent="0.25">
      <c r="A67">
        <v>66</v>
      </c>
      <c r="B67" t="s">
        <v>58</v>
      </c>
      <c r="C67">
        <v>14</v>
      </c>
      <c r="D67" t="str">
        <f t="shared" ref="D67:D130" si="10">IF(C67&gt;13,"14 - 17",IF(C67&gt;9,"10 - 13",IF(C67&gt;5,"6 - 9","2 - 5")))</f>
        <v>14 - 17</v>
      </c>
      <c r="E67" s="5">
        <v>45159</v>
      </c>
      <c r="F67" t="s">
        <v>108</v>
      </c>
      <c r="G67" t="s">
        <v>112</v>
      </c>
      <c r="H67" t="s">
        <v>150</v>
      </c>
      <c r="I67">
        <v>13</v>
      </c>
      <c r="J67" t="s">
        <v>114</v>
      </c>
      <c r="K67" t="s">
        <v>114</v>
      </c>
      <c r="L67" t="s">
        <v>115</v>
      </c>
      <c r="M67" t="s">
        <v>115</v>
      </c>
      <c r="N67" t="s">
        <v>115</v>
      </c>
      <c r="O67" t="s">
        <v>115</v>
      </c>
      <c r="P67" t="s">
        <v>115</v>
      </c>
      <c r="Q67" t="s">
        <v>114</v>
      </c>
      <c r="R67" t="s">
        <v>114</v>
      </c>
      <c r="S67" t="s">
        <v>114</v>
      </c>
      <c r="T67" t="s">
        <v>115</v>
      </c>
      <c r="U67">
        <v>2</v>
      </c>
      <c r="V67">
        <v>1</v>
      </c>
      <c r="W67">
        <v>35</v>
      </c>
      <c r="X67" t="s">
        <v>116</v>
      </c>
      <c r="Y67">
        <v>152</v>
      </c>
      <c r="Z67" t="s">
        <v>116</v>
      </c>
      <c r="AA67" s="10">
        <v>15.1</v>
      </c>
      <c r="AB67">
        <f t="shared" ref="AB67:AB130" si="11">W67/(((Y67/100))^2)</f>
        <v>15.148891966759003</v>
      </c>
      <c r="AC67" t="s">
        <v>118</v>
      </c>
      <c r="AD67" t="s">
        <v>115</v>
      </c>
      <c r="AE67" t="s">
        <v>116</v>
      </c>
      <c r="AF67" t="s">
        <v>114</v>
      </c>
      <c r="AG67">
        <v>80</v>
      </c>
      <c r="AH67" t="s">
        <v>116</v>
      </c>
      <c r="AI67" t="s">
        <v>116</v>
      </c>
      <c r="AJ67">
        <v>20</v>
      </c>
      <c r="AK67" t="s">
        <v>116</v>
      </c>
      <c r="AL67">
        <v>98</v>
      </c>
      <c r="AM67">
        <v>0</v>
      </c>
      <c r="AN67">
        <v>6</v>
      </c>
      <c r="AO67">
        <v>100</v>
      </c>
      <c r="AP67">
        <v>60</v>
      </c>
      <c r="AQ67" t="s">
        <v>167</v>
      </c>
      <c r="AR67">
        <v>23</v>
      </c>
      <c r="AS67" s="12">
        <f t="shared" ref="AS67:AS130" si="12">AR67/3</f>
        <v>7.666666666666667</v>
      </c>
      <c r="AT67" s="13" t="str">
        <f t="shared" ref="AT67:AT130" si="13">IF(AS67&gt;6.99,"No","Yes")</f>
        <v>No</v>
      </c>
      <c r="AU67" t="str">
        <f t="shared" ref="AU67:AU130" si="14">IF(AR67&gt;32,"Normal",IF(AR67&gt;29,"Mild",IF(AR67&gt;20,"Moderate","Severe")))</f>
        <v>Moderate</v>
      </c>
      <c r="AV67">
        <v>10200</v>
      </c>
      <c r="AW67">
        <v>462000</v>
      </c>
      <c r="AX67" t="s">
        <v>186</v>
      </c>
      <c r="AY67">
        <v>78</v>
      </c>
      <c r="AZ67" t="s">
        <v>116</v>
      </c>
      <c r="BA67" t="s">
        <v>129</v>
      </c>
      <c r="BB67">
        <v>1</v>
      </c>
      <c r="BC67">
        <v>0.12</v>
      </c>
      <c r="BD67" t="str">
        <f t="shared" ref="BD67:BD130" si="15">IF(BC67&lt;0.12,"Normal","Abnormal")</f>
        <v>Abnormal</v>
      </c>
      <c r="BE67">
        <v>0.16</v>
      </c>
      <c r="BF67" t="s">
        <v>116</v>
      </c>
      <c r="BG67" t="s">
        <v>134</v>
      </c>
      <c r="BH67">
        <v>0.08</v>
      </c>
      <c r="BI67" t="str">
        <f t="shared" ref="BI67:BI130" si="16">IF(BH67&gt;0.46,"Prolonged","Normal")</f>
        <v>Normal</v>
      </c>
      <c r="BJ67">
        <v>1</v>
      </c>
      <c r="BK67" t="s">
        <v>116</v>
      </c>
      <c r="BL67">
        <v>0.08</v>
      </c>
      <c r="BM67">
        <v>1</v>
      </c>
      <c r="BN67">
        <v>6</v>
      </c>
      <c r="BO67">
        <v>4</v>
      </c>
      <c r="BP67" t="str">
        <f t="shared" ref="BP67:BP130" si="17">IF(BO67&gt;24,"Abnormal","Normal")</f>
        <v>Normal</v>
      </c>
      <c r="BQ67">
        <v>0.67</v>
      </c>
      <c r="BR67" t="str">
        <f t="shared" ref="BR67:BR130" si="18">IF(BQ67&gt;1,"Abnormal","Normal")</f>
        <v>Normal</v>
      </c>
      <c r="BS67">
        <v>10</v>
      </c>
      <c r="BT67">
        <v>40</v>
      </c>
      <c r="BU67">
        <v>28</v>
      </c>
      <c r="BV67" t="str">
        <f t="shared" ref="BV67:BV130" si="19">IF(BU67&gt;25,"Abnormal","Normal")</f>
        <v>Abnormal</v>
      </c>
      <c r="BW67">
        <v>28</v>
      </c>
      <c r="BX67" t="s">
        <v>137</v>
      </c>
      <c r="BY67" t="s">
        <v>194</v>
      </c>
    </row>
    <row r="68" spans="1:77" x14ac:dyDescent="0.25">
      <c r="A68">
        <v>67</v>
      </c>
      <c r="B68" t="s">
        <v>58</v>
      </c>
      <c r="C68">
        <v>16</v>
      </c>
      <c r="D68" t="str">
        <f t="shared" si="10"/>
        <v>14 - 17</v>
      </c>
      <c r="E68" s="5">
        <v>45161</v>
      </c>
      <c r="F68" t="s">
        <v>108</v>
      </c>
      <c r="G68" t="s">
        <v>112</v>
      </c>
      <c r="H68" t="s">
        <v>150</v>
      </c>
      <c r="I68">
        <v>11</v>
      </c>
      <c r="J68" t="s">
        <v>114</v>
      </c>
      <c r="K68" t="s">
        <v>114</v>
      </c>
      <c r="L68" t="s">
        <v>115</v>
      </c>
      <c r="M68" t="s">
        <v>115</v>
      </c>
      <c r="N68" t="s">
        <v>115</v>
      </c>
      <c r="O68" t="s">
        <v>115</v>
      </c>
      <c r="P68" t="s">
        <v>115</v>
      </c>
      <c r="Q68" t="s">
        <v>114</v>
      </c>
      <c r="R68" t="s">
        <v>115</v>
      </c>
      <c r="S68" t="s">
        <v>114</v>
      </c>
      <c r="T68" t="s">
        <v>115</v>
      </c>
      <c r="U68">
        <v>1</v>
      </c>
      <c r="V68">
        <v>4</v>
      </c>
      <c r="W68">
        <v>43</v>
      </c>
      <c r="X68" t="s">
        <v>116</v>
      </c>
      <c r="Y68">
        <v>157.5</v>
      </c>
      <c r="Z68" t="s">
        <v>119</v>
      </c>
      <c r="AA68" s="10">
        <v>17.2</v>
      </c>
      <c r="AB68">
        <f t="shared" si="11"/>
        <v>17.334341143864954</v>
      </c>
      <c r="AC68" t="s">
        <v>116</v>
      </c>
      <c r="AD68" t="s">
        <v>115</v>
      </c>
      <c r="AE68" t="s">
        <v>116</v>
      </c>
      <c r="AF68" t="s">
        <v>115</v>
      </c>
      <c r="AG68">
        <v>76</v>
      </c>
      <c r="AH68" t="s">
        <v>116</v>
      </c>
      <c r="AI68" t="s">
        <v>116</v>
      </c>
      <c r="AJ68">
        <v>18</v>
      </c>
      <c r="AK68" t="s">
        <v>116</v>
      </c>
      <c r="AL68">
        <v>100</v>
      </c>
      <c r="AM68">
        <v>6</v>
      </c>
      <c r="AN68">
        <v>0</v>
      </c>
      <c r="AO68">
        <v>90</v>
      </c>
      <c r="AP68">
        <v>50</v>
      </c>
      <c r="AQ68" t="s">
        <v>167</v>
      </c>
      <c r="AR68">
        <v>22</v>
      </c>
      <c r="AS68" s="12">
        <f t="shared" si="12"/>
        <v>7.333333333333333</v>
      </c>
      <c r="AT68" s="13" t="str">
        <f t="shared" si="13"/>
        <v>No</v>
      </c>
      <c r="AU68" t="str">
        <f t="shared" si="14"/>
        <v>Moderate</v>
      </c>
      <c r="AV68">
        <v>15600</v>
      </c>
      <c r="AW68">
        <v>476000</v>
      </c>
      <c r="AX68" t="s">
        <v>184</v>
      </c>
      <c r="AY68">
        <v>71</v>
      </c>
      <c r="AZ68" t="s">
        <v>116</v>
      </c>
      <c r="BA68" t="s">
        <v>129</v>
      </c>
      <c r="BB68">
        <v>1</v>
      </c>
      <c r="BC68">
        <v>0.04</v>
      </c>
      <c r="BD68" t="str">
        <f t="shared" si="15"/>
        <v>Normal</v>
      </c>
      <c r="BE68">
        <v>0.2</v>
      </c>
      <c r="BF68" t="s">
        <v>116</v>
      </c>
      <c r="BG68" t="s">
        <v>116</v>
      </c>
      <c r="BH68">
        <v>0.42</v>
      </c>
      <c r="BI68" t="str">
        <f t="shared" si="16"/>
        <v>Normal</v>
      </c>
      <c r="BJ68">
        <v>1</v>
      </c>
      <c r="BK68" t="s">
        <v>116</v>
      </c>
      <c r="BL68">
        <v>0.1</v>
      </c>
      <c r="BM68">
        <v>2</v>
      </c>
      <c r="BN68">
        <v>12</v>
      </c>
      <c r="BO68">
        <v>8</v>
      </c>
      <c r="BP68" t="str">
        <f t="shared" si="17"/>
        <v>Normal</v>
      </c>
      <c r="BQ68">
        <v>0.67</v>
      </c>
      <c r="BR68" t="str">
        <f t="shared" si="18"/>
        <v>Normal</v>
      </c>
      <c r="BS68">
        <v>24</v>
      </c>
      <c r="BT68">
        <v>44</v>
      </c>
      <c r="BU68">
        <v>44</v>
      </c>
      <c r="BV68" t="str">
        <f t="shared" si="19"/>
        <v>Abnormal</v>
      </c>
      <c r="BW68">
        <v>24</v>
      </c>
      <c r="BX68" t="s">
        <v>137</v>
      </c>
      <c r="BY68" t="s">
        <v>187</v>
      </c>
    </row>
    <row r="69" spans="1:77" x14ac:dyDescent="0.25">
      <c r="A69">
        <v>68</v>
      </c>
      <c r="B69" t="s">
        <v>58</v>
      </c>
      <c r="C69">
        <v>10</v>
      </c>
      <c r="D69" t="str">
        <f t="shared" si="10"/>
        <v>10 - 13</v>
      </c>
      <c r="E69" s="5">
        <v>45161</v>
      </c>
      <c r="F69" t="s">
        <v>108</v>
      </c>
      <c r="G69" t="s">
        <v>111</v>
      </c>
      <c r="H69" t="s">
        <v>150</v>
      </c>
      <c r="I69">
        <v>10</v>
      </c>
      <c r="J69" t="s">
        <v>114</v>
      </c>
      <c r="K69" t="s">
        <v>114</v>
      </c>
      <c r="L69" t="s">
        <v>115</v>
      </c>
      <c r="M69" t="s">
        <v>115</v>
      </c>
      <c r="N69" t="s">
        <v>115</v>
      </c>
      <c r="O69" t="s">
        <v>115</v>
      </c>
      <c r="P69" t="s">
        <v>115</v>
      </c>
      <c r="Q69" t="s">
        <v>114</v>
      </c>
      <c r="R69" t="s">
        <v>114</v>
      </c>
      <c r="S69" t="s">
        <v>114</v>
      </c>
      <c r="T69" t="s">
        <v>115</v>
      </c>
      <c r="U69">
        <v>7</v>
      </c>
      <c r="V69">
        <v>2</v>
      </c>
      <c r="W69">
        <v>34</v>
      </c>
      <c r="X69" t="s">
        <v>116</v>
      </c>
      <c r="Y69">
        <v>135</v>
      </c>
      <c r="Z69" t="s">
        <v>116</v>
      </c>
      <c r="AA69" s="10">
        <v>18.600000000000001</v>
      </c>
      <c r="AB69">
        <f t="shared" si="11"/>
        <v>18.655692729766802</v>
      </c>
      <c r="AC69" t="s">
        <v>74</v>
      </c>
      <c r="AD69" t="s">
        <v>115</v>
      </c>
      <c r="AE69" t="s">
        <v>116</v>
      </c>
      <c r="AF69" t="s">
        <v>115</v>
      </c>
      <c r="AG69">
        <v>78</v>
      </c>
      <c r="AH69" t="s">
        <v>116</v>
      </c>
      <c r="AI69" t="s">
        <v>116</v>
      </c>
      <c r="AJ69">
        <v>24</v>
      </c>
      <c r="AK69" t="s">
        <v>126</v>
      </c>
      <c r="AL69">
        <v>96</v>
      </c>
      <c r="AM69">
        <v>4</v>
      </c>
      <c r="AN69">
        <v>0</v>
      </c>
      <c r="AO69">
        <v>100</v>
      </c>
      <c r="AP69">
        <v>60</v>
      </c>
      <c r="AQ69" t="s">
        <v>162</v>
      </c>
      <c r="AR69">
        <v>11</v>
      </c>
      <c r="AS69" s="12">
        <f t="shared" si="12"/>
        <v>3.6666666666666665</v>
      </c>
      <c r="AT69" s="13" t="str">
        <f t="shared" si="13"/>
        <v>Yes</v>
      </c>
      <c r="AU69" t="str">
        <f t="shared" si="14"/>
        <v>Severe</v>
      </c>
      <c r="AV69">
        <v>21200</v>
      </c>
      <c r="AW69">
        <v>279000</v>
      </c>
      <c r="AX69" t="s">
        <v>186</v>
      </c>
      <c r="AY69">
        <v>80</v>
      </c>
      <c r="AZ69" t="s">
        <v>116</v>
      </c>
      <c r="BA69" t="s">
        <v>129</v>
      </c>
      <c r="BB69">
        <v>1</v>
      </c>
      <c r="BC69">
        <v>0.04</v>
      </c>
      <c r="BD69" t="str">
        <f t="shared" si="15"/>
        <v>Normal</v>
      </c>
      <c r="BE69">
        <v>0.16</v>
      </c>
      <c r="BF69" t="s">
        <v>116</v>
      </c>
      <c r="BG69" t="s">
        <v>116</v>
      </c>
      <c r="BH69">
        <v>0.41</v>
      </c>
      <c r="BI69" t="str">
        <f t="shared" si="16"/>
        <v>Normal</v>
      </c>
      <c r="BJ69">
        <v>1</v>
      </c>
      <c r="BK69" t="s">
        <v>116</v>
      </c>
      <c r="BL69">
        <v>0.1</v>
      </c>
      <c r="BM69">
        <v>2</v>
      </c>
      <c r="BN69">
        <v>12</v>
      </c>
      <c r="BO69">
        <v>4</v>
      </c>
      <c r="BP69" t="str">
        <f t="shared" si="17"/>
        <v>Normal</v>
      </c>
      <c r="BQ69">
        <v>0.33</v>
      </c>
      <c r="BR69" t="str">
        <f t="shared" si="18"/>
        <v>Normal</v>
      </c>
      <c r="BS69">
        <v>12</v>
      </c>
      <c r="BT69">
        <v>48</v>
      </c>
      <c r="BU69">
        <v>32</v>
      </c>
      <c r="BV69" t="str">
        <f t="shared" si="19"/>
        <v>Abnormal</v>
      </c>
      <c r="BW69">
        <v>12</v>
      </c>
      <c r="BX69" t="s">
        <v>138</v>
      </c>
      <c r="BY69" t="s">
        <v>187</v>
      </c>
    </row>
    <row r="70" spans="1:77" x14ac:dyDescent="0.25">
      <c r="A70">
        <v>69</v>
      </c>
      <c r="B70" t="s">
        <v>58</v>
      </c>
      <c r="C70">
        <v>4</v>
      </c>
      <c r="D70" t="str">
        <f t="shared" si="10"/>
        <v>2 - 5</v>
      </c>
      <c r="E70" s="5">
        <v>45169</v>
      </c>
      <c r="F70" t="s">
        <v>108</v>
      </c>
      <c r="G70" t="s">
        <v>112</v>
      </c>
      <c r="H70" t="s">
        <v>150</v>
      </c>
      <c r="I70">
        <v>3</v>
      </c>
      <c r="J70" t="s">
        <v>114</v>
      </c>
      <c r="K70" t="s">
        <v>114</v>
      </c>
      <c r="L70" t="s">
        <v>115</v>
      </c>
      <c r="M70" t="s">
        <v>115</v>
      </c>
      <c r="N70" t="s">
        <v>115</v>
      </c>
      <c r="O70" t="s">
        <v>115</v>
      </c>
      <c r="P70" t="s">
        <v>114</v>
      </c>
      <c r="Q70" t="s">
        <v>115</v>
      </c>
      <c r="R70" t="s">
        <v>114</v>
      </c>
      <c r="S70" t="s">
        <v>114</v>
      </c>
      <c r="T70" t="s">
        <v>115</v>
      </c>
      <c r="U70">
        <v>1</v>
      </c>
      <c r="V70">
        <v>1</v>
      </c>
      <c r="W70">
        <v>22</v>
      </c>
      <c r="X70" t="s">
        <v>117</v>
      </c>
      <c r="Y70">
        <v>114</v>
      </c>
      <c r="Z70" t="s">
        <v>120</v>
      </c>
      <c r="AA70" s="10">
        <v>16.899999999999999</v>
      </c>
      <c r="AB70">
        <f t="shared" si="11"/>
        <v>16.928285626346568</v>
      </c>
      <c r="AC70" t="s">
        <v>74</v>
      </c>
      <c r="AD70" t="s">
        <v>115</v>
      </c>
      <c r="AE70" t="s">
        <v>116</v>
      </c>
      <c r="AF70" t="s">
        <v>115</v>
      </c>
      <c r="AG70">
        <v>110</v>
      </c>
      <c r="AH70" t="s">
        <v>116</v>
      </c>
      <c r="AI70" t="s">
        <v>116</v>
      </c>
      <c r="AJ70">
        <v>28</v>
      </c>
      <c r="AK70" t="s">
        <v>116</v>
      </c>
      <c r="AL70">
        <v>100</v>
      </c>
      <c r="AM70">
        <v>0</v>
      </c>
      <c r="AN70">
        <v>0</v>
      </c>
      <c r="AO70">
        <v>90</v>
      </c>
      <c r="AP70">
        <v>50</v>
      </c>
      <c r="AQ70" t="s">
        <v>167</v>
      </c>
      <c r="AR70">
        <v>24</v>
      </c>
      <c r="AS70" s="12">
        <f t="shared" si="12"/>
        <v>8</v>
      </c>
      <c r="AT70" s="13" t="str">
        <f t="shared" si="13"/>
        <v>No</v>
      </c>
      <c r="AU70" t="str">
        <f t="shared" si="14"/>
        <v>Moderate</v>
      </c>
      <c r="AV70">
        <v>18800</v>
      </c>
      <c r="AW70">
        <v>785000</v>
      </c>
      <c r="AX70" t="s">
        <v>184</v>
      </c>
      <c r="AY70">
        <v>103</v>
      </c>
      <c r="AZ70" t="s">
        <v>116</v>
      </c>
      <c r="BA70" t="s">
        <v>129</v>
      </c>
      <c r="BB70">
        <v>1</v>
      </c>
      <c r="BC70">
        <v>0.04</v>
      </c>
      <c r="BD70" t="str">
        <f t="shared" si="15"/>
        <v>Normal</v>
      </c>
      <c r="BE70">
        <v>0.14000000000000001</v>
      </c>
      <c r="BF70" t="s">
        <v>116</v>
      </c>
      <c r="BG70" t="s">
        <v>116</v>
      </c>
      <c r="BH70">
        <v>0.4</v>
      </c>
      <c r="BI70" t="str">
        <f t="shared" si="16"/>
        <v>Normal</v>
      </c>
      <c r="BJ70">
        <v>1</v>
      </c>
      <c r="BK70" t="s">
        <v>116</v>
      </c>
      <c r="BL70">
        <v>0.08</v>
      </c>
      <c r="BM70">
        <v>2</v>
      </c>
      <c r="BN70">
        <v>20</v>
      </c>
      <c r="BO70">
        <v>16</v>
      </c>
      <c r="BP70" t="str">
        <f t="shared" si="17"/>
        <v>Normal</v>
      </c>
      <c r="BQ70">
        <v>0.8</v>
      </c>
      <c r="BR70" t="str">
        <f t="shared" si="18"/>
        <v>Normal</v>
      </c>
      <c r="BS70">
        <v>36</v>
      </c>
      <c r="BT70">
        <v>32</v>
      </c>
      <c r="BU70">
        <v>24</v>
      </c>
      <c r="BV70" t="str">
        <f t="shared" si="19"/>
        <v>Normal</v>
      </c>
      <c r="BW70">
        <v>64</v>
      </c>
      <c r="BX70" t="s">
        <v>137</v>
      </c>
      <c r="BY70" t="s">
        <v>47</v>
      </c>
    </row>
    <row r="71" spans="1:77" x14ac:dyDescent="0.25">
      <c r="A71">
        <v>70</v>
      </c>
      <c r="B71" t="s">
        <v>58</v>
      </c>
      <c r="C71">
        <v>7</v>
      </c>
      <c r="D71" t="str">
        <f t="shared" si="10"/>
        <v>6 - 9</v>
      </c>
      <c r="E71" s="5">
        <v>45174</v>
      </c>
      <c r="F71" t="s">
        <v>109</v>
      </c>
      <c r="G71" t="s">
        <v>110</v>
      </c>
      <c r="H71" t="s">
        <v>150</v>
      </c>
      <c r="I71">
        <v>7</v>
      </c>
      <c r="J71" t="s">
        <v>114</v>
      </c>
      <c r="K71" t="s">
        <v>114</v>
      </c>
      <c r="L71" t="s">
        <v>115</v>
      </c>
      <c r="M71" t="s">
        <v>115</v>
      </c>
      <c r="N71" t="s">
        <v>115</v>
      </c>
      <c r="O71" t="s">
        <v>115</v>
      </c>
      <c r="P71" t="s">
        <v>115</v>
      </c>
      <c r="Q71" t="s">
        <v>114</v>
      </c>
      <c r="R71" t="s">
        <v>115</v>
      </c>
      <c r="S71" t="s">
        <v>115</v>
      </c>
      <c r="T71" t="s">
        <v>115</v>
      </c>
      <c r="U71">
        <v>2</v>
      </c>
      <c r="V71">
        <v>3</v>
      </c>
      <c r="W71">
        <v>36</v>
      </c>
      <c r="X71" t="s">
        <v>116</v>
      </c>
      <c r="Y71">
        <v>142</v>
      </c>
      <c r="Z71" t="s">
        <v>116</v>
      </c>
      <c r="AA71" s="10">
        <v>17.899999999999999</v>
      </c>
      <c r="AB71">
        <f t="shared" si="11"/>
        <v>17.853600476096013</v>
      </c>
      <c r="AC71" t="s">
        <v>116</v>
      </c>
      <c r="AD71" t="s">
        <v>115</v>
      </c>
      <c r="AE71" t="s">
        <v>116</v>
      </c>
      <c r="AF71" t="s">
        <v>114</v>
      </c>
      <c r="AG71">
        <v>100</v>
      </c>
      <c r="AH71" t="s">
        <v>116</v>
      </c>
      <c r="AI71" t="s">
        <v>116</v>
      </c>
      <c r="AJ71">
        <v>24</v>
      </c>
      <c r="AK71" t="s">
        <v>116</v>
      </c>
      <c r="AL71">
        <v>100</v>
      </c>
      <c r="AM71">
        <v>8</v>
      </c>
      <c r="AN71">
        <v>0</v>
      </c>
      <c r="AO71">
        <v>90</v>
      </c>
      <c r="AP71">
        <v>60</v>
      </c>
      <c r="AQ71" t="s">
        <v>162</v>
      </c>
      <c r="AR71">
        <v>13</v>
      </c>
      <c r="AS71" s="12">
        <f t="shared" si="12"/>
        <v>4.333333333333333</v>
      </c>
      <c r="AT71" s="13" t="str">
        <f t="shared" si="13"/>
        <v>Yes</v>
      </c>
      <c r="AU71" t="str">
        <f t="shared" si="14"/>
        <v>Severe</v>
      </c>
      <c r="AV71">
        <v>28700</v>
      </c>
      <c r="AW71">
        <v>193000</v>
      </c>
      <c r="AX71" t="s">
        <v>186</v>
      </c>
      <c r="AY71">
        <v>90</v>
      </c>
      <c r="AZ71" t="s">
        <v>116</v>
      </c>
      <c r="BA71" t="s">
        <v>129</v>
      </c>
      <c r="BB71">
        <v>1</v>
      </c>
      <c r="BC71">
        <v>0.12</v>
      </c>
      <c r="BD71" t="str">
        <f t="shared" si="15"/>
        <v>Abnormal</v>
      </c>
      <c r="BE71">
        <v>0.18</v>
      </c>
      <c r="BF71" t="s">
        <v>144</v>
      </c>
      <c r="BG71" t="s">
        <v>116</v>
      </c>
      <c r="BH71">
        <v>0.44</v>
      </c>
      <c r="BI71" t="str">
        <f t="shared" si="16"/>
        <v>Normal</v>
      </c>
      <c r="BJ71">
        <v>0</v>
      </c>
      <c r="BK71" t="s">
        <v>116</v>
      </c>
      <c r="BL71">
        <v>0.08</v>
      </c>
      <c r="BM71">
        <v>1</v>
      </c>
      <c r="BN71">
        <v>12</v>
      </c>
      <c r="BO71">
        <v>4</v>
      </c>
      <c r="BP71" t="str">
        <f t="shared" si="17"/>
        <v>Normal</v>
      </c>
      <c r="BQ71">
        <v>0.33</v>
      </c>
      <c r="BR71" t="str">
        <f t="shared" si="18"/>
        <v>Normal</v>
      </c>
      <c r="BS71">
        <v>12</v>
      </c>
      <c r="BT71">
        <v>40</v>
      </c>
      <c r="BU71">
        <v>28</v>
      </c>
      <c r="BV71" t="str">
        <f t="shared" si="19"/>
        <v>Abnormal</v>
      </c>
      <c r="BW71">
        <v>16</v>
      </c>
      <c r="BX71" t="s">
        <v>138</v>
      </c>
      <c r="BY71" t="s">
        <v>195</v>
      </c>
    </row>
    <row r="72" spans="1:77" x14ac:dyDescent="0.25">
      <c r="A72">
        <v>71</v>
      </c>
      <c r="B72" t="s">
        <v>58</v>
      </c>
      <c r="C72">
        <v>2</v>
      </c>
      <c r="D72" t="str">
        <f t="shared" si="10"/>
        <v>2 - 5</v>
      </c>
      <c r="E72" s="5">
        <v>45174</v>
      </c>
      <c r="F72" t="s">
        <v>108</v>
      </c>
      <c r="G72" t="s">
        <v>111</v>
      </c>
      <c r="H72" t="s">
        <v>150</v>
      </c>
      <c r="I72">
        <v>1</v>
      </c>
      <c r="J72" t="s">
        <v>114</v>
      </c>
      <c r="K72" t="s">
        <v>114</v>
      </c>
      <c r="L72" t="s">
        <v>115</v>
      </c>
      <c r="M72" t="s">
        <v>115</v>
      </c>
      <c r="N72" t="s">
        <v>115</v>
      </c>
      <c r="O72" t="s">
        <v>115</v>
      </c>
      <c r="P72" t="s">
        <v>114</v>
      </c>
      <c r="Q72" t="s">
        <v>115</v>
      </c>
      <c r="R72" t="s">
        <v>114</v>
      </c>
      <c r="S72" t="s">
        <v>114</v>
      </c>
      <c r="T72" t="s">
        <v>115</v>
      </c>
      <c r="U72">
        <v>2</v>
      </c>
      <c r="V72">
        <v>2</v>
      </c>
      <c r="W72">
        <v>13</v>
      </c>
      <c r="X72" t="s">
        <v>116</v>
      </c>
      <c r="Y72">
        <v>92</v>
      </c>
      <c r="Z72" t="s">
        <v>116</v>
      </c>
      <c r="AA72" s="10">
        <v>15.4</v>
      </c>
      <c r="AB72">
        <f t="shared" si="11"/>
        <v>15.359168241965973</v>
      </c>
      <c r="AC72" t="s">
        <v>116</v>
      </c>
      <c r="AD72" t="s">
        <v>115</v>
      </c>
      <c r="AE72" t="s">
        <v>116</v>
      </c>
      <c r="AF72" t="s">
        <v>114</v>
      </c>
      <c r="AG72">
        <v>100</v>
      </c>
      <c r="AH72" t="s">
        <v>116</v>
      </c>
      <c r="AI72" t="s">
        <v>116</v>
      </c>
      <c r="AJ72">
        <v>28</v>
      </c>
      <c r="AK72" t="s">
        <v>116</v>
      </c>
      <c r="AL72">
        <v>99</v>
      </c>
      <c r="AM72">
        <v>6</v>
      </c>
      <c r="AN72">
        <v>6</v>
      </c>
      <c r="AO72">
        <v>80</v>
      </c>
      <c r="AP72">
        <v>42</v>
      </c>
      <c r="AQ72" t="s">
        <v>170</v>
      </c>
      <c r="AR72">
        <v>26</v>
      </c>
      <c r="AS72" s="12">
        <f t="shared" si="12"/>
        <v>8.6666666666666661</v>
      </c>
      <c r="AT72" s="13" t="str">
        <f t="shared" si="13"/>
        <v>No</v>
      </c>
      <c r="AU72" t="str">
        <f t="shared" si="14"/>
        <v>Moderate</v>
      </c>
      <c r="AV72">
        <v>7200</v>
      </c>
      <c r="AW72">
        <v>440000</v>
      </c>
      <c r="AX72" t="s">
        <v>185</v>
      </c>
      <c r="AY72">
        <v>94</v>
      </c>
      <c r="AZ72" t="s">
        <v>116</v>
      </c>
      <c r="BA72" t="s">
        <v>129</v>
      </c>
      <c r="BB72">
        <v>1</v>
      </c>
      <c r="BC72">
        <v>0.08</v>
      </c>
      <c r="BD72" t="str">
        <f t="shared" si="15"/>
        <v>Normal</v>
      </c>
      <c r="BE72">
        <v>0.1</v>
      </c>
      <c r="BF72" t="s">
        <v>116</v>
      </c>
      <c r="BG72" t="s">
        <v>116</v>
      </c>
      <c r="BH72">
        <v>0.43</v>
      </c>
      <c r="BI72" t="str">
        <f t="shared" si="16"/>
        <v>Normal</v>
      </c>
      <c r="BJ72">
        <v>1</v>
      </c>
      <c r="BK72" t="s">
        <v>116</v>
      </c>
      <c r="BL72">
        <v>0.08</v>
      </c>
      <c r="BM72">
        <v>1</v>
      </c>
      <c r="BN72">
        <v>22</v>
      </c>
      <c r="BO72">
        <v>8</v>
      </c>
      <c r="BP72" t="str">
        <f t="shared" si="17"/>
        <v>Normal</v>
      </c>
      <c r="BQ72">
        <v>0.36</v>
      </c>
      <c r="BR72" t="str">
        <f t="shared" si="18"/>
        <v>Normal</v>
      </c>
      <c r="BS72">
        <v>20</v>
      </c>
      <c r="BT72">
        <v>36</v>
      </c>
      <c r="BU72">
        <v>24</v>
      </c>
      <c r="BV72" t="str">
        <f t="shared" si="19"/>
        <v>Normal</v>
      </c>
      <c r="BW72">
        <v>34</v>
      </c>
      <c r="BX72" t="s">
        <v>138</v>
      </c>
      <c r="BY72" t="s">
        <v>47</v>
      </c>
    </row>
    <row r="73" spans="1:77" x14ac:dyDescent="0.25">
      <c r="A73">
        <v>72</v>
      </c>
      <c r="B73" t="s">
        <v>58</v>
      </c>
      <c r="C73">
        <v>16</v>
      </c>
      <c r="D73" t="str">
        <f t="shared" si="10"/>
        <v>14 - 17</v>
      </c>
      <c r="E73" s="5">
        <v>45177</v>
      </c>
      <c r="F73" t="s">
        <v>109</v>
      </c>
      <c r="G73" t="s">
        <v>111</v>
      </c>
      <c r="H73" t="s">
        <v>150</v>
      </c>
      <c r="I73">
        <v>10</v>
      </c>
      <c r="J73" t="s">
        <v>114</v>
      </c>
      <c r="K73" t="s">
        <v>114</v>
      </c>
      <c r="L73" t="s">
        <v>115</v>
      </c>
      <c r="M73" t="s">
        <v>115</v>
      </c>
      <c r="N73" t="s">
        <v>115</v>
      </c>
      <c r="O73" t="s">
        <v>115</v>
      </c>
      <c r="P73" t="s">
        <v>115</v>
      </c>
      <c r="Q73" t="s">
        <v>114</v>
      </c>
      <c r="R73" t="s">
        <v>115</v>
      </c>
      <c r="S73" t="s">
        <v>115</v>
      </c>
      <c r="T73" t="s">
        <v>115</v>
      </c>
      <c r="U73">
        <v>2</v>
      </c>
      <c r="V73">
        <v>1</v>
      </c>
      <c r="W73">
        <v>55</v>
      </c>
      <c r="X73" t="s">
        <v>116</v>
      </c>
      <c r="Y73">
        <v>175</v>
      </c>
      <c r="Z73" t="s">
        <v>116</v>
      </c>
      <c r="AA73" s="10">
        <v>18</v>
      </c>
      <c r="AB73">
        <f t="shared" si="11"/>
        <v>17.959183673469386</v>
      </c>
      <c r="AC73" t="s">
        <v>116</v>
      </c>
      <c r="AD73" t="s">
        <v>115</v>
      </c>
      <c r="AE73" t="s">
        <v>116</v>
      </c>
      <c r="AF73" t="s">
        <v>114</v>
      </c>
      <c r="AG73">
        <v>74</v>
      </c>
      <c r="AH73" t="s">
        <v>116</v>
      </c>
      <c r="AI73" t="s">
        <v>116</v>
      </c>
      <c r="AJ73">
        <v>20</v>
      </c>
      <c r="AK73" t="s">
        <v>116</v>
      </c>
      <c r="AL73">
        <v>98</v>
      </c>
      <c r="AM73">
        <v>0</v>
      </c>
      <c r="AN73">
        <v>0</v>
      </c>
      <c r="AO73">
        <v>110</v>
      </c>
      <c r="AP73">
        <v>70</v>
      </c>
      <c r="AQ73" t="s">
        <v>166</v>
      </c>
      <c r="AR73">
        <v>25</v>
      </c>
      <c r="AS73" s="12">
        <f t="shared" si="12"/>
        <v>8.3333333333333339</v>
      </c>
      <c r="AT73" s="13" t="str">
        <f t="shared" si="13"/>
        <v>No</v>
      </c>
      <c r="AU73" t="str">
        <f t="shared" si="14"/>
        <v>Moderate</v>
      </c>
      <c r="AV73">
        <v>12000</v>
      </c>
      <c r="AW73">
        <v>261000</v>
      </c>
      <c r="AX73" t="s">
        <v>184</v>
      </c>
      <c r="AY73">
        <v>80</v>
      </c>
      <c r="AZ73" t="s">
        <v>116</v>
      </c>
      <c r="BA73" t="s">
        <v>130</v>
      </c>
      <c r="BB73">
        <v>1</v>
      </c>
      <c r="BC73">
        <v>0.1</v>
      </c>
      <c r="BD73" t="str">
        <f t="shared" si="15"/>
        <v>Normal</v>
      </c>
      <c r="BE73">
        <v>0.14000000000000001</v>
      </c>
      <c r="BF73" t="s">
        <v>116</v>
      </c>
      <c r="BG73" t="s">
        <v>116</v>
      </c>
      <c r="BH73">
        <v>0.45</v>
      </c>
      <c r="BI73" t="str">
        <f t="shared" si="16"/>
        <v>Normal</v>
      </c>
      <c r="BJ73">
        <v>0</v>
      </c>
      <c r="BK73" t="s">
        <v>116</v>
      </c>
      <c r="BL73">
        <v>0.08</v>
      </c>
      <c r="BM73">
        <v>1</v>
      </c>
      <c r="BN73">
        <v>8</v>
      </c>
      <c r="BO73">
        <v>4</v>
      </c>
      <c r="BP73" t="str">
        <f t="shared" si="17"/>
        <v>Normal</v>
      </c>
      <c r="BQ73">
        <v>0.5</v>
      </c>
      <c r="BR73" t="str">
        <f t="shared" si="18"/>
        <v>Normal</v>
      </c>
      <c r="BS73">
        <v>14</v>
      </c>
      <c r="BT73">
        <v>24</v>
      </c>
      <c r="BU73">
        <v>30</v>
      </c>
      <c r="BV73" t="str">
        <f t="shared" si="19"/>
        <v>Abnormal</v>
      </c>
      <c r="BW73">
        <v>24</v>
      </c>
      <c r="BX73" t="s">
        <v>137</v>
      </c>
      <c r="BY73" t="s">
        <v>196</v>
      </c>
    </row>
    <row r="74" spans="1:77" x14ac:dyDescent="0.25">
      <c r="A74">
        <v>73</v>
      </c>
      <c r="B74" t="s">
        <v>58</v>
      </c>
      <c r="C74">
        <v>13</v>
      </c>
      <c r="D74" t="str">
        <f t="shared" si="10"/>
        <v>10 - 13</v>
      </c>
      <c r="E74" s="5">
        <v>45177</v>
      </c>
      <c r="F74" t="s">
        <v>109</v>
      </c>
      <c r="G74" t="s">
        <v>110</v>
      </c>
      <c r="H74" t="s">
        <v>150</v>
      </c>
      <c r="I74">
        <v>2</v>
      </c>
      <c r="J74" t="s">
        <v>114</v>
      </c>
      <c r="K74" t="s">
        <v>114</v>
      </c>
      <c r="L74" t="s">
        <v>115</v>
      </c>
      <c r="M74" t="s">
        <v>115</v>
      </c>
      <c r="N74" t="s">
        <v>115</v>
      </c>
      <c r="O74" t="s">
        <v>115</v>
      </c>
      <c r="P74" t="s">
        <v>115</v>
      </c>
      <c r="Q74" t="s">
        <v>114</v>
      </c>
      <c r="R74" t="s">
        <v>115</v>
      </c>
      <c r="S74" t="s">
        <v>114</v>
      </c>
      <c r="T74" t="s">
        <v>115</v>
      </c>
      <c r="U74">
        <v>1</v>
      </c>
      <c r="V74">
        <v>3</v>
      </c>
      <c r="W74">
        <v>42</v>
      </c>
      <c r="X74" t="s">
        <v>116</v>
      </c>
      <c r="Y74">
        <v>157</v>
      </c>
      <c r="Z74" t="s">
        <v>116</v>
      </c>
      <c r="AA74" s="10">
        <v>17</v>
      </c>
      <c r="AB74">
        <f t="shared" si="11"/>
        <v>17.039230800438151</v>
      </c>
      <c r="AC74" t="s">
        <v>116</v>
      </c>
      <c r="AD74" t="s">
        <v>115</v>
      </c>
      <c r="AE74" t="s">
        <v>116</v>
      </c>
      <c r="AF74" t="s">
        <v>114</v>
      </c>
      <c r="AG74">
        <v>84</v>
      </c>
      <c r="AH74" t="s">
        <v>116</v>
      </c>
      <c r="AI74" t="s">
        <v>116</v>
      </c>
      <c r="AJ74">
        <v>20</v>
      </c>
      <c r="AK74" t="s">
        <v>116</v>
      </c>
      <c r="AL74">
        <v>100</v>
      </c>
      <c r="AM74">
        <v>0</v>
      </c>
      <c r="AN74">
        <v>0</v>
      </c>
      <c r="AO74">
        <v>90</v>
      </c>
      <c r="AP74">
        <v>60</v>
      </c>
      <c r="AQ74" t="s">
        <v>167</v>
      </c>
      <c r="AR74">
        <v>22</v>
      </c>
      <c r="AS74" s="12">
        <f t="shared" si="12"/>
        <v>7.333333333333333</v>
      </c>
      <c r="AT74" s="13" t="str">
        <f t="shared" si="13"/>
        <v>No</v>
      </c>
      <c r="AU74" t="str">
        <f t="shared" si="14"/>
        <v>Moderate</v>
      </c>
      <c r="AV74">
        <v>16800</v>
      </c>
      <c r="AW74">
        <v>323000</v>
      </c>
      <c r="AX74" t="s">
        <v>184</v>
      </c>
      <c r="AY74">
        <v>82</v>
      </c>
      <c r="AZ74" t="s">
        <v>116</v>
      </c>
      <c r="BA74" t="s">
        <v>129</v>
      </c>
      <c r="BB74">
        <v>2</v>
      </c>
      <c r="BC74">
        <v>0.1</v>
      </c>
      <c r="BD74" t="str">
        <f t="shared" si="15"/>
        <v>Normal</v>
      </c>
      <c r="BE74">
        <v>0.15</v>
      </c>
      <c r="BF74" t="s">
        <v>116</v>
      </c>
      <c r="BG74" t="s">
        <v>116</v>
      </c>
      <c r="BH74">
        <v>0.41</v>
      </c>
      <c r="BI74" t="str">
        <f t="shared" si="16"/>
        <v>Normal</v>
      </c>
      <c r="BJ74">
        <v>1</v>
      </c>
      <c r="BK74" t="s">
        <v>116</v>
      </c>
      <c r="BL74">
        <v>0.08</v>
      </c>
      <c r="BM74">
        <v>2</v>
      </c>
      <c r="BN74">
        <v>16</v>
      </c>
      <c r="BO74">
        <v>4</v>
      </c>
      <c r="BP74" t="str">
        <f t="shared" si="17"/>
        <v>Normal</v>
      </c>
      <c r="BQ74">
        <v>0.25</v>
      </c>
      <c r="BR74" t="str">
        <f t="shared" si="18"/>
        <v>Normal</v>
      </c>
      <c r="BS74">
        <v>20</v>
      </c>
      <c r="BT74">
        <v>36</v>
      </c>
      <c r="BU74">
        <v>32</v>
      </c>
      <c r="BV74" t="str">
        <f t="shared" si="19"/>
        <v>Abnormal</v>
      </c>
      <c r="BW74">
        <v>20</v>
      </c>
      <c r="BX74" t="s">
        <v>137</v>
      </c>
      <c r="BY74" t="s">
        <v>187</v>
      </c>
    </row>
    <row r="75" spans="1:77" x14ac:dyDescent="0.25">
      <c r="A75">
        <v>74</v>
      </c>
      <c r="B75" t="s">
        <v>58</v>
      </c>
      <c r="C75">
        <v>6</v>
      </c>
      <c r="D75" t="str">
        <f t="shared" si="10"/>
        <v>6 - 9</v>
      </c>
      <c r="E75" s="5">
        <v>45182</v>
      </c>
      <c r="F75" t="s">
        <v>108</v>
      </c>
      <c r="G75" t="s">
        <v>112</v>
      </c>
      <c r="H75" t="s">
        <v>150</v>
      </c>
      <c r="I75">
        <v>0.42</v>
      </c>
      <c r="J75" t="s">
        <v>114</v>
      </c>
      <c r="K75" t="s">
        <v>114</v>
      </c>
      <c r="L75" t="s">
        <v>115</v>
      </c>
      <c r="M75" t="s">
        <v>115</v>
      </c>
      <c r="N75" t="s">
        <v>115</v>
      </c>
      <c r="O75" t="s">
        <v>115</v>
      </c>
      <c r="P75" t="s">
        <v>114</v>
      </c>
      <c r="Q75" t="s">
        <v>114</v>
      </c>
      <c r="R75" t="s">
        <v>114</v>
      </c>
      <c r="S75" t="s">
        <v>114</v>
      </c>
      <c r="T75" t="s">
        <v>114</v>
      </c>
      <c r="U75">
        <v>0</v>
      </c>
      <c r="V75">
        <v>2</v>
      </c>
      <c r="W75">
        <v>28</v>
      </c>
      <c r="X75" t="s">
        <v>117</v>
      </c>
      <c r="Y75">
        <v>123</v>
      </c>
      <c r="Z75" t="s">
        <v>116</v>
      </c>
      <c r="AA75" s="10">
        <v>18.5</v>
      </c>
      <c r="AB75">
        <f t="shared" si="11"/>
        <v>18.507502148192216</v>
      </c>
      <c r="AC75" t="s">
        <v>74</v>
      </c>
      <c r="AD75" t="s">
        <v>115</v>
      </c>
      <c r="AE75" t="s">
        <v>116</v>
      </c>
      <c r="AF75" t="s">
        <v>114</v>
      </c>
      <c r="AG75">
        <v>96</v>
      </c>
      <c r="AH75" t="s">
        <v>116</v>
      </c>
      <c r="AI75" t="s">
        <v>116</v>
      </c>
      <c r="AJ75">
        <v>30</v>
      </c>
      <c r="AK75" t="s">
        <v>126</v>
      </c>
      <c r="AL75">
        <v>99</v>
      </c>
      <c r="AM75">
        <v>8</v>
      </c>
      <c r="AN75">
        <v>0</v>
      </c>
      <c r="AO75">
        <v>88</v>
      </c>
      <c r="AP75">
        <v>62</v>
      </c>
      <c r="AQ75" t="s">
        <v>168</v>
      </c>
      <c r="AR75">
        <v>21</v>
      </c>
      <c r="AS75" s="12">
        <f t="shared" si="12"/>
        <v>7</v>
      </c>
      <c r="AT75" s="13" t="str">
        <f t="shared" si="13"/>
        <v>No</v>
      </c>
      <c r="AU75" t="str">
        <f t="shared" si="14"/>
        <v>Moderate</v>
      </c>
      <c r="AV75">
        <v>11100</v>
      </c>
      <c r="AW75">
        <v>990000</v>
      </c>
      <c r="AX75" t="s">
        <v>184</v>
      </c>
      <c r="AY75">
        <v>97</v>
      </c>
      <c r="AZ75" t="s">
        <v>116</v>
      </c>
      <c r="BA75" t="s">
        <v>129</v>
      </c>
      <c r="BB75">
        <v>2</v>
      </c>
      <c r="BC75">
        <v>0.1</v>
      </c>
      <c r="BD75" t="str">
        <f t="shared" si="15"/>
        <v>Normal</v>
      </c>
      <c r="BE75">
        <v>0.18</v>
      </c>
      <c r="BF75" t="s">
        <v>144</v>
      </c>
      <c r="BG75" t="s">
        <v>116</v>
      </c>
      <c r="BH75">
        <v>0.45</v>
      </c>
      <c r="BI75" t="str">
        <f t="shared" si="16"/>
        <v>Normal</v>
      </c>
      <c r="BJ75">
        <v>1</v>
      </c>
      <c r="BK75" t="s">
        <v>116</v>
      </c>
      <c r="BL75">
        <v>0.08</v>
      </c>
      <c r="BM75">
        <v>2</v>
      </c>
      <c r="BN75">
        <v>8</v>
      </c>
      <c r="BO75">
        <v>4</v>
      </c>
      <c r="BP75" t="str">
        <f t="shared" si="17"/>
        <v>Normal</v>
      </c>
      <c r="BQ75">
        <v>0.5</v>
      </c>
      <c r="BR75" t="str">
        <f t="shared" si="18"/>
        <v>Normal</v>
      </c>
      <c r="BS75">
        <v>16</v>
      </c>
      <c r="BT75">
        <v>48</v>
      </c>
      <c r="BU75">
        <v>32</v>
      </c>
      <c r="BV75" t="str">
        <f t="shared" si="19"/>
        <v>Abnormal</v>
      </c>
      <c r="BW75">
        <v>32</v>
      </c>
      <c r="BX75" t="s">
        <v>137</v>
      </c>
      <c r="BY75" t="s">
        <v>197</v>
      </c>
    </row>
    <row r="76" spans="1:77" x14ac:dyDescent="0.25">
      <c r="A76">
        <v>75</v>
      </c>
      <c r="B76" t="s">
        <v>58</v>
      </c>
      <c r="C76">
        <v>3</v>
      </c>
      <c r="D76" t="str">
        <f t="shared" si="10"/>
        <v>2 - 5</v>
      </c>
      <c r="E76" s="5">
        <v>45187</v>
      </c>
      <c r="F76" t="s">
        <v>108</v>
      </c>
      <c r="G76" t="s">
        <v>110</v>
      </c>
      <c r="H76" t="s">
        <v>150</v>
      </c>
      <c r="I76">
        <v>1</v>
      </c>
      <c r="J76" t="s">
        <v>114</v>
      </c>
      <c r="K76" t="s">
        <v>114</v>
      </c>
      <c r="L76" t="s">
        <v>115</v>
      </c>
      <c r="M76" t="s">
        <v>115</v>
      </c>
      <c r="N76" t="s">
        <v>115</v>
      </c>
      <c r="O76" t="s">
        <v>115</v>
      </c>
      <c r="P76" t="s">
        <v>114</v>
      </c>
      <c r="Q76" t="s">
        <v>115</v>
      </c>
      <c r="R76" t="s">
        <v>115</v>
      </c>
      <c r="S76" t="s">
        <v>114</v>
      </c>
      <c r="T76" t="s">
        <v>115</v>
      </c>
      <c r="U76">
        <v>1</v>
      </c>
      <c r="V76">
        <v>1</v>
      </c>
      <c r="W76">
        <v>17</v>
      </c>
      <c r="X76" t="s">
        <v>116</v>
      </c>
      <c r="Y76">
        <v>101</v>
      </c>
      <c r="Z76" t="s">
        <v>116</v>
      </c>
      <c r="AA76" s="10">
        <v>16.7</v>
      </c>
      <c r="AB76">
        <f t="shared" si="11"/>
        <v>16.665032839917654</v>
      </c>
      <c r="AC76" t="s">
        <v>116</v>
      </c>
      <c r="AD76" t="s">
        <v>115</v>
      </c>
      <c r="AE76" t="s">
        <v>116</v>
      </c>
      <c r="AF76" t="s">
        <v>114</v>
      </c>
      <c r="AG76">
        <v>130</v>
      </c>
      <c r="AH76" t="s">
        <v>124</v>
      </c>
      <c r="AI76" t="s">
        <v>116</v>
      </c>
      <c r="AJ76">
        <v>30</v>
      </c>
      <c r="AK76" t="s">
        <v>126</v>
      </c>
      <c r="AL76">
        <v>98</v>
      </c>
      <c r="AM76">
        <v>0</v>
      </c>
      <c r="AN76">
        <v>0</v>
      </c>
      <c r="AO76">
        <v>90</v>
      </c>
      <c r="AP76">
        <v>60</v>
      </c>
      <c r="AQ76" t="s">
        <v>161</v>
      </c>
      <c r="AR76">
        <v>23</v>
      </c>
      <c r="AS76" s="12">
        <f t="shared" si="12"/>
        <v>7.666666666666667</v>
      </c>
      <c r="AT76" s="13" t="str">
        <f t="shared" si="13"/>
        <v>No</v>
      </c>
      <c r="AU76" t="str">
        <f t="shared" si="14"/>
        <v>Moderate</v>
      </c>
      <c r="AV76">
        <v>16800</v>
      </c>
      <c r="AW76">
        <v>349000</v>
      </c>
      <c r="AX76" t="s">
        <v>184</v>
      </c>
      <c r="AY76">
        <v>122</v>
      </c>
      <c r="AZ76" t="s">
        <v>124</v>
      </c>
      <c r="BA76" t="s">
        <v>129</v>
      </c>
      <c r="BB76">
        <v>1</v>
      </c>
      <c r="BC76">
        <v>0.1</v>
      </c>
      <c r="BD76" t="str">
        <f t="shared" si="15"/>
        <v>Normal</v>
      </c>
      <c r="BE76">
        <v>0.16</v>
      </c>
      <c r="BF76" t="s">
        <v>116</v>
      </c>
      <c r="BG76" t="s">
        <v>116</v>
      </c>
      <c r="BH76">
        <v>0.37</v>
      </c>
      <c r="BI76" t="str">
        <f t="shared" si="16"/>
        <v>Normal</v>
      </c>
      <c r="BJ76">
        <v>1</v>
      </c>
      <c r="BK76" t="s">
        <v>116</v>
      </c>
      <c r="BL76">
        <v>0.08</v>
      </c>
      <c r="BM76">
        <v>2</v>
      </c>
      <c r="BN76">
        <v>14</v>
      </c>
      <c r="BO76">
        <v>24</v>
      </c>
      <c r="BP76" t="str">
        <f t="shared" si="17"/>
        <v>Normal</v>
      </c>
      <c r="BQ76">
        <v>1.7</v>
      </c>
      <c r="BR76" t="str">
        <f t="shared" si="18"/>
        <v>Abnormal</v>
      </c>
      <c r="BS76">
        <v>16</v>
      </c>
      <c r="BT76">
        <v>18</v>
      </c>
      <c r="BU76">
        <v>10</v>
      </c>
      <c r="BV76" t="str">
        <f t="shared" si="19"/>
        <v>Normal</v>
      </c>
      <c r="BW76">
        <v>30</v>
      </c>
      <c r="BX76" t="s">
        <v>137</v>
      </c>
      <c r="BY76" t="s">
        <v>193</v>
      </c>
    </row>
    <row r="77" spans="1:77" x14ac:dyDescent="0.25">
      <c r="A77">
        <v>76</v>
      </c>
      <c r="B77" t="s">
        <v>58</v>
      </c>
      <c r="C77">
        <v>12</v>
      </c>
      <c r="D77" t="str">
        <f t="shared" si="10"/>
        <v>10 - 13</v>
      </c>
      <c r="E77" s="5">
        <v>45187</v>
      </c>
      <c r="F77" t="s">
        <v>108</v>
      </c>
      <c r="G77" t="s">
        <v>111</v>
      </c>
      <c r="H77" t="s">
        <v>150</v>
      </c>
      <c r="I77">
        <v>1</v>
      </c>
      <c r="J77" t="s">
        <v>114</v>
      </c>
      <c r="K77" t="s">
        <v>114</v>
      </c>
      <c r="L77" t="s">
        <v>115</v>
      </c>
      <c r="M77" t="s">
        <v>115</v>
      </c>
      <c r="N77" t="s">
        <v>115</v>
      </c>
      <c r="O77" t="s">
        <v>115</v>
      </c>
      <c r="P77" t="s">
        <v>115</v>
      </c>
      <c r="Q77" t="s">
        <v>114</v>
      </c>
      <c r="R77" t="s">
        <v>115</v>
      </c>
      <c r="S77" t="s">
        <v>115</v>
      </c>
      <c r="T77" t="s">
        <v>115</v>
      </c>
      <c r="U77">
        <v>1</v>
      </c>
      <c r="V77">
        <v>2</v>
      </c>
      <c r="W77">
        <v>32</v>
      </c>
      <c r="X77" t="s">
        <v>116</v>
      </c>
      <c r="Y77">
        <v>140</v>
      </c>
      <c r="Z77" t="s">
        <v>116</v>
      </c>
      <c r="AA77" s="10">
        <v>16.3</v>
      </c>
      <c r="AB77">
        <f t="shared" si="11"/>
        <v>16.326530612244902</v>
      </c>
      <c r="AC77" t="s">
        <v>116</v>
      </c>
      <c r="AD77" t="s">
        <v>115</v>
      </c>
      <c r="AE77" t="s">
        <v>116</v>
      </c>
      <c r="AF77" t="s">
        <v>115</v>
      </c>
      <c r="AG77">
        <v>94</v>
      </c>
      <c r="AH77" t="s">
        <v>116</v>
      </c>
      <c r="AI77" t="s">
        <v>116</v>
      </c>
      <c r="AJ77">
        <v>36</v>
      </c>
      <c r="AK77" t="s">
        <v>126</v>
      </c>
      <c r="AL77">
        <v>99</v>
      </c>
      <c r="AM77">
        <v>8</v>
      </c>
      <c r="AN77">
        <v>0</v>
      </c>
      <c r="AO77">
        <v>127</v>
      </c>
      <c r="AP77">
        <v>81</v>
      </c>
      <c r="AQ77" t="s">
        <v>179</v>
      </c>
      <c r="AR77">
        <v>14</v>
      </c>
      <c r="AS77" s="12">
        <f t="shared" si="12"/>
        <v>4.666666666666667</v>
      </c>
      <c r="AT77" s="13" t="str">
        <f t="shared" si="13"/>
        <v>Yes</v>
      </c>
      <c r="AU77" t="str">
        <f t="shared" si="14"/>
        <v>Severe</v>
      </c>
      <c r="AV77">
        <v>21000</v>
      </c>
      <c r="AW77">
        <v>212000</v>
      </c>
      <c r="AX77" t="s">
        <v>186</v>
      </c>
      <c r="AY77">
        <v>95</v>
      </c>
      <c r="AZ77" t="s">
        <v>116</v>
      </c>
      <c r="BA77" t="s">
        <v>129</v>
      </c>
      <c r="BB77">
        <v>1</v>
      </c>
      <c r="BC77">
        <v>0.1</v>
      </c>
      <c r="BD77" t="str">
        <f t="shared" si="15"/>
        <v>Normal</v>
      </c>
      <c r="BE77">
        <v>0.16</v>
      </c>
      <c r="BF77" t="s">
        <v>116</v>
      </c>
      <c r="BG77" t="s">
        <v>116</v>
      </c>
      <c r="BH77">
        <v>0.48</v>
      </c>
      <c r="BI77" t="str">
        <f t="shared" si="16"/>
        <v>Prolonged</v>
      </c>
      <c r="BJ77">
        <v>0</v>
      </c>
      <c r="BK77" t="s">
        <v>116</v>
      </c>
      <c r="BL77">
        <v>0.1</v>
      </c>
      <c r="BM77">
        <v>2</v>
      </c>
      <c r="BN77">
        <v>8</v>
      </c>
      <c r="BO77">
        <v>1</v>
      </c>
      <c r="BP77" t="str">
        <f t="shared" si="17"/>
        <v>Normal</v>
      </c>
      <c r="BQ77">
        <v>0.13</v>
      </c>
      <c r="BR77" t="str">
        <f t="shared" si="18"/>
        <v>Normal</v>
      </c>
      <c r="BS77">
        <v>20</v>
      </c>
      <c r="BT77">
        <v>40</v>
      </c>
      <c r="BU77">
        <v>24</v>
      </c>
      <c r="BV77" t="str">
        <f t="shared" si="19"/>
        <v>Normal</v>
      </c>
      <c r="BW77">
        <v>28</v>
      </c>
      <c r="BX77" t="s">
        <v>138</v>
      </c>
      <c r="BY77" t="s">
        <v>198</v>
      </c>
    </row>
    <row r="78" spans="1:77" x14ac:dyDescent="0.25">
      <c r="A78">
        <v>77</v>
      </c>
      <c r="B78" t="s">
        <v>58</v>
      </c>
      <c r="C78">
        <v>8</v>
      </c>
      <c r="D78" t="str">
        <f t="shared" si="10"/>
        <v>6 - 9</v>
      </c>
      <c r="E78" s="5">
        <v>45197</v>
      </c>
      <c r="F78" t="s">
        <v>108</v>
      </c>
      <c r="G78" t="s">
        <v>110</v>
      </c>
      <c r="H78" t="s">
        <v>150</v>
      </c>
      <c r="I78">
        <v>7</v>
      </c>
      <c r="J78" t="s">
        <v>114</v>
      </c>
      <c r="K78" t="s">
        <v>115</v>
      </c>
      <c r="L78" t="s">
        <v>115</v>
      </c>
      <c r="M78" t="s">
        <v>115</v>
      </c>
      <c r="N78" t="s">
        <v>115</v>
      </c>
      <c r="O78" t="s">
        <v>115</v>
      </c>
      <c r="P78" t="s">
        <v>114</v>
      </c>
      <c r="Q78" t="s">
        <v>114</v>
      </c>
      <c r="R78" t="s">
        <v>114</v>
      </c>
      <c r="S78" t="s">
        <v>114</v>
      </c>
      <c r="T78" t="s">
        <v>115</v>
      </c>
      <c r="U78">
        <v>7</v>
      </c>
      <c r="V78">
        <v>1</v>
      </c>
      <c r="W78">
        <v>23.5</v>
      </c>
      <c r="X78" t="s">
        <v>116</v>
      </c>
      <c r="Y78">
        <v>127</v>
      </c>
      <c r="Z78" t="s">
        <v>116</v>
      </c>
      <c r="AA78" s="10">
        <v>14.5</v>
      </c>
      <c r="AB78">
        <f t="shared" si="11"/>
        <v>14.57002914005828</v>
      </c>
      <c r="AC78" t="s">
        <v>116</v>
      </c>
      <c r="AD78" t="s">
        <v>115</v>
      </c>
      <c r="AE78" t="s">
        <v>116</v>
      </c>
      <c r="AF78" t="s">
        <v>115</v>
      </c>
      <c r="AG78">
        <v>120</v>
      </c>
      <c r="AH78" t="s">
        <v>124</v>
      </c>
      <c r="AI78" t="s">
        <v>116</v>
      </c>
      <c r="AJ78">
        <v>36</v>
      </c>
      <c r="AK78" t="s">
        <v>126</v>
      </c>
      <c r="AL78">
        <v>98</v>
      </c>
      <c r="AM78">
        <v>6</v>
      </c>
      <c r="AN78">
        <v>0</v>
      </c>
      <c r="AO78">
        <v>110</v>
      </c>
      <c r="AP78">
        <v>70</v>
      </c>
      <c r="AQ78" t="s">
        <v>167</v>
      </c>
      <c r="AR78">
        <v>14</v>
      </c>
      <c r="AS78" s="12">
        <f t="shared" si="12"/>
        <v>4.666666666666667</v>
      </c>
      <c r="AT78" s="13" t="str">
        <f t="shared" si="13"/>
        <v>Yes</v>
      </c>
      <c r="AU78" t="str">
        <f t="shared" si="14"/>
        <v>Severe</v>
      </c>
      <c r="AV78">
        <v>13000</v>
      </c>
      <c r="AW78">
        <v>484000</v>
      </c>
      <c r="AX78" t="s">
        <v>186</v>
      </c>
      <c r="AY78">
        <v>115</v>
      </c>
      <c r="AZ78" t="s">
        <v>116</v>
      </c>
      <c r="BA78" t="s">
        <v>129</v>
      </c>
      <c r="BB78">
        <v>1</v>
      </c>
      <c r="BC78">
        <v>0.12</v>
      </c>
      <c r="BD78" t="str">
        <f t="shared" si="15"/>
        <v>Abnormal</v>
      </c>
      <c r="BE78">
        <v>0.16</v>
      </c>
      <c r="BF78" t="s">
        <v>116</v>
      </c>
      <c r="BG78" t="s">
        <v>116</v>
      </c>
      <c r="BH78">
        <v>0.45</v>
      </c>
      <c r="BI78" t="str">
        <f t="shared" si="16"/>
        <v>Normal</v>
      </c>
      <c r="BJ78">
        <v>1</v>
      </c>
      <c r="BK78" t="s">
        <v>116</v>
      </c>
      <c r="BL78">
        <v>0.08</v>
      </c>
      <c r="BM78">
        <v>1</v>
      </c>
      <c r="BN78">
        <v>24</v>
      </c>
      <c r="BO78">
        <v>8</v>
      </c>
      <c r="BP78" t="str">
        <f t="shared" si="17"/>
        <v>Normal</v>
      </c>
      <c r="BQ78">
        <v>0.33</v>
      </c>
      <c r="BR78" t="str">
        <f t="shared" si="18"/>
        <v>Normal</v>
      </c>
      <c r="BS78">
        <v>36</v>
      </c>
      <c r="BT78">
        <v>32</v>
      </c>
      <c r="BU78">
        <v>24</v>
      </c>
      <c r="BV78" t="str">
        <f t="shared" si="19"/>
        <v>Normal</v>
      </c>
      <c r="BW78">
        <v>28</v>
      </c>
      <c r="BX78" t="s">
        <v>138</v>
      </c>
      <c r="BY78" t="s">
        <v>199</v>
      </c>
    </row>
    <row r="79" spans="1:77" x14ac:dyDescent="0.25">
      <c r="A79">
        <v>78</v>
      </c>
      <c r="B79" t="s">
        <v>58</v>
      </c>
      <c r="C79">
        <v>13</v>
      </c>
      <c r="D79" t="str">
        <f t="shared" si="10"/>
        <v>10 - 13</v>
      </c>
      <c r="E79" s="5">
        <v>45198</v>
      </c>
      <c r="F79" t="s">
        <v>108</v>
      </c>
      <c r="G79" t="s">
        <v>110</v>
      </c>
      <c r="H79" t="s">
        <v>150</v>
      </c>
      <c r="I79">
        <v>12</v>
      </c>
      <c r="J79" t="s">
        <v>115</v>
      </c>
      <c r="K79" t="s">
        <v>115</v>
      </c>
      <c r="L79" t="s">
        <v>115</v>
      </c>
      <c r="M79" t="s">
        <v>115</v>
      </c>
      <c r="N79" t="s">
        <v>115</v>
      </c>
      <c r="O79" t="s">
        <v>115</v>
      </c>
      <c r="P79" t="s">
        <v>114</v>
      </c>
      <c r="Q79" t="s">
        <v>114</v>
      </c>
      <c r="R79" t="s">
        <v>115</v>
      </c>
      <c r="S79" t="s">
        <v>114</v>
      </c>
      <c r="T79" t="s">
        <v>115</v>
      </c>
      <c r="U79">
        <v>11</v>
      </c>
      <c r="V79">
        <v>1</v>
      </c>
      <c r="W79">
        <v>28</v>
      </c>
      <c r="X79" t="s">
        <v>116</v>
      </c>
      <c r="Y79">
        <v>120</v>
      </c>
      <c r="Z79" t="s">
        <v>116</v>
      </c>
      <c r="AA79" s="10">
        <v>19.399999999999999</v>
      </c>
      <c r="AB79">
        <f t="shared" si="11"/>
        <v>19.444444444444446</v>
      </c>
      <c r="AC79" t="s">
        <v>116</v>
      </c>
      <c r="AD79" t="s">
        <v>115</v>
      </c>
      <c r="AE79" t="s">
        <v>122</v>
      </c>
      <c r="AF79" t="s">
        <v>115</v>
      </c>
      <c r="AG79">
        <v>136</v>
      </c>
      <c r="AH79" t="s">
        <v>124</v>
      </c>
      <c r="AI79" t="s">
        <v>116</v>
      </c>
      <c r="AJ79">
        <v>64</v>
      </c>
      <c r="AK79" t="s">
        <v>126</v>
      </c>
      <c r="AL79">
        <v>88</v>
      </c>
      <c r="AM79">
        <v>8</v>
      </c>
      <c r="AN79">
        <v>0</v>
      </c>
      <c r="AO79">
        <v>130</v>
      </c>
      <c r="AP79">
        <v>84</v>
      </c>
      <c r="AQ79" t="s">
        <v>178</v>
      </c>
      <c r="AR79">
        <v>7</v>
      </c>
      <c r="AS79" s="12">
        <f t="shared" si="12"/>
        <v>2.3333333333333335</v>
      </c>
      <c r="AT79" s="13" t="str">
        <f t="shared" si="13"/>
        <v>Yes</v>
      </c>
      <c r="AU79" t="str">
        <f t="shared" si="14"/>
        <v>Severe</v>
      </c>
      <c r="AV79">
        <v>28000</v>
      </c>
      <c r="AW79">
        <v>110000</v>
      </c>
      <c r="AX79" t="s">
        <v>186</v>
      </c>
      <c r="AY79">
        <v>136</v>
      </c>
      <c r="AZ79" t="s">
        <v>124</v>
      </c>
      <c r="BA79" t="s">
        <v>129</v>
      </c>
      <c r="BB79">
        <v>1</v>
      </c>
      <c r="BC79">
        <v>0.1</v>
      </c>
      <c r="BD79" t="str">
        <f t="shared" si="15"/>
        <v>Normal</v>
      </c>
      <c r="BE79">
        <v>0.13</v>
      </c>
      <c r="BF79" t="s">
        <v>116</v>
      </c>
      <c r="BG79" t="s">
        <v>116</v>
      </c>
      <c r="BH79">
        <v>0.47</v>
      </c>
      <c r="BI79" t="str">
        <f t="shared" si="16"/>
        <v>Prolonged</v>
      </c>
      <c r="BJ79">
        <v>1</v>
      </c>
      <c r="BK79" t="s">
        <v>116</v>
      </c>
      <c r="BL79">
        <v>0.1</v>
      </c>
      <c r="BM79">
        <v>1</v>
      </c>
      <c r="BN79">
        <v>4</v>
      </c>
      <c r="BO79">
        <v>12</v>
      </c>
      <c r="BP79" t="str">
        <f t="shared" si="17"/>
        <v>Normal</v>
      </c>
      <c r="BQ79">
        <v>3</v>
      </c>
      <c r="BR79" t="str">
        <f t="shared" si="18"/>
        <v>Abnormal</v>
      </c>
      <c r="BS79">
        <v>12</v>
      </c>
      <c r="BT79">
        <v>32</v>
      </c>
      <c r="BU79">
        <v>18</v>
      </c>
      <c r="BV79" t="str">
        <f t="shared" si="19"/>
        <v>Normal</v>
      </c>
      <c r="BW79">
        <v>34</v>
      </c>
      <c r="BX79" t="s">
        <v>138</v>
      </c>
      <c r="BY79" t="s">
        <v>200</v>
      </c>
    </row>
    <row r="80" spans="1:77" x14ac:dyDescent="0.25">
      <c r="A80">
        <v>79</v>
      </c>
      <c r="B80" t="s">
        <v>58</v>
      </c>
      <c r="C80">
        <v>5</v>
      </c>
      <c r="D80" t="str">
        <f t="shared" si="10"/>
        <v>2 - 5</v>
      </c>
      <c r="E80" s="5">
        <v>45199</v>
      </c>
      <c r="F80" t="s">
        <v>109</v>
      </c>
      <c r="G80" t="s">
        <v>110</v>
      </c>
      <c r="H80" t="s">
        <v>150</v>
      </c>
      <c r="I80">
        <v>2</v>
      </c>
      <c r="J80" t="s">
        <v>115</v>
      </c>
      <c r="K80" t="s">
        <v>115</v>
      </c>
      <c r="L80" t="s">
        <v>115</v>
      </c>
      <c r="M80" t="s">
        <v>115</v>
      </c>
      <c r="N80" t="s">
        <v>115</v>
      </c>
      <c r="O80" t="s">
        <v>115</v>
      </c>
      <c r="P80" t="s">
        <v>114</v>
      </c>
      <c r="Q80" t="s">
        <v>115</v>
      </c>
      <c r="R80" t="s">
        <v>115</v>
      </c>
      <c r="S80" t="s">
        <v>115</v>
      </c>
      <c r="T80" t="s">
        <v>114</v>
      </c>
      <c r="U80">
        <v>0</v>
      </c>
      <c r="V80">
        <v>2</v>
      </c>
      <c r="W80">
        <v>18.5</v>
      </c>
      <c r="X80" t="s">
        <v>116</v>
      </c>
      <c r="Y80">
        <v>110</v>
      </c>
      <c r="Z80" t="s">
        <v>116</v>
      </c>
      <c r="AA80" s="10">
        <v>15.3</v>
      </c>
      <c r="AB80">
        <f t="shared" si="11"/>
        <v>15.289256198347106</v>
      </c>
      <c r="AC80" t="s">
        <v>116</v>
      </c>
      <c r="AD80" t="s">
        <v>115</v>
      </c>
      <c r="AE80" t="s">
        <v>122</v>
      </c>
      <c r="AF80" t="s">
        <v>114</v>
      </c>
      <c r="AG80">
        <v>130</v>
      </c>
      <c r="AH80" t="s">
        <v>124</v>
      </c>
      <c r="AI80" t="s">
        <v>116</v>
      </c>
      <c r="AJ80">
        <v>48</v>
      </c>
      <c r="AK80" t="s">
        <v>126</v>
      </c>
      <c r="AL80">
        <v>98</v>
      </c>
      <c r="AM80">
        <v>6</v>
      </c>
      <c r="AN80">
        <v>0</v>
      </c>
      <c r="AO80">
        <v>90</v>
      </c>
      <c r="AP80">
        <v>54</v>
      </c>
      <c r="AQ80" t="s">
        <v>162</v>
      </c>
      <c r="AR80">
        <v>22</v>
      </c>
      <c r="AS80" s="12">
        <f t="shared" si="12"/>
        <v>7.333333333333333</v>
      </c>
      <c r="AT80" s="13" t="str">
        <f t="shared" si="13"/>
        <v>No</v>
      </c>
      <c r="AU80" t="str">
        <f t="shared" si="14"/>
        <v>Moderate</v>
      </c>
      <c r="AV80">
        <v>27255</v>
      </c>
      <c r="AW80">
        <v>541000</v>
      </c>
      <c r="AX80" t="s">
        <v>184</v>
      </c>
      <c r="AY80">
        <v>127</v>
      </c>
      <c r="AZ80" t="s">
        <v>124</v>
      </c>
      <c r="BA80" t="s">
        <v>129</v>
      </c>
      <c r="BB80">
        <v>1</v>
      </c>
      <c r="BC80">
        <v>0.1</v>
      </c>
      <c r="BD80" t="str">
        <f t="shared" si="15"/>
        <v>Normal</v>
      </c>
      <c r="BE80">
        <v>0.18</v>
      </c>
      <c r="BF80" t="s">
        <v>144</v>
      </c>
      <c r="BG80" t="s">
        <v>116</v>
      </c>
      <c r="BH80">
        <v>0.44</v>
      </c>
      <c r="BI80" t="str">
        <f t="shared" si="16"/>
        <v>Normal</v>
      </c>
      <c r="BJ80">
        <v>2</v>
      </c>
      <c r="BK80" t="s">
        <v>116</v>
      </c>
      <c r="BL80">
        <v>0.08</v>
      </c>
      <c r="BM80">
        <v>1</v>
      </c>
      <c r="BN80">
        <v>6</v>
      </c>
      <c r="BO80">
        <v>3</v>
      </c>
      <c r="BP80" t="str">
        <f t="shared" si="17"/>
        <v>Normal</v>
      </c>
      <c r="BQ80">
        <v>0.5</v>
      </c>
      <c r="BR80" t="str">
        <f t="shared" si="18"/>
        <v>Normal</v>
      </c>
      <c r="BS80">
        <v>6</v>
      </c>
      <c r="BT80">
        <v>48</v>
      </c>
      <c r="BU80">
        <v>36</v>
      </c>
      <c r="BV80" t="str">
        <f t="shared" si="19"/>
        <v>Abnormal</v>
      </c>
      <c r="BW80">
        <v>44</v>
      </c>
      <c r="BX80" t="s">
        <v>137</v>
      </c>
      <c r="BY80" t="s">
        <v>201</v>
      </c>
    </row>
    <row r="81" spans="1:77" x14ac:dyDescent="0.25">
      <c r="A81">
        <v>80</v>
      </c>
      <c r="B81" t="s">
        <v>58</v>
      </c>
      <c r="C81">
        <v>15</v>
      </c>
      <c r="D81" t="str">
        <f t="shared" si="10"/>
        <v>14 - 17</v>
      </c>
      <c r="E81" s="5">
        <v>45199</v>
      </c>
      <c r="F81" t="s">
        <v>108</v>
      </c>
      <c r="G81" t="s">
        <v>110</v>
      </c>
      <c r="H81" t="s">
        <v>150</v>
      </c>
      <c r="I81">
        <v>9</v>
      </c>
      <c r="J81" t="s">
        <v>115</v>
      </c>
      <c r="K81" t="s">
        <v>114</v>
      </c>
      <c r="L81" t="s">
        <v>115</v>
      </c>
      <c r="M81" t="s">
        <v>115</v>
      </c>
      <c r="N81" t="s">
        <v>115</v>
      </c>
      <c r="O81" t="s">
        <v>115</v>
      </c>
      <c r="P81" t="s">
        <v>115</v>
      </c>
      <c r="Q81" t="s">
        <v>114</v>
      </c>
      <c r="R81" t="s">
        <v>114</v>
      </c>
      <c r="S81" t="s">
        <v>114</v>
      </c>
      <c r="T81" t="s">
        <v>114</v>
      </c>
      <c r="U81">
        <v>0</v>
      </c>
      <c r="V81">
        <v>1</v>
      </c>
      <c r="W81">
        <v>60</v>
      </c>
      <c r="X81" t="s">
        <v>116</v>
      </c>
      <c r="Y81">
        <v>178</v>
      </c>
      <c r="Z81" t="s">
        <v>116</v>
      </c>
      <c r="AA81" s="10">
        <v>20.8</v>
      </c>
      <c r="AB81">
        <f t="shared" si="11"/>
        <v>18.937002903673779</v>
      </c>
      <c r="AC81" t="s">
        <v>116</v>
      </c>
      <c r="AD81" t="s">
        <v>115</v>
      </c>
      <c r="AE81" t="s">
        <v>122</v>
      </c>
      <c r="AF81" t="s">
        <v>114</v>
      </c>
      <c r="AG81">
        <v>100</v>
      </c>
      <c r="AH81" t="s">
        <v>116</v>
      </c>
      <c r="AI81" t="s">
        <v>116</v>
      </c>
      <c r="AJ81">
        <v>20</v>
      </c>
      <c r="AK81" t="s">
        <v>116</v>
      </c>
      <c r="AL81">
        <v>100</v>
      </c>
      <c r="AM81">
        <v>3</v>
      </c>
      <c r="AN81">
        <v>0</v>
      </c>
      <c r="AO81">
        <v>118</v>
      </c>
      <c r="AP81">
        <v>70</v>
      </c>
      <c r="AQ81" t="s">
        <v>161</v>
      </c>
      <c r="AR81">
        <v>26</v>
      </c>
      <c r="AS81" s="12">
        <f t="shared" si="12"/>
        <v>8.6666666666666661</v>
      </c>
      <c r="AT81" s="13" t="str">
        <f t="shared" si="13"/>
        <v>No</v>
      </c>
      <c r="AU81" t="str">
        <f t="shared" si="14"/>
        <v>Moderate</v>
      </c>
      <c r="AV81">
        <v>12600</v>
      </c>
      <c r="AW81">
        <v>489000</v>
      </c>
      <c r="AX81" t="s">
        <v>184</v>
      </c>
      <c r="AY81">
        <v>100</v>
      </c>
      <c r="AZ81" t="s">
        <v>116</v>
      </c>
      <c r="BA81" t="s">
        <v>129</v>
      </c>
      <c r="BB81">
        <v>1</v>
      </c>
      <c r="BC81">
        <v>0.1</v>
      </c>
      <c r="BD81" t="str">
        <f t="shared" si="15"/>
        <v>Normal</v>
      </c>
      <c r="BE81">
        <v>0.16</v>
      </c>
      <c r="BF81" t="s">
        <v>116</v>
      </c>
      <c r="BG81" t="s">
        <v>116</v>
      </c>
      <c r="BH81">
        <v>0.42</v>
      </c>
      <c r="BI81" t="str">
        <f t="shared" si="16"/>
        <v>Normal</v>
      </c>
      <c r="BJ81">
        <v>0</v>
      </c>
      <c r="BK81" t="s">
        <v>116</v>
      </c>
      <c r="BL81">
        <v>0.1</v>
      </c>
      <c r="BM81">
        <v>2</v>
      </c>
      <c r="BN81">
        <v>10</v>
      </c>
      <c r="BO81">
        <v>8</v>
      </c>
      <c r="BP81" t="str">
        <f t="shared" si="17"/>
        <v>Normal</v>
      </c>
      <c r="BQ81">
        <v>0.8</v>
      </c>
      <c r="BR81" t="str">
        <f t="shared" si="18"/>
        <v>Normal</v>
      </c>
      <c r="BS81">
        <v>18</v>
      </c>
      <c r="BT81">
        <v>52</v>
      </c>
      <c r="BU81">
        <v>52</v>
      </c>
      <c r="BV81" t="str">
        <f t="shared" si="19"/>
        <v>Abnormal</v>
      </c>
      <c r="BW81">
        <v>32</v>
      </c>
      <c r="BX81" t="s">
        <v>137</v>
      </c>
      <c r="BY81" t="s">
        <v>187</v>
      </c>
    </row>
    <row r="82" spans="1:77" x14ac:dyDescent="0.25">
      <c r="A82">
        <v>81</v>
      </c>
      <c r="B82" t="s">
        <v>58</v>
      </c>
      <c r="C82">
        <v>3</v>
      </c>
      <c r="D82" t="str">
        <f t="shared" si="10"/>
        <v>2 - 5</v>
      </c>
      <c r="E82" s="5">
        <v>45208</v>
      </c>
      <c r="F82" t="s">
        <v>109</v>
      </c>
      <c r="G82" t="s">
        <v>110</v>
      </c>
      <c r="H82" t="s">
        <v>150</v>
      </c>
      <c r="I82">
        <v>2</v>
      </c>
      <c r="J82" t="s">
        <v>115</v>
      </c>
      <c r="K82" t="s">
        <v>115</v>
      </c>
      <c r="L82" t="s">
        <v>115</v>
      </c>
      <c r="M82" t="s">
        <v>115</v>
      </c>
      <c r="N82" t="s">
        <v>115</v>
      </c>
      <c r="O82" t="s">
        <v>115</v>
      </c>
      <c r="P82" t="s">
        <v>114</v>
      </c>
      <c r="Q82" t="s">
        <v>115</v>
      </c>
      <c r="R82" t="s">
        <v>115</v>
      </c>
      <c r="S82" t="s">
        <v>114</v>
      </c>
      <c r="T82" t="s">
        <v>115</v>
      </c>
      <c r="U82">
        <v>1</v>
      </c>
      <c r="V82">
        <v>3</v>
      </c>
      <c r="W82">
        <v>13</v>
      </c>
      <c r="X82" t="s">
        <v>116</v>
      </c>
      <c r="Y82">
        <v>95</v>
      </c>
      <c r="Z82" t="s">
        <v>116</v>
      </c>
      <c r="AA82" s="10">
        <v>14.4</v>
      </c>
      <c r="AB82">
        <f t="shared" si="11"/>
        <v>14.40443213296399</v>
      </c>
      <c r="AC82" t="s">
        <v>116</v>
      </c>
      <c r="AD82" t="s">
        <v>115</v>
      </c>
      <c r="AE82" t="s">
        <v>122</v>
      </c>
      <c r="AF82" t="s">
        <v>114</v>
      </c>
      <c r="AG82">
        <v>166</v>
      </c>
      <c r="AH82" t="s">
        <v>124</v>
      </c>
      <c r="AI82" t="s">
        <v>116</v>
      </c>
      <c r="AJ82">
        <v>54</v>
      </c>
      <c r="AK82" t="s">
        <v>126</v>
      </c>
      <c r="AL82">
        <v>88</v>
      </c>
      <c r="AM82">
        <v>8</v>
      </c>
      <c r="AN82">
        <v>0</v>
      </c>
      <c r="AO82">
        <v>90</v>
      </c>
      <c r="AP82">
        <v>60</v>
      </c>
      <c r="AQ82" t="s">
        <v>180</v>
      </c>
      <c r="AR82">
        <v>17</v>
      </c>
      <c r="AS82" s="12">
        <f t="shared" si="12"/>
        <v>5.666666666666667</v>
      </c>
      <c r="AT82" s="13" t="str">
        <f t="shared" si="13"/>
        <v>Yes</v>
      </c>
      <c r="AU82" t="str">
        <f t="shared" si="14"/>
        <v>Severe</v>
      </c>
      <c r="AV82">
        <v>46000</v>
      </c>
      <c r="AW82">
        <v>770000</v>
      </c>
      <c r="AX82" t="s">
        <v>185</v>
      </c>
      <c r="AY82">
        <v>166</v>
      </c>
      <c r="AZ82" t="s">
        <v>124</v>
      </c>
      <c r="BA82" t="s">
        <v>129</v>
      </c>
      <c r="BB82">
        <v>1.5</v>
      </c>
      <c r="BC82">
        <v>0.12</v>
      </c>
      <c r="BD82" t="str">
        <f t="shared" si="15"/>
        <v>Abnormal</v>
      </c>
      <c r="BE82">
        <v>0.13</v>
      </c>
      <c r="BF82" t="s">
        <v>116</v>
      </c>
      <c r="BG82" t="s">
        <v>116</v>
      </c>
      <c r="BH82">
        <v>0.7</v>
      </c>
      <c r="BI82" t="str">
        <f t="shared" si="16"/>
        <v>Prolonged</v>
      </c>
      <c r="BJ82">
        <v>0</v>
      </c>
      <c r="BK82" t="s">
        <v>116</v>
      </c>
      <c r="BL82">
        <v>0.09</v>
      </c>
      <c r="BM82">
        <v>2</v>
      </c>
      <c r="BN82">
        <v>14</v>
      </c>
      <c r="BO82">
        <v>8</v>
      </c>
      <c r="BP82" t="str">
        <f t="shared" si="17"/>
        <v>Normal</v>
      </c>
      <c r="BQ82">
        <v>0.56999999999999995</v>
      </c>
      <c r="BR82" t="str">
        <f t="shared" si="18"/>
        <v>Normal</v>
      </c>
      <c r="BS82">
        <v>28</v>
      </c>
      <c r="BT82">
        <v>32</v>
      </c>
      <c r="BU82">
        <v>28</v>
      </c>
      <c r="BV82" t="str">
        <f t="shared" si="19"/>
        <v>Abnormal</v>
      </c>
      <c r="BW82">
        <v>36</v>
      </c>
      <c r="BX82" t="s">
        <v>138</v>
      </c>
      <c r="BY82" t="s">
        <v>202</v>
      </c>
    </row>
    <row r="83" spans="1:77" x14ac:dyDescent="0.25">
      <c r="A83">
        <v>82</v>
      </c>
      <c r="B83" t="s">
        <v>58</v>
      </c>
      <c r="C83">
        <v>14</v>
      </c>
      <c r="D83" t="str">
        <f t="shared" si="10"/>
        <v>14 - 17</v>
      </c>
      <c r="E83" s="5">
        <v>45208</v>
      </c>
      <c r="F83" t="s">
        <v>109</v>
      </c>
      <c r="G83" t="s">
        <v>110</v>
      </c>
      <c r="H83" t="s">
        <v>150</v>
      </c>
      <c r="I83">
        <v>13</v>
      </c>
      <c r="J83" t="s">
        <v>114</v>
      </c>
      <c r="K83" t="s">
        <v>114</v>
      </c>
      <c r="L83" t="s">
        <v>115</v>
      </c>
      <c r="M83" t="s">
        <v>115</v>
      </c>
      <c r="N83" t="s">
        <v>115</v>
      </c>
      <c r="O83" t="s">
        <v>115</v>
      </c>
      <c r="P83" t="s">
        <v>115</v>
      </c>
      <c r="Q83" t="s">
        <v>114</v>
      </c>
      <c r="R83" t="s">
        <v>115</v>
      </c>
      <c r="S83" t="s">
        <v>114</v>
      </c>
      <c r="T83" t="s">
        <v>115</v>
      </c>
      <c r="U83">
        <v>5</v>
      </c>
      <c r="V83">
        <v>2</v>
      </c>
      <c r="W83">
        <v>49</v>
      </c>
      <c r="X83" t="s">
        <v>116</v>
      </c>
      <c r="Y83">
        <v>162</v>
      </c>
      <c r="Z83" t="s">
        <v>116</v>
      </c>
      <c r="AA83" s="10">
        <v>18.7</v>
      </c>
      <c r="AB83">
        <f t="shared" si="11"/>
        <v>18.670934308794386</v>
      </c>
      <c r="AC83" t="s">
        <v>116</v>
      </c>
      <c r="AD83" t="s">
        <v>115</v>
      </c>
      <c r="AE83" t="s">
        <v>116</v>
      </c>
      <c r="AF83" t="s">
        <v>115</v>
      </c>
      <c r="AG83">
        <v>64</v>
      </c>
      <c r="AH83" t="s">
        <v>116</v>
      </c>
      <c r="AI83" t="s">
        <v>116</v>
      </c>
      <c r="AJ83">
        <v>20</v>
      </c>
      <c r="AK83" t="s">
        <v>116</v>
      </c>
      <c r="AL83">
        <v>99</v>
      </c>
      <c r="AM83">
        <v>4</v>
      </c>
      <c r="AN83">
        <v>0</v>
      </c>
      <c r="AO83">
        <v>100</v>
      </c>
      <c r="AP83">
        <v>60</v>
      </c>
      <c r="AQ83" t="s">
        <v>162</v>
      </c>
      <c r="AR83">
        <v>13</v>
      </c>
      <c r="AS83" s="12">
        <f t="shared" si="12"/>
        <v>4.333333333333333</v>
      </c>
      <c r="AT83" s="13" t="str">
        <f t="shared" si="13"/>
        <v>Yes</v>
      </c>
      <c r="AU83" t="str">
        <f t="shared" si="14"/>
        <v>Severe</v>
      </c>
      <c r="AV83">
        <v>22700</v>
      </c>
      <c r="AW83">
        <v>683000</v>
      </c>
      <c r="AX83" t="s">
        <v>186</v>
      </c>
      <c r="AY83">
        <v>65</v>
      </c>
      <c r="AZ83" t="s">
        <v>116</v>
      </c>
      <c r="BA83" t="s">
        <v>129</v>
      </c>
      <c r="BB83">
        <v>1</v>
      </c>
      <c r="BC83">
        <v>0.1</v>
      </c>
      <c r="BD83" t="str">
        <f t="shared" si="15"/>
        <v>Normal</v>
      </c>
      <c r="BE83">
        <v>0.16</v>
      </c>
      <c r="BF83" t="s">
        <v>116</v>
      </c>
      <c r="BG83" t="s">
        <v>116</v>
      </c>
      <c r="BH83">
        <v>0.44</v>
      </c>
      <c r="BI83" t="str">
        <f t="shared" si="16"/>
        <v>Normal</v>
      </c>
      <c r="BJ83">
        <v>0</v>
      </c>
      <c r="BK83" t="s">
        <v>116</v>
      </c>
      <c r="BL83">
        <v>0.1</v>
      </c>
      <c r="BM83">
        <v>2</v>
      </c>
      <c r="BN83">
        <v>8</v>
      </c>
      <c r="BO83">
        <v>4</v>
      </c>
      <c r="BP83" t="str">
        <f t="shared" si="17"/>
        <v>Normal</v>
      </c>
      <c r="BQ83">
        <v>0.5</v>
      </c>
      <c r="BR83" t="str">
        <f t="shared" si="18"/>
        <v>Normal</v>
      </c>
      <c r="BS83">
        <v>28</v>
      </c>
      <c r="BT83">
        <v>52</v>
      </c>
      <c r="BU83">
        <v>44</v>
      </c>
      <c r="BV83" t="str">
        <f t="shared" si="19"/>
        <v>Abnormal</v>
      </c>
      <c r="BW83">
        <v>48</v>
      </c>
      <c r="BX83" t="s">
        <v>138</v>
      </c>
      <c r="BY83" t="s">
        <v>187</v>
      </c>
    </row>
    <row r="84" spans="1:77" x14ac:dyDescent="0.25">
      <c r="A84">
        <v>83</v>
      </c>
      <c r="B84" t="s">
        <v>58</v>
      </c>
      <c r="C84">
        <v>5</v>
      </c>
      <c r="D84" t="str">
        <f t="shared" si="10"/>
        <v>2 - 5</v>
      </c>
      <c r="E84" s="5">
        <v>45210</v>
      </c>
      <c r="F84" t="s">
        <v>108</v>
      </c>
      <c r="G84" t="s">
        <v>110</v>
      </c>
      <c r="H84" t="s">
        <v>150</v>
      </c>
      <c r="I84">
        <v>3</v>
      </c>
      <c r="J84" t="s">
        <v>114</v>
      </c>
      <c r="K84" t="s">
        <v>114</v>
      </c>
      <c r="L84" t="s">
        <v>115</v>
      </c>
      <c r="M84" t="s">
        <v>115</v>
      </c>
      <c r="N84" t="s">
        <v>115</v>
      </c>
      <c r="O84" t="s">
        <v>115</v>
      </c>
      <c r="P84" t="s">
        <v>114</v>
      </c>
      <c r="Q84" t="s">
        <v>115</v>
      </c>
      <c r="R84" t="s">
        <v>114</v>
      </c>
      <c r="S84" t="s">
        <v>114</v>
      </c>
      <c r="T84" t="s">
        <v>114</v>
      </c>
      <c r="U84">
        <v>0</v>
      </c>
      <c r="V84">
        <v>2</v>
      </c>
      <c r="W84">
        <v>21</v>
      </c>
      <c r="X84" t="s">
        <v>116</v>
      </c>
      <c r="Y84">
        <v>110</v>
      </c>
      <c r="Z84" t="s">
        <v>116</v>
      </c>
      <c r="AA84" s="10">
        <v>17.399999999999999</v>
      </c>
      <c r="AB84">
        <f t="shared" si="11"/>
        <v>17.355371900826444</v>
      </c>
      <c r="AC84" t="s">
        <v>74</v>
      </c>
      <c r="AD84" t="s">
        <v>115</v>
      </c>
      <c r="AE84" t="s">
        <v>116</v>
      </c>
      <c r="AF84" t="s">
        <v>114</v>
      </c>
      <c r="AG84">
        <v>88</v>
      </c>
      <c r="AH84" t="s">
        <v>116</v>
      </c>
      <c r="AI84" t="s">
        <v>116</v>
      </c>
      <c r="AJ84">
        <v>24</v>
      </c>
      <c r="AK84" t="s">
        <v>116</v>
      </c>
      <c r="AL84">
        <v>99</v>
      </c>
      <c r="AM84">
        <v>2</v>
      </c>
      <c r="AN84">
        <v>0</v>
      </c>
      <c r="AO84">
        <v>90</v>
      </c>
      <c r="AP84">
        <v>50</v>
      </c>
      <c r="AQ84" t="s">
        <v>167</v>
      </c>
      <c r="AR84">
        <v>24</v>
      </c>
      <c r="AS84" s="12">
        <f t="shared" si="12"/>
        <v>8</v>
      </c>
      <c r="AT84" s="13" t="str">
        <f t="shared" si="13"/>
        <v>No</v>
      </c>
      <c r="AU84" t="str">
        <f t="shared" si="14"/>
        <v>Moderate</v>
      </c>
      <c r="AV84">
        <v>12600</v>
      </c>
      <c r="AW84">
        <v>436000</v>
      </c>
      <c r="AX84" t="s">
        <v>184</v>
      </c>
      <c r="AY84">
        <v>82</v>
      </c>
      <c r="AZ84" t="s">
        <v>116</v>
      </c>
      <c r="BA84" t="s">
        <v>129</v>
      </c>
      <c r="BB84">
        <v>1</v>
      </c>
      <c r="BC84">
        <v>0.1</v>
      </c>
      <c r="BD84" t="str">
        <f t="shared" si="15"/>
        <v>Normal</v>
      </c>
      <c r="BE84">
        <v>0.2</v>
      </c>
      <c r="BF84" t="s">
        <v>144</v>
      </c>
      <c r="BG84" t="s">
        <v>116</v>
      </c>
      <c r="BH84">
        <v>0.41</v>
      </c>
      <c r="BI84" t="str">
        <f t="shared" si="16"/>
        <v>Normal</v>
      </c>
      <c r="BJ84">
        <v>0</v>
      </c>
      <c r="BK84" t="s">
        <v>116</v>
      </c>
      <c r="BL84">
        <v>0.08</v>
      </c>
      <c r="BM84">
        <v>2</v>
      </c>
      <c r="BN84">
        <v>20</v>
      </c>
      <c r="BO84">
        <v>8</v>
      </c>
      <c r="BP84" t="str">
        <f t="shared" si="17"/>
        <v>Normal</v>
      </c>
      <c r="BQ84">
        <v>0.4</v>
      </c>
      <c r="BR84" t="str">
        <f t="shared" si="18"/>
        <v>Normal</v>
      </c>
      <c r="BS84">
        <v>16</v>
      </c>
      <c r="BT84">
        <v>32</v>
      </c>
      <c r="BU84">
        <v>18</v>
      </c>
      <c r="BV84" t="str">
        <f t="shared" si="19"/>
        <v>Normal</v>
      </c>
      <c r="BW84">
        <v>46</v>
      </c>
      <c r="BX84" t="s">
        <v>137</v>
      </c>
      <c r="BY84" t="s">
        <v>203</v>
      </c>
    </row>
    <row r="85" spans="1:77" x14ac:dyDescent="0.25">
      <c r="A85">
        <v>84</v>
      </c>
      <c r="B85" t="s">
        <v>58</v>
      </c>
      <c r="C85">
        <v>4</v>
      </c>
      <c r="D85" t="str">
        <f t="shared" si="10"/>
        <v>2 - 5</v>
      </c>
      <c r="E85" s="5">
        <v>45216</v>
      </c>
      <c r="F85" t="s">
        <v>108</v>
      </c>
      <c r="G85" t="s">
        <v>110</v>
      </c>
      <c r="H85" t="s">
        <v>150</v>
      </c>
      <c r="I85">
        <v>3</v>
      </c>
      <c r="J85" t="s">
        <v>115</v>
      </c>
      <c r="K85" t="s">
        <v>115</v>
      </c>
      <c r="L85" t="s">
        <v>115</v>
      </c>
      <c r="M85" t="s">
        <v>115</v>
      </c>
      <c r="N85" t="s">
        <v>115</v>
      </c>
      <c r="O85" t="s">
        <v>115</v>
      </c>
      <c r="P85" t="s">
        <v>114</v>
      </c>
      <c r="Q85" t="s">
        <v>115</v>
      </c>
      <c r="R85" t="s">
        <v>115</v>
      </c>
      <c r="S85" t="s">
        <v>115</v>
      </c>
      <c r="T85" t="s">
        <v>115</v>
      </c>
      <c r="U85">
        <v>1</v>
      </c>
      <c r="V85">
        <v>2</v>
      </c>
      <c r="W85">
        <v>18</v>
      </c>
      <c r="X85" t="s">
        <v>116</v>
      </c>
      <c r="Y85">
        <v>109</v>
      </c>
      <c r="Z85" t="s">
        <v>116</v>
      </c>
      <c r="AA85" s="10">
        <v>15.1</v>
      </c>
      <c r="AB85">
        <f t="shared" si="11"/>
        <v>15.150239878798079</v>
      </c>
      <c r="AC85" t="s">
        <v>116</v>
      </c>
      <c r="AD85" t="s">
        <v>115</v>
      </c>
      <c r="AE85" t="s">
        <v>122</v>
      </c>
      <c r="AF85" t="s">
        <v>114</v>
      </c>
      <c r="AG85">
        <v>120</v>
      </c>
      <c r="AH85" t="s">
        <v>116</v>
      </c>
      <c r="AI85" t="s">
        <v>116</v>
      </c>
      <c r="AJ85">
        <v>44</v>
      </c>
      <c r="AK85" t="s">
        <v>126</v>
      </c>
      <c r="AL85">
        <v>96</v>
      </c>
      <c r="AM85">
        <v>4</v>
      </c>
      <c r="AN85">
        <v>2</v>
      </c>
      <c r="AO85">
        <v>90</v>
      </c>
      <c r="AP85">
        <v>60</v>
      </c>
      <c r="AQ85" t="s">
        <v>168</v>
      </c>
      <c r="AR85">
        <v>18</v>
      </c>
      <c r="AS85" s="12">
        <f t="shared" si="12"/>
        <v>6</v>
      </c>
      <c r="AT85" s="13" t="str">
        <f t="shared" si="13"/>
        <v>Yes</v>
      </c>
      <c r="AU85" t="str">
        <f t="shared" si="14"/>
        <v>Severe</v>
      </c>
      <c r="AV85">
        <v>21200</v>
      </c>
      <c r="AW85">
        <v>518000</v>
      </c>
      <c r="AX85" t="s">
        <v>184</v>
      </c>
      <c r="AY85">
        <v>115</v>
      </c>
      <c r="AZ85" t="s">
        <v>116</v>
      </c>
      <c r="BA85" t="s">
        <v>129</v>
      </c>
      <c r="BB85">
        <v>1</v>
      </c>
      <c r="BC85">
        <v>0.1</v>
      </c>
      <c r="BD85" t="str">
        <f t="shared" si="15"/>
        <v>Normal</v>
      </c>
      <c r="BE85">
        <v>0.13</v>
      </c>
      <c r="BF85" t="s">
        <v>116</v>
      </c>
      <c r="BG85" t="s">
        <v>116</v>
      </c>
      <c r="BH85">
        <v>0.39</v>
      </c>
      <c r="BI85" t="str">
        <f t="shared" si="16"/>
        <v>Normal</v>
      </c>
      <c r="BJ85">
        <v>1</v>
      </c>
      <c r="BK85" t="s">
        <v>116</v>
      </c>
      <c r="BL85">
        <v>0.08</v>
      </c>
      <c r="BM85">
        <v>2</v>
      </c>
      <c r="BN85">
        <v>8</v>
      </c>
      <c r="BO85">
        <v>6</v>
      </c>
      <c r="BP85" t="str">
        <f t="shared" si="17"/>
        <v>Normal</v>
      </c>
      <c r="BQ85">
        <v>0.75</v>
      </c>
      <c r="BR85" t="str">
        <f t="shared" si="18"/>
        <v>Normal</v>
      </c>
      <c r="BS85">
        <v>28</v>
      </c>
      <c r="BT85">
        <v>52</v>
      </c>
      <c r="BU85">
        <v>36</v>
      </c>
      <c r="BV85" t="str">
        <f t="shared" si="19"/>
        <v>Abnormal</v>
      </c>
      <c r="BW85">
        <v>52</v>
      </c>
      <c r="BX85" t="s">
        <v>137</v>
      </c>
      <c r="BY85" t="s">
        <v>187</v>
      </c>
    </row>
    <row r="86" spans="1:77" x14ac:dyDescent="0.25">
      <c r="A86">
        <v>85</v>
      </c>
      <c r="B86" t="s">
        <v>58</v>
      </c>
      <c r="C86">
        <v>7</v>
      </c>
      <c r="D86" t="str">
        <f t="shared" si="10"/>
        <v>6 - 9</v>
      </c>
      <c r="E86" s="5">
        <v>45217</v>
      </c>
      <c r="F86" t="s">
        <v>109</v>
      </c>
      <c r="G86" t="s">
        <v>112</v>
      </c>
      <c r="H86" t="s">
        <v>150</v>
      </c>
      <c r="I86">
        <v>3</v>
      </c>
      <c r="J86" t="s">
        <v>115</v>
      </c>
      <c r="K86" t="s">
        <v>114</v>
      </c>
      <c r="L86" t="s">
        <v>115</v>
      </c>
      <c r="M86" t="s">
        <v>115</v>
      </c>
      <c r="N86" t="s">
        <v>115</v>
      </c>
      <c r="O86" t="s">
        <v>115</v>
      </c>
      <c r="P86" t="s">
        <v>115</v>
      </c>
      <c r="Q86" t="s">
        <v>114</v>
      </c>
      <c r="R86" t="s">
        <v>115</v>
      </c>
      <c r="S86" t="s">
        <v>114</v>
      </c>
      <c r="T86" t="s">
        <v>115</v>
      </c>
      <c r="U86">
        <v>1</v>
      </c>
      <c r="V86">
        <v>3</v>
      </c>
      <c r="W86">
        <v>24</v>
      </c>
      <c r="X86" t="s">
        <v>116</v>
      </c>
      <c r="Y86">
        <v>126.5</v>
      </c>
      <c r="Z86" t="s">
        <v>116</v>
      </c>
      <c r="AA86" s="10">
        <v>15.1</v>
      </c>
      <c r="AB86">
        <f t="shared" si="11"/>
        <v>14.997890921589153</v>
      </c>
      <c r="AC86" t="s">
        <v>116</v>
      </c>
      <c r="AD86" t="s">
        <v>115</v>
      </c>
      <c r="AE86" t="s">
        <v>122</v>
      </c>
      <c r="AF86" t="s">
        <v>115</v>
      </c>
      <c r="AG86">
        <v>120</v>
      </c>
      <c r="AH86" t="s">
        <v>124</v>
      </c>
      <c r="AI86" t="s">
        <v>116</v>
      </c>
      <c r="AJ86">
        <v>32</v>
      </c>
      <c r="AK86" t="s">
        <v>126</v>
      </c>
      <c r="AL86">
        <v>98</v>
      </c>
      <c r="AM86">
        <v>4</v>
      </c>
      <c r="AN86">
        <v>0</v>
      </c>
      <c r="AO86">
        <v>115</v>
      </c>
      <c r="AP86">
        <v>80</v>
      </c>
      <c r="AQ86" t="s">
        <v>181</v>
      </c>
      <c r="AR86">
        <v>21</v>
      </c>
      <c r="AS86" s="12">
        <f t="shared" si="12"/>
        <v>7</v>
      </c>
      <c r="AT86" s="13" t="str">
        <f t="shared" si="13"/>
        <v>No</v>
      </c>
      <c r="AU86" t="str">
        <f t="shared" si="14"/>
        <v>Moderate</v>
      </c>
      <c r="AV86">
        <v>25500</v>
      </c>
      <c r="AW86">
        <v>251000</v>
      </c>
      <c r="AX86" t="s">
        <v>186</v>
      </c>
      <c r="AY86">
        <v>113</v>
      </c>
      <c r="AZ86" t="s">
        <v>116</v>
      </c>
      <c r="BA86" t="s">
        <v>129</v>
      </c>
      <c r="BB86">
        <v>1</v>
      </c>
      <c r="BC86">
        <v>0.12</v>
      </c>
      <c r="BD86" t="str">
        <f t="shared" si="15"/>
        <v>Abnormal</v>
      </c>
      <c r="BE86">
        <v>0.14000000000000001</v>
      </c>
      <c r="BF86" t="s">
        <v>116</v>
      </c>
      <c r="BG86" t="s">
        <v>116</v>
      </c>
      <c r="BH86">
        <v>0.41</v>
      </c>
      <c r="BI86" t="str">
        <f t="shared" si="16"/>
        <v>Normal</v>
      </c>
      <c r="BJ86">
        <v>1</v>
      </c>
      <c r="BK86" t="s">
        <v>116</v>
      </c>
      <c r="BL86">
        <v>0.08</v>
      </c>
      <c r="BM86">
        <v>2</v>
      </c>
      <c r="BN86">
        <v>30</v>
      </c>
      <c r="BO86">
        <v>24</v>
      </c>
      <c r="BP86" t="str">
        <f t="shared" si="17"/>
        <v>Normal</v>
      </c>
      <c r="BQ86">
        <v>0.8</v>
      </c>
      <c r="BR86" t="str">
        <f t="shared" si="18"/>
        <v>Normal</v>
      </c>
      <c r="BS86">
        <v>36</v>
      </c>
      <c r="BT86">
        <v>22</v>
      </c>
      <c r="BU86">
        <v>20</v>
      </c>
      <c r="BV86" t="str">
        <f t="shared" si="19"/>
        <v>Normal</v>
      </c>
      <c r="BW86">
        <v>52</v>
      </c>
      <c r="BX86" t="s">
        <v>137</v>
      </c>
      <c r="BY86" t="s">
        <v>190</v>
      </c>
    </row>
    <row r="87" spans="1:77" x14ac:dyDescent="0.25">
      <c r="A87">
        <v>86</v>
      </c>
      <c r="B87" t="s">
        <v>58</v>
      </c>
      <c r="C87">
        <v>13</v>
      </c>
      <c r="D87" t="str">
        <f t="shared" si="10"/>
        <v>10 - 13</v>
      </c>
      <c r="E87" s="5">
        <v>45217</v>
      </c>
      <c r="F87" t="s">
        <v>109</v>
      </c>
      <c r="G87" t="s">
        <v>112</v>
      </c>
      <c r="H87" t="s">
        <v>150</v>
      </c>
      <c r="I87">
        <v>6</v>
      </c>
      <c r="J87" t="s">
        <v>114</v>
      </c>
      <c r="K87" t="s">
        <v>114</v>
      </c>
      <c r="L87" t="s">
        <v>115</v>
      </c>
      <c r="M87" t="s">
        <v>115</v>
      </c>
      <c r="N87" t="s">
        <v>115</v>
      </c>
      <c r="O87" t="s">
        <v>115</v>
      </c>
      <c r="P87" t="s">
        <v>115</v>
      </c>
      <c r="Q87" t="s">
        <v>114</v>
      </c>
      <c r="R87" t="s">
        <v>115</v>
      </c>
      <c r="S87" t="s">
        <v>114</v>
      </c>
      <c r="T87" t="s">
        <v>115</v>
      </c>
      <c r="U87">
        <v>1</v>
      </c>
      <c r="V87">
        <v>3</v>
      </c>
      <c r="W87">
        <v>36</v>
      </c>
      <c r="X87" t="s">
        <v>116</v>
      </c>
      <c r="Y87">
        <v>151.5</v>
      </c>
      <c r="Z87" t="s">
        <v>116</v>
      </c>
      <c r="AA87" s="10">
        <v>15.6</v>
      </c>
      <c r="AB87">
        <f t="shared" si="11"/>
        <v>15.684736790510735</v>
      </c>
      <c r="AC87" t="s">
        <v>116</v>
      </c>
      <c r="AD87" t="s">
        <v>115</v>
      </c>
      <c r="AE87" t="s">
        <v>116</v>
      </c>
      <c r="AF87" t="s">
        <v>48</v>
      </c>
      <c r="AG87">
        <v>94</v>
      </c>
      <c r="AH87" t="s">
        <v>116</v>
      </c>
      <c r="AI87" t="s">
        <v>116</v>
      </c>
      <c r="AJ87">
        <v>20</v>
      </c>
      <c r="AK87" t="s">
        <v>116</v>
      </c>
      <c r="AL87">
        <v>99</v>
      </c>
      <c r="AM87">
        <v>4</v>
      </c>
      <c r="AN87">
        <v>0</v>
      </c>
      <c r="AO87">
        <v>100</v>
      </c>
      <c r="AP87">
        <v>60</v>
      </c>
      <c r="AQ87" t="s">
        <v>167</v>
      </c>
      <c r="AR87">
        <v>18</v>
      </c>
      <c r="AS87" s="12">
        <f t="shared" si="12"/>
        <v>6</v>
      </c>
      <c r="AT87" s="13" t="str">
        <f t="shared" si="13"/>
        <v>Yes</v>
      </c>
      <c r="AU87" t="str">
        <f t="shared" si="14"/>
        <v>Severe</v>
      </c>
      <c r="AV87">
        <v>28800</v>
      </c>
      <c r="AW87">
        <v>288000</v>
      </c>
      <c r="AX87" t="s">
        <v>186</v>
      </c>
      <c r="AY87">
        <v>96</v>
      </c>
      <c r="AZ87" t="s">
        <v>116</v>
      </c>
      <c r="BA87" t="s">
        <v>129</v>
      </c>
      <c r="BB87">
        <v>1</v>
      </c>
      <c r="BC87">
        <v>0.1</v>
      </c>
      <c r="BD87" t="str">
        <f t="shared" si="15"/>
        <v>Normal</v>
      </c>
      <c r="BE87">
        <v>0.17</v>
      </c>
      <c r="BF87" t="s">
        <v>116</v>
      </c>
      <c r="BG87" t="s">
        <v>116</v>
      </c>
      <c r="BH87">
        <v>0.41</v>
      </c>
      <c r="BI87" t="str">
        <f t="shared" si="16"/>
        <v>Normal</v>
      </c>
      <c r="BJ87">
        <v>1</v>
      </c>
      <c r="BK87" t="s">
        <v>116</v>
      </c>
      <c r="BL87">
        <v>0.09</v>
      </c>
      <c r="BM87">
        <v>2</v>
      </c>
      <c r="BN87">
        <v>16</v>
      </c>
      <c r="BO87">
        <v>12</v>
      </c>
      <c r="BP87" t="str">
        <f t="shared" si="17"/>
        <v>Normal</v>
      </c>
      <c r="BQ87">
        <v>0.75</v>
      </c>
      <c r="BR87" t="str">
        <f t="shared" si="18"/>
        <v>Normal</v>
      </c>
      <c r="BS87">
        <v>28</v>
      </c>
      <c r="BT87">
        <v>44</v>
      </c>
      <c r="BU87">
        <v>28</v>
      </c>
      <c r="BV87" t="str">
        <f t="shared" si="19"/>
        <v>Abnormal</v>
      </c>
      <c r="BW87">
        <v>40</v>
      </c>
      <c r="BX87" t="s">
        <v>137</v>
      </c>
      <c r="BY87" t="s">
        <v>187</v>
      </c>
    </row>
    <row r="88" spans="1:77" x14ac:dyDescent="0.25">
      <c r="A88">
        <v>87</v>
      </c>
      <c r="B88" t="s">
        <v>58</v>
      </c>
      <c r="C88">
        <v>7</v>
      </c>
      <c r="D88" t="str">
        <f t="shared" si="10"/>
        <v>6 - 9</v>
      </c>
      <c r="E88" s="5">
        <v>45223</v>
      </c>
      <c r="F88" t="s">
        <v>108</v>
      </c>
      <c r="G88" t="s">
        <v>111</v>
      </c>
      <c r="H88" t="s">
        <v>150</v>
      </c>
      <c r="I88">
        <v>2</v>
      </c>
      <c r="J88" t="s">
        <v>114</v>
      </c>
      <c r="K88" t="s">
        <v>114</v>
      </c>
      <c r="L88" t="s">
        <v>115</v>
      </c>
      <c r="M88" t="s">
        <v>115</v>
      </c>
      <c r="N88" t="s">
        <v>115</v>
      </c>
      <c r="O88" t="s">
        <v>115</v>
      </c>
      <c r="P88" t="s">
        <v>114</v>
      </c>
      <c r="Q88" t="s">
        <v>114</v>
      </c>
      <c r="R88" t="s">
        <v>115</v>
      </c>
      <c r="S88" t="s">
        <v>115</v>
      </c>
      <c r="T88" t="s">
        <v>115</v>
      </c>
      <c r="U88">
        <v>2</v>
      </c>
      <c r="V88">
        <v>2</v>
      </c>
      <c r="W88">
        <v>26</v>
      </c>
      <c r="X88" t="s">
        <v>116</v>
      </c>
      <c r="Y88">
        <v>130</v>
      </c>
      <c r="Z88" t="s">
        <v>116</v>
      </c>
      <c r="AA88" s="10">
        <v>15.4</v>
      </c>
      <c r="AB88">
        <f t="shared" si="11"/>
        <v>15.384615384615383</v>
      </c>
      <c r="AC88" t="s">
        <v>116</v>
      </c>
      <c r="AD88" t="s">
        <v>115</v>
      </c>
      <c r="AE88" t="s">
        <v>116</v>
      </c>
      <c r="AF88" t="s">
        <v>114</v>
      </c>
      <c r="AG88">
        <v>60</v>
      </c>
      <c r="AH88" t="s">
        <v>123</v>
      </c>
      <c r="AI88" t="s">
        <v>116</v>
      </c>
      <c r="AJ88">
        <v>24</v>
      </c>
      <c r="AK88" t="s">
        <v>116</v>
      </c>
      <c r="AL88">
        <v>99</v>
      </c>
      <c r="AM88">
        <v>4</v>
      </c>
      <c r="AN88">
        <v>0</v>
      </c>
      <c r="AO88">
        <v>100</v>
      </c>
      <c r="AP88">
        <v>56</v>
      </c>
      <c r="AQ88" t="s">
        <v>162</v>
      </c>
      <c r="AR88">
        <v>14</v>
      </c>
      <c r="AS88" s="12">
        <f t="shared" si="12"/>
        <v>4.666666666666667</v>
      </c>
      <c r="AT88" s="13" t="str">
        <f t="shared" si="13"/>
        <v>Yes</v>
      </c>
      <c r="AU88" t="str">
        <f t="shared" si="14"/>
        <v>Severe</v>
      </c>
      <c r="AV88">
        <v>18800</v>
      </c>
      <c r="AW88">
        <v>489000</v>
      </c>
      <c r="AX88" t="s">
        <v>184</v>
      </c>
      <c r="AY88">
        <v>60</v>
      </c>
      <c r="AZ88" t="s">
        <v>123</v>
      </c>
      <c r="BA88" t="s">
        <v>129</v>
      </c>
      <c r="BB88">
        <v>1</v>
      </c>
      <c r="BC88">
        <v>0.1</v>
      </c>
      <c r="BD88" t="str">
        <f t="shared" si="15"/>
        <v>Normal</v>
      </c>
      <c r="BE88">
        <v>0.13</v>
      </c>
      <c r="BF88" t="s">
        <v>116</v>
      </c>
      <c r="BG88" t="s">
        <v>116</v>
      </c>
      <c r="BH88">
        <v>0.42</v>
      </c>
      <c r="BI88" t="str">
        <f t="shared" si="16"/>
        <v>Normal</v>
      </c>
      <c r="BJ88">
        <v>0</v>
      </c>
      <c r="BK88" t="s">
        <v>116</v>
      </c>
      <c r="BL88">
        <v>0.09</v>
      </c>
      <c r="BM88">
        <v>1</v>
      </c>
      <c r="BN88">
        <v>12</v>
      </c>
      <c r="BO88">
        <v>4</v>
      </c>
      <c r="BP88" t="str">
        <f t="shared" si="17"/>
        <v>Normal</v>
      </c>
      <c r="BQ88">
        <v>0.33</v>
      </c>
      <c r="BR88" t="str">
        <f t="shared" si="18"/>
        <v>Normal</v>
      </c>
      <c r="BS88">
        <v>10</v>
      </c>
      <c r="BT88">
        <v>32</v>
      </c>
      <c r="BU88">
        <v>40</v>
      </c>
      <c r="BV88" t="str">
        <f t="shared" si="19"/>
        <v>Abnormal</v>
      </c>
      <c r="BW88">
        <v>40</v>
      </c>
      <c r="BX88" t="s">
        <v>138</v>
      </c>
      <c r="BY88" t="s">
        <v>187</v>
      </c>
    </row>
    <row r="89" spans="1:77" x14ac:dyDescent="0.25">
      <c r="A89">
        <v>88</v>
      </c>
      <c r="B89" t="s">
        <v>58</v>
      </c>
      <c r="C89">
        <v>4</v>
      </c>
      <c r="D89" t="str">
        <f t="shared" si="10"/>
        <v>2 - 5</v>
      </c>
      <c r="E89" s="5">
        <v>45223</v>
      </c>
      <c r="F89" t="s">
        <v>108</v>
      </c>
      <c r="G89" t="s">
        <v>110</v>
      </c>
      <c r="H89" t="s">
        <v>150</v>
      </c>
      <c r="I89">
        <v>3</v>
      </c>
      <c r="J89" t="s">
        <v>114</v>
      </c>
      <c r="K89" t="s">
        <v>114</v>
      </c>
      <c r="L89" t="s">
        <v>115</v>
      </c>
      <c r="M89" t="s">
        <v>115</v>
      </c>
      <c r="N89" t="s">
        <v>115</v>
      </c>
      <c r="O89" t="s">
        <v>115</v>
      </c>
      <c r="P89" t="s">
        <v>114</v>
      </c>
      <c r="Q89" t="s">
        <v>115</v>
      </c>
      <c r="R89" t="s">
        <v>115</v>
      </c>
      <c r="S89" t="s">
        <v>115</v>
      </c>
      <c r="T89" t="s">
        <v>115</v>
      </c>
      <c r="U89">
        <v>2</v>
      </c>
      <c r="V89">
        <v>1</v>
      </c>
      <c r="W89">
        <v>15.5</v>
      </c>
      <c r="X89" t="s">
        <v>116</v>
      </c>
      <c r="Y89">
        <v>100</v>
      </c>
      <c r="Z89" t="s">
        <v>116</v>
      </c>
      <c r="AA89" s="10">
        <v>15.5</v>
      </c>
      <c r="AB89">
        <f t="shared" si="11"/>
        <v>15.5</v>
      </c>
      <c r="AC89" t="s">
        <v>116</v>
      </c>
      <c r="AD89" t="s">
        <v>115</v>
      </c>
      <c r="AE89" t="s">
        <v>116</v>
      </c>
      <c r="AF89" t="s">
        <v>114</v>
      </c>
      <c r="AG89">
        <v>100</v>
      </c>
      <c r="AH89" t="s">
        <v>116</v>
      </c>
      <c r="AI89" t="s">
        <v>116</v>
      </c>
      <c r="AJ89">
        <v>48</v>
      </c>
      <c r="AK89" t="s">
        <v>126</v>
      </c>
      <c r="AL89">
        <v>96</v>
      </c>
      <c r="AM89">
        <v>4</v>
      </c>
      <c r="AN89">
        <v>0</v>
      </c>
      <c r="AO89">
        <v>90</v>
      </c>
      <c r="AP89">
        <v>56</v>
      </c>
      <c r="AQ89" t="s">
        <v>161</v>
      </c>
      <c r="AR89">
        <v>19</v>
      </c>
      <c r="AS89" s="12">
        <f t="shared" si="12"/>
        <v>6.333333333333333</v>
      </c>
      <c r="AT89" s="13" t="str">
        <f t="shared" si="13"/>
        <v>Yes</v>
      </c>
      <c r="AU89" t="str">
        <f t="shared" si="14"/>
        <v>Severe</v>
      </c>
      <c r="AV89">
        <v>20300</v>
      </c>
      <c r="AW89">
        <v>278000</v>
      </c>
      <c r="AX89" t="s">
        <v>184</v>
      </c>
      <c r="AY89">
        <v>103</v>
      </c>
      <c r="AZ89" s="7" t="s">
        <v>116</v>
      </c>
      <c r="BA89" t="s">
        <v>129</v>
      </c>
      <c r="BB89">
        <v>1.5</v>
      </c>
      <c r="BC89">
        <v>0.1</v>
      </c>
      <c r="BD89" t="str">
        <f t="shared" si="15"/>
        <v>Normal</v>
      </c>
      <c r="BE89">
        <v>0.14000000000000001</v>
      </c>
      <c r="BF89" t="s">
        <v>116</v>
      </c>
      <c r="BG89" t="s">
        <v>116</v>
      </c>
      <c r="BH89">
        <v>0.39</v>
      </c>
      <c r="BI89" t="str">
        <f t="shared" si="16"/>
        <v>Normal</v>
      </c>
      <c r="BJ89">
        <v>1</v>
      </c>
      <c r="BK89" t="s">
        <v>116</v>
      </c>
      <c r="BL89">
        <v>0.06</v>
      </c>
      <c r="BM89">
        <v>3</v>
      </c>
      <c r="BN89">
        <v>20</v>
      </c>
      <c r="BO89">
        <v>8</v>
      </c>
      <c r="BP89" t="str">
        <f t="shared" si="17"/>
        <v>Normal</v>
      </c>
      <c r="BQ89">
        <v>0.4</v>
      </c>
      <c r="BR89" t="str">
        <f t="shared" si="18"/>
        <v>Normal</v>
      </c>
      <c r="BS89">
        <v>16</v>
      </c>
      <c r="BT89">
        <v>18</v>
      </c>
      <c r="BU89">
        <v>16</v>
      </c>
      <c r="BV89" t="str">
        <f t="shared" si="19"/>
        <v>Normal</v>
      </c>
      <c r="BW89">
        <v>26</v>
      </c>
      <c r="BX89" t="s">
        <v>138</v>
      </c>
      <c r="BY89" t="s">
        <v>47</v>
      </c>
    </row>
    <row r="90" spans="1:77" x14ac:dyDescent="0.25">
      <c r="A90">
        <v>89</v>
      </c>
      <c r="B90" t="s">
        <v>58</v>
      </c>
      <c r="C90">
        <v>11</v>
      </c>
      <c r="D90" t="str">
        <f t="shared" si="10"/>
        <v>10 - 13</v>
      </c>
      <c r="E90" s="5">
        <v>45223</v>
      </c>
      <c r="F90" t="s">
        <v>109</v>
      </c>
      <c r="G90" t="s">
        <v>110</v>
      </c>
      <c r="H90" t="s">
        <v>150</v>
      </c>
      <c r="I90">
        <v>10</v>
      </c>
      <c r="J90" t="s">
        <v>114</v>
      </c>
      <c r="K90" t="s">
        <v>114</v>
      </c>
      <c r="L90" t="s">
        <v>115</v>
      </c>
      <c r="M90" t="s">
        <v>115</v>
      </c>
      <c r="N90" t="s">
        <v>115</v>
      </c>
      <c r="O90" t="s">
        <v>115</v>
      </c>
      <c r="P90" t="s">
        <v>114</v>
      </c>
      <c r="Q90" t="s">
        <v>114</v>
      </c>
      <c r="R90" t="s">
        <v>115</v>
      </c>
      <c r="S90" t="s">
        <v>115</v>
      </c>
      <c r="T90" t="s">
        <v>115</v>
      </c>
      <c r="U90">
        <v>5</v>
      </c>
      <c r="V90">
        <v>2</v>
      </c>
      <c r="W90">
        <v>35.299999999999997</v>
      </c>
      <c r="X90" t="s">
        <v>116</v>
      </c>
      <c r="Y90">
        <v>150</v>
      </c>
      <c r="Z90" t="s">
        <v>116</v>
      </c>
      <c r="AA90" s="10">
        <v>15.7</v>
      </c>
      <c r="AB90">
        <f t="shared" si="11"/>
        <v>15.688888888888888</v>
      </c>
      <c r="AC90" t="s">
        <v>116</v>
      </c>
      <c r="AD90" t="s">
        <v>115</v>
      </c>
      <c r="AE90" t="s">
        <v>116</v>
      </c>
      <c r="AF90" t="s">
        <v>114</v>
      </c>
      <c r="AG90">
        <v>76</v>
      </c>
      <c r="AH90" t="s">
        <v>116</v>
      </c>
      <c r="AI90" t="s">
        <v>116</v>
      </c>
      <c r="AJ90">
        <v>22</v>
      </c>
      <c r="AK90" t="s">
        <v>116</v>
      </c>
      <c r="AL90">
        <v>99</v>
      </c>
      <c r="AM90">
        <v>3</v>
      </c>
      <c r="AN90">
        <v>0</v>
      </c>
      <c r="AO90">
        <v>110</v>
      </c>
      <c r="AP90">
        <v>60</v>
      </c>
      <c r="AQ90" t="s">
        <v>182</v>
      </c>
      <c r="AR90">
        <v>29</v>
      </c>
      <c r="AS90" s="12">
        <f t="shared" si="12"/>
        <v>9.6666666666666661</v>
      </c>
      <c r="AT90" s="13" t="str">
        <f t="shared" si="13"/>
        <v>No</v>
      </c>
      <c r="AU90" t="str">
        <f t="shared" si="14"/>
        <v>Moderate</v>
      </c>
      <c r="AV90">
        <v>16700</v>
      </c>
      <c r="AW90">
        <v>123000</v>
      </c>
      <c r="AX90" t="s">
        <v>184</v>
      </c>
      <c r="AY90">
        <v>81</v>
      </c>
      <c r="AZ90" t="s">
        <v>116</v>
      </c>
      <c r="BA90" t="s">
        <v>129</v>
      </c>
      <c r="BB90">
        <v>1</v>
      </c>
      <c r="BC90">
        <v>0.1</v>
      </c>
      <c r="BD90" t="str">
        <f t="shared" si="15"/>
        <v>Normal</v>
      </c>
      <c r="BE90">
        <v>0.14000000000000001</v>
      </c>
      <c r="BF90" t="s">
        <v>116</v>
      </c>
      <c r="BG90" t="s">
        <v>116</v>
      </c>
      <c r="BH90">
        <v>0.42</v>
      </c>
      <c r="BI90" t="str">
        <f t="shared" si="16"/>
        <v>Normal</v>
      </c>
      <c r="BJ90">
        <v>0</v>
      </c>
      <c r="BK90" t="s">
        <v>116</v>
      </c>
      <c r="BL90">
        <v>0.08</v>
      </c>
      <c r="BM90">
        <v>2</v>
      </c>
      <c r="BN90">
        <v>10</v>
      </c>
      <c r="BO90">
        <v>4</v>
      </c>
      <c r="BP90" t="str">
        <f t="shared" si="17"/>
        <v>Normal</v>
      </c>
      <c r="BQ90">
        <v>0.4</v>
      </c>
      <c r="BR90" t="str">
        <f t="shared" si="18"/>
        <v>Normal</v>
      </c>
      <c r="BS90">
        <v>20</v>
      </c>
      <c r="BT90">
        <v>36</v>
      </c>
      <c r="BU90">
        <v>40</v>
      </c>
      <c r="BV90" t="str">
        <f t="shared" si="19"/>
        <v>Abnormal</v>
      </c>
      <c r="BW90">
        <v>32</v>
      </c>
      <c r="BX90" t="s">
        <v>137</v>
      </c>
      <c r="BY90" t="s">
        <v>187</v>
      </c>
    </row>
    <row r="91" spans="1:77" x14ac:dyDescent="0.25">
      <c r="A91">
        <v>90</v>
      </c>
      <c r="B91" t="s">
        <v>58</v>
      </c>
      <c r="C91">
        <v>13</v>
      </c>
      <c r="D91" t="str">
        <f t="shared" si="10"/>
        <v>10 - 13</v>
      </c>
      <c r="E91" s="5">
        <v>45224</v>
      </c>
      <c r="F91" t="s">
        <v>108</v>
      </c>
      <c r="G91" t="s">
        <v>111</v>
      </c>
      <c r="H91" t="s">
        <v>150</v>
      </c>
      <c r="I91">
        <v>8</v>
      </c>
      <c r="J91" t="s">
        <v>114</v>
      </c>
      <c r="K91" t="s">
        <v>114</v>
      </c>
      <c r="L91" t="s">
        <v>115</v>
      </c>
      <c r="M91" t="s">
        <v>115</v>
      </c>
      <c r="N91" t="s">
        <v>115</v>
      </c>
      <c r="O91" t="s">
        <v>115</v>
      </c>
      <c r="P91" t="s">
        <v>114</v>
      </c>
      <c r="Q91" t="s">
        <v>114</v>
      </c>
      <c r="R91" t="s">
        <v>114</v>
      </c>
      <c r="S91" t="s">
        <v>114</v>
      </c>
      <c r="T91" t="s">
        <v>114</v>
      </c>
      <c r="U91">
        <v>0</v>
      </c>
      <c r="V91">
        <v>3</v>
      </c>
      <c r="W91">
        <v>34</v>
      </c>
      <c r="X91" t="s">
        <v>116</v>
      </c>
      <c r="Y91">
        <v>142</v>
      </c>
      <c r="Z91" t="s">
        <v>116</v>
      </c>
      <c r="AA91" s="10">
        <v>16.899999999999999</v>
      </c>
      <c r="AB91">
        <f t="shared" si="11"/>
        <v>16.861733782979567</v>
      </c>
      <c r="AC91" t="s">
        <v>116</v>
      </c>
      <c r="AD91" t="s">
        <v>115</v>
      </c>
      <c r="AE91" t="s">
        <v>116</v>
      </c>
      <c r="AF91" t="s">
        <v>114</v>
      </c>
      <c r="AG91">
        <v>80</v>
      </c>
      <c r="AH91" t="s">
        <v>116</v>
      </c>
      <c r="AI91" t="s">
        <v>116</v>
      </c>
      <c r="AJ91">
        <v>18</v>
      </c>
      <c r="AK91" t="s">
        <v>116</v>
      </c>
      <c r="AL91">
        <v>96</v>
      </c>
      <c r="AM91">
        <v>0</v>
      </c>
      <c r="AN91">
        <v>0</v>
      </c>
      <c r="AO91">
        <v>105</v>
      </c>
      <c r="AP91">
        <v>60</v>
      </c>
      <c r="AQ91" t="s">
        <v>162</v>
      </c>
      <c r="AR91">
        <v>20</v>
      </c>
      <c r="AS91" s="12">
        <f t="shared" si="12"/>
        <v>6.666666666666667</v>
      </c>
      <c r="AT91" s="13" t="str">
        <f t="shared" si="13"/>
        <v>Yes</v>
      </c>
      <c r="AU91" t="str">
        <f t="shared" si="14"/>
        <v>Severe</v>
      </c>
      <c r="AV91">
        <v>14100</v>
      </c>
      <c r="AW91">
        <v>477000</v>
      </c>
      <c r="AX91" t="s">
        <v>186</v>
      </c>
      <c r="AY91">
        <v>80</v>
      </c>
      <c r="AZ91" t="s">
        <v>116</v>
      </c>
      <c r="BA91" t="s">
        <v>129</v>
      </c>
      <c r="BB91">
        <v>1</v>
      </c>
      <c r="BC91">
        <v>0.1</v>
      </c>
      <c r="BD91" t="str">
        <f t="shared" si="15"/>
        <v>Normal</v>
      </c>
      <c r="BE91">
        <v>0.18</v>
      </c>
      <c r="BF91" t="s">
        <v>116</v>
      </c>
      <c r="BG91" t="s">
        <v>116</v>
      </c>
      <c r="BH91">
        <v>0.43</v>
      </c>
      <c r="BI91" t="str">
        <f t="shared" si="16"/>
        <v>Normal</v>
      </c>
      <c r="BJ91">
        <v>1</v>
      </c>
      <c r="BK91" t="s">
        <v>116</v>
      </c>
      <c r="BL91">
        <v>0.08</v>
      </c>
      <c r="BM91">
        <v>2</v>
      </c>
      <c r="BN91">
        <v>8</v>
      </c>
      <c r="BO91">
        <v>4</v>
      </c>
      <c r="BP91" t="str">
        <f t="shared" si="17"/>
        <v>Normal</v>
      </c>
      <c r="BQ91">
        <v>0.5</v>
      </c>
      <c r="BR91" t="str">
        <f t="shared" si="18"/>
        <v>Normal</v>
      </c>
      <c r="BS91">
        <v>20</v>
      </c>
      <c r="BT91">
        <v>40</v>
      </c>
      <c r="BU91">
        <v>28</v>
      </c>
      <c r="BV91" t="str">
        <f t="shared" si="19"/>
        <v>Abnormal</v>
      </c>
      <c r="BW91">
        <v>24</v>
      </c>
      <c r="BX91" t="s">
        <v>137</v>
      </c>
      <c r="BY91" t="s">
        <v>187</v>
      </c>
    </row>
    <row r="92" spans="1:77" x14ac:dyDescent="0.25">
      <c r="A92">
        <v>91</v>
      </c>
      <c r="B92" t="s">
        <v>64</v>
      </c>
      <c r="C92">
        <v>11</v>
      </c>
      <c r="D92" t="str">
        <f t="shared" si="10"/>
        <v>10 - 13</v>
      </c>
      <c r="E92" s="5">
        <v>45212</v>
      </c>
      <c r="F92" t="s">
        <v>109</v>
      </c>
      <c r="G92" t="s">
        <v>111</v>
      </c>
      <c r="H92" t="s">
        <v>151</v>
      </c>
      <c r="J92" t="s">
        <v>114</v>
      </c>
      <c r="K92" t="s">
        <v>114</v>
      </c>
      <c r="L92" t="s">
        <v>114</v>
      </c>
      <c r="M92" t="s">
        <v>114</v>
      </c>
      <c r="N92" t="s">
        <v>114</v>
      </c>
      <c r="O92" t="s">
        <v>114</v>
      </c>
      <c r="P92" t="s">
        <v>114</v>
      </c>
      <c r="Q92" t="s">
        <v>114</v>
      </c>
      <c r="R92" t="s">
        <v>114</v>
      </c>
      <c r="S92" t="s">
        <v>114</v>
      </c>
      <c r="T92" t="s">
        <v>114</v>
      </c>
      <c r="U92">
        <v>0</v>
      </c>
      <c r="V92">
        <v>1</v>
      </c>
      <c r="W92">
        <v>77</v>
      </c>
      <c r="X92" t="s">
        <v>117</v>
      </c>
      <c r="Y92">
        <v>163</v>
      </c>
      <c r="Z92" t="s">
        <v>120</v>
      </c>
      <c r="AA92" s="10">
        <v>29</v>
      </c>
      <c r="AB92">
        <f t="shared" si="11"/>
        <v>28.981143437841094</v>
      </c>
      <c r="AC92" t="s">
        <v>121</v>
      </c>
      <c r="AD92" t="s">
        <v>114</v>
      </c>
      <c r="AE92" t="s">
        <v>116</v>
      </c>
      <c r="AF92" t="s">
        <v>114</v>
      </c>
      <c r="AG92">
        <v>80</v>
      </c>
      <c r="AH92" t="s">
        <v>116</v>
      </c>
      <c r="AI92" t="s">
        <v>116</v>
      </c>
      <c r="AJ92">
        <v>18</v>
      </c>
      <c r="AK92" t="s">
        <v>116</v>
      </c>
      <c r="AL92">
        <v>99</v>
      </c>
      <c r="AM92">
        <v>0</v>
      </c>
      <c r="AN92">
        <v>0</v>
      </c>
      <c r="AO92">
        <v>100</v>
      </c>
      <c r="AP92">
        <v>60</v>
      </c>
      <c r="AQ92" t="s">
        <v>162</v>
      </c>
      <c r="AR92">
        <v>33</v>
      </c>
      <c r="AS92" s="12">
        <f t="shared" si="12"/>
        <v>11</v>
      </c>
      <c r="AT92" s="13" t="str">
        <f t="shared" si="13"/>
        <v>No</v>
      </c>
      <c r="AU92" t="str">
        <f t="shared" si="14"/>
        <v>Normal</v>
      </c>
      <c r="AV92">
        <v>8400</v>
      </c>
      <c r="AW92">
        <v>447000</v>
      </c>
      <c r="AX92" t="s">
        <v>183</v>
      </c>
      <c r="AY92">
        <v>79</v>
      </c>
      <c r="AZ92" t="s">
        <v>116</v>
      </c>
      <c r="BA92" t="s">
        <v>129</v>
      </c>
      <c r="BB92">
        <v>2</v>
      </c>
      <c r="BC92">
        <v>0.1</v>
      </c>
      <c r="BD92" t="str">
        <f t="shared" si="15"/>
        <v>Normal</v>
      </c>
      <c r="BE92">
        <v>0.16</v>
      </c>
      <c r="BF92" t="s">
        <v>116</v>
      </c>
      <c r="BG92" t="s">
        <v>135</v>
      </c>
      <c r="BH92">
        <v>0.43</v>
      </c>
      <c r="BI92" t="str">
        <f t="shared" si="16"/>
        <v>Normal</v>
      </c>
      <c r="BJ92">
        <v>1</v>
      </c>
      <c r="BK92" t="s">
        <v>116</v>
      </c>
      <c r="BL92">
        <v>0.09</v>
      </c>
      <c r="BM92">
        <v>1</v>
      </c>
      <c r="BN92">
        <v>14</v>
      </c>
      <c r="BO92">
        <v>4</v>
      </c>
      <c r="BP92" t="str">
        <f t="shared" si="17"/>
        <v>Normal</v>
      </c>
      <c r="BQ92">
        <v>0.28999999999999998</v>
      </c>
      <c r="BR92" t="str">
        <f t="shared" si="18"/>
        <v>Normal</v>
      </c>
      <c r="BS92">
        <v>28</v>
      </c>
      <c r="BT92">
        <v>20</v>
      </c>
      <c r="BU92">
        <v>22</v>
      </c>
      <c r="BV92" t="str">
        <f t="shared" si="19"/>
        <v>Normal</v>
      </c>
      <c r="BW92">
        <v>36</v>
      </c>
    </row>
    <row r="93" spans="1:77" x14ac:dyDescent="0.25">
      <c r="A93">
        <v>92</v>
      </c>
      <c r="B93" t="s">
        <v>64</v>
      </c>
      <c r="C93">
        <v>6</v>
      </c>
      <c r="D93" t="str">
        <f t="shared" si="10"/>
        <v>6 - 9</v>
      </c>
      <c r="E93" s="5">
        <v>45215</v>
      </c>
      <c r="F93" t="s">
        <v>108</v>
      </c>
      <c r="G93" t="s">
        <v>111</v>
      </c>
      <c r="H93" t="s">
        <v>151</v>
      </c>
      <c r="J93" t="s">
        <v>114</v>
      </c>
      <c r="K93" t="s">
        <v>114</v>
      </c>
      <c r="L93" t="s">
        <v>114</v>
      </c>
      <c r="M93" t="s">
        <v>114</v>
      </c>
      <c r="N93" t="s">
        <v>114</v>
      </c>
      <c r="O93" t="s">
        <v>114</v>
      </c>
      <c r="P93" t="s">
        <v>114</v>
      </c>
      <c r="Q93" t="s">
        <v>114</v>
      </c>
      <c r="R93" t="s">
        <v>114</v>
      </c>
      <c r="S93" t="s">
        <v>114</v>
      </c>
      <c r="T93" t="s">
        <v>114</v>
      </c>
      <c r="U93">
        <v>0</v>
      </c>
      <c r="V93">
        <v>2</v>
      </c>
      <c r="W93">
        <v>20</v>
      </c>
      <c r="X93" t="s">
        <v>116</v>
      </c>
      <c r="Y93">
        <v>115</v>
      </c>
      <c r="Z93" t="s">
        <v>116</v>
      </c>
      <c r="AA93" s="10">
        <v>15.1</v>
      </c>
      <c r="AB93">
        <f t="shared" si="11"/>
        <v>15.12287334593573</v>
      </c>
      <c r="AC93" t="s">
        <v>116</v>
      </c>
      <c r="AD93" t="s">
        <v>114</v>
      </c>
      <c r="AE93" t="s">
        <v>116</v>
      </c>
      <c r="AF93" t="s">
        <v>114</v>
      </c>
      <c r="AG93">
        <v>72</v>
      </c>
      <c r="AH93" t="s">
        <v>123</v>
      </c>
      <c r="AI93" t="s">
        <v>116</v>
      </c>
      <c r="AJ93">
        <v>16</v>
      </c>
      <c r="AK93" t="s">
        <v>116</v>
      </c>
      <c r="AL93">
        <v>100</v>
      </c>
      <c r="AM93">
        <v>0</v>
      </c>
      <c r="AN93">
        <v>0</v>
      </c>
      <c r="AO93">
        <v>90</v>
      </c>
      <c r="AP93">
        <v>60</v>
      </c>
      <c r="AQ93" t="s">
        <v>168</v>
      </c>
      <c r="AR93">
        <v>34</v>
      </c>
      <c r="AS93" s="12">
        <f t="shared" si="12"/>
        <v>11.333333333333334</v>
      </c>
      <c r="AT93" s="13" t="str">
        <f t="shared" si="13"/>
        <v>No</v>
      </c>
      <c r="AU93" t="str">
        <f t="shared" si="14"/>
        <v>Normal</v>
      </c>
      <c r="AV93">
        <v>7300</v>
      </c>
      <c r="AW93">
        <v>321000</v>
      </c>
      <c r="AX93" t="s">
        <v>183</v>
      </c>
      <c r="AY93">
        <v>76</v>
      </c>
      <c r="AZ93" t="s">
        <v>116</v>
      </c>
      <c r="BA93" t="s">
        <v>129</v>
      </c>
      <c r="BB93">
        <v>1</v>
      </c>
      <c r="BC93">
        <v>0.1</v>
      </c>
      <c r="BD93" t="str">
        <f t="shared" si="15"/>
        <v>Normal</v>
      </c>
      <c r="BE93">
        <v>0.13</v>
      </c>
      <c r="BF93" t="s">
        <v>116</v>
      </c>
      <c r="BG93" t="s">
        <v>116</v>
      </c>
      <c r="BH93">
        <v>0.4</v>
      </c>
      <c r="BI93" t="str">
        <f t="shared" si="16"/>
        <v>Normal</v>
      </c>
      <c r="BJ93">
        <v>1</v>
      </c>
      <c r="BK93" t="s">
        <v>116</v>
      </c>
      <c r="BL93">
        <v>0.08</v>
      </c>
      <c r="BM93">
        <v>2</v>
      </c>
      <c r="BN93">
        <v>16</v>
      </c>
      <c r="BO93">
        <v>8</v>
      </c>
      <c r="BP93" t="str">
        <f t="shared" si="17"/>
        <v>Normal</v>
      </c>
      <c r="BQ93">
        <v>0.5</v>
      </c>
      <c r="BR93" t="str">
        <f t="shared" si="18"/>
        <v>Normal</v>
      </c>
      <c r="BS93">
        <v>20</v>
      </c>
      <c r="BT93">
        <v>36</v>
      </c>
      <c r="BU93">
        <v>20</v>
      </c>
      <c r="BV93" t="str">
        <f t="shared" si="19"/>
        <v>Normal</v>
      </c>
      <c r="BW93">
        <v>18</v>
      </c>
    </row>
    <row r="94" spans="1:77" x14ac:dyDescent="0.25">
      <c r="A94">
        <v>93</v>
      </c>
      <c r="B94" t="s">
        <v>64</v>
      </c>
      <c r="C94">
        <v>11</v>
      </c>
      <c r="D94" t="str">
        <f t="shared" si="10"/>
        <v>10 - 13</v>
      </c>
      <c r="E94" s="5">
        <v>45215</v>
      </c>
      <c r="F94" t="s">
        <v>108</v>
      </c>
      <c r="G94" t="s">
        <v>111</v>
      </c>
      <c r="H94" t="s">
        <v>151</v>
      </c>
      <c r="J94" t="s">
        <v>114</v>
      </c>
      <c r="K94" t="s">
        <v>114</v>
      </c>
      <c r="L94" t="s">
        <v>114</v>
      </c>
      <c r="M94" t="s">
        <v>114</v>
      </c>
      <c r="N94" t="s">
        <v>114</v>
      </c>
      <c r="O94" t="s">
        <v>114</v>
      </c>
      <c r="P94" t="s">
        <v>114</v>
      </c>
      <c r="Q94" t="s">
        <v>114</v>
      </c>
      <c r="R94" t="s">
        <v>114</v>
      </c>
      <c r="S94" t="s">
        <v>114</v>
      </c>
      <c r="T94" t="s">
        <v>115</v>
      </c>
      <c r="U94">
        <v>1</v>
      </c>
      <c r="V94">
        <v>3</v>
      </c>
      <c r="W94">
        <v>48</v>
      </c>
      <c r="X94" t="s">
        <v>116</v>
      </c>
      <c r="Y94">
        <v>157</v>
      </c>
      <c r="Z94" t="s">
        <v>116</v>
      </c>
      <c r="AA94" s="10">
        <v>19.399999999999999</v>
      </c>
      <c r="AB94">
        <f t="shared" si="11"/>
        <v>19.473406629072173</v>
      </c>
      <c r="AC94" t="s">
        <v>116</v>
      </c>
      <c r="AD94" t="s">
        <v>114</v>
      </c>
      <c r="AE94" t="s">
        <v>116</v>
      </c>
      <c r="AF94" t="s">
        <v>114</v>
      </c>
      <c r="AG94">
        <v>76</v>
      </c>
      <c r="AH94" t="s">
        <v>116</v>
      </c>
      <c r="AI94" t="s">
        <v>116</v>
      </c>
      <c r="AJ94">
        <v>16</v>
      </c>
      <c r="AK94" t="s">
        <v>116</v>
      </c>
      <c r="AL94">
        <v>100</v>
      </c>
      <c r="AM94">
        <v>0</v>
      </c>
      <c r="AN94">
        <v>0</v>
      </c>
      <c r="AO94">
        <v>100</v>
      </c>
      <c r="AP94">
        <v>60</v>
      </c>
      <c r="AQ94" t="s">
        <v>167</v>
      </c>
      <c r="AR94">
        <v>33</v>
      </c>
      <c r="AS94" s="12">
        <f t="shared" si="12"/>
        <v>11</v>
      </c>
      <c r="AT94" s="13" t="str">
        <f t="shared" si="13"/>
        <v>No</v>
      </c>
      <c r="AU94" t="str">
        <f t="shared" si="14"/>
        <v>Normal</v>
      </c>
      <c r="AV94">
        <v>8000</v>
      </c>
      <c r="AW94">
        <v>250000</v>
      </c>
      <c r="AY94">
        <v>75</v>
      </c>
      <c r="AZ94" t="s">
        <v>116</v>
      </c>
      <c r="BA94" t="s">
        <v>129</v>
      </c>
      <c r="BB94">
        <v>1</v>
      </c>
      <c r="BC94">
        <v>0.12</v>
      </c>
      <c r="BD94" t="str">
        <f t="shared" si="15"/>
        <v>Abnormal</v>
      </c>
      <c r="BE94">
        <v>0.16</v>
      </c>
      <c r="BF94" t="s">
        <v>116</v>
      </c>
      <c r="BG94" t="s">
        <v>116</v>
      </c>
      <c r="BH94">
        <v>0.42</v>
      </c>
      <c r="BI94" t="str">
        <f t="shared" si="16"/>
        <v>Normal</v>
      </c>
      <c r="BJ94">
        <v>1</v>
      </c>
      <c r="BK94" t="s">
        <v>116</v>
      </c>
      <c r="BL94">
        <v>0.08</v>
      </c>
      <c r="BM94">
        <v>2</v>
      </c>
      <c r="BN94">
        <v>6</v>
      </c>
      <c r="BO94">
        <v>4</v>
      </c>
      <c r="BP94" t="str">
        <f t="shared" si="17"/>
        <v>Normal</v>
      </c>
      <c r="BQ94">
        <v>0.67</v>
      </c>
      <c r="BR94" t="str">
        <f t="shared" si="18"/>
        <v>Normal</v>
      </c>
      <c r="BS94">
        <v>10</v>
      </c>
      <c r="BT94">
        <v>36</v>
      </c>
      <c r="BU94">
        <v>30</v>
      </c>
      <c r="BV94" t="str">
        <f t="shared" si="19"/>
        <v>Abnormal</v>
      </c>
      <c r="BW94">
        <v>40</v>
      </c>
    </row>
    <row r="95" spans="1:77" x14ac:dyDescent="0.25">
      <c r="A95">
        <v>94</v>
      </c>
      <c r="B95" t="s">
        <v>64</v>
      </c>
      <c r="C95">
        <v>4</v>
      </c>
      <c r="D95" t="str">
        <f t="shared" si="10"/>
        <v>2 - 5</v>
      </c>
      <c r="E95" s="5">
        <v>45219</v>
      </c>
      <c r="F95" t="s">
        <v>108</v>
      </c>
      <c r="G95" t="s">
        <v>112</v>
      </c>
      <c r="H95" t="s">
        <v>151</v>
      </c>
      <c r="J95" t="s">
        <v>114</v>
      </c>
      <c r="K95" t="s">
        <v>114</v>
      </c>
      <c r="L95" t="s">
        <v>114</v>
      </c>
      <c r="M95" t="s">
        <v>114</v>
      </c>
      <c r="N95" t="s">
        <v>114</v>
      </c>
      <c r="O95" t="s">
        <v>114</v>
      </c>
      <c r="P95" t="s">
        <v>114</v>
      </c>
      <c r="Q95" t="s">
        <v>114</v>
      </c>
      <c r="R95" t="s">
        <v>114</v>
      </c>
      <c r="S95" t="s">
        <v>114</v>
      </c>
      <c r="T95" t="s">
        <v>114</v>
      </c>
      <c r="U95">
        <v>0</v>
      </c>
      <c r="V95">
        <v>1</v>
      </c>
      <c r="W95">
        <v>20</v>
      </c>
      <c r="X95" t="s">
        <v>116</v>
      </c>
      <c r="Y95">
        <v>116</v>
      </c>
      <c r="Z95" t="s">
        <v>116</v>
      </c>
      <c r="AA95" s="10">
        <v>14.8</v>
      </c>
      <c r="AB95">
        <f t="shared" si="11"/>
        <v>14.863258026159334</v>
      </c>
      <c r="AC95" t="s">
        <v>116</v>
      </c>
      <c r="AD95" t="s">
        <v>114</v>
      </c>
      <c r="AE95" t="s">
        <v>116</v>
      </c>
      <c r="AF95" t="s">
        <v>114</v>
      </c>
      <c r="AG95">
        <v>104</v>
      </c>
      <c r="AH95" t="s">
        <v>116</v>
      </c>
      <c r="AI95" t="s">
        <v>116</v>
      </c>
      <c r="AJ95">
        <v>20</v>
      </c>
      <c r="AK95" t="s">
        <v>116</v>
      </c>
      <c r="AL95">
        <v>98</v>
      </c>
      <c r="AM95">
        <v>0</v>
      </c>
      <c r="AN95">
        <v>0</v>
      </c>
      <c r="AO95">
        <v>90</v>
      </c>
      <c r="AP95">
        <v>60</v>
      </c>
      <c r="AQ95" t="s">
        <v>166</v>
      </c>
      <c r="AR95">
        <v>36</v>
      </c>
      <c r="AS95" s="12">
        <f t="shared" si="12"/>
        <v>12</v>
      </c>
      <c r="AT95" s="13" t="str">
        <f t="shared" si="13"/>
        <v>No</v>
      </c>
      <c r="AU95" t="str">
        <f t="shared" si="14"/>
        <v>Normal</v>
      </c>
      <c r="AV95">
        <v>7400</v>
      </c>
      <c r="AW95">
        <v>448000</v>
      </c>
      <c r="AY95">
        <v>108</v>
      </c>
      <c r="AZ95" t="s">
        <v>116</v>
      </c>
      <c r="BA95" t="s">
        <v>129</v>
      </c>
      <c r="BB95">
        <v>1</v>
      </c>
      <c r="BC95">
        <v>0.1</v>
      </c>
      <c r="BD95" t="str">
        <f t="shared" si="15"/>
        <v>Normal</v>
      </c>
      <c r="BE95">
        <v>0.16</v>
      </c>
      <c r="BF95" t="s">
        <v>116</v>
      </c>
      <c r="BG95" t="s">
        <v>116</v>
      </c>
      <c r="BH95">
        <v>0.4</v>
      </c>
      <c r="BI95" t="str">
        <f t="shared" si="16"/>
        <v>Normal</v>
      </c>
      <c r="BJ95">
        <v>1</v>
      </c>
      <c r="BK95" t="s">
        <v>116</v>
      </c>
      <c r="BL95">
        <v>0.06</v>
      </c>
      <c r="BM95">
        <v>2</v>
      </c>
      <c r="BN95">
        <v>10</v>
      </c>
      <c r="BO95">
        <v>4</v>
      </c>
      <c r="BP95" t="str">
        <f t="shared" si="17"/>
        <v>Normal</v>
      </c>
      <c r="BQ95">
        <v>0.4</v>
      </c>
      <c r="BR95" t="str">
        <f t="shared" si="18"/>
        <v>Normal</v>
      </c>
      <c r="BS95">
        <v>10</v>
      </c>
      <c r="BT95">
        <v>20</v>
      </c>
      <c r="BU95">
        <v>14</v>
      </c>
      <c r="BV95" t="str">
        <f t="shared" si="19"/>
        <v>Normal</v>
      </c>
      <c r="BW95">
        <v>22</v>
      </c>
    </row>
    <row r="96" spans="1:77" x14ac:dyDescent="0.25">
      <c r="A96">
        <v>95</v>
      </c>
      <c r="B96" t="s">
        <v>64</v>
      </c>
      <c r="C96">
        <v>7</v>
      </c>
      <c r="D96" t="str">
        <f t="shared" si="10"/>
        <v>6 - 9</v>
      </c>
      <c r="E96" s="5">
        <v>45219</v>
      </c>
      <c r="F96" t="s">
        <v>108</v>
      </c>
      <c r="G96" t="s">
        <v>111</v>
      </c>
      <c r="H96" t="s">
        <v>151</v>
      </c>
      <c r="J96" t="s">
        <v>114</v>
      </c>
      <c r="K96" t="s">
        <v>114</v>
      </c>
      <c r="L96" t="s">
        <v>114</v>
      </c>
      <c r="M96" t="s">
        <v>114</v>
      </c>
      <c r="N96" t="s">
        <v>114</v>
      </c>
      <c r="O96" t="s">
        <v>114</v>
      </c>
      <c r="P96" t="s">
        <v>114</v>
      </c>
      <c r="Q96" t="s">
        <v>114</v>
      </c>
      <c r="R96" t="s">
        <v>114</v>
      </c>
      <c r="S96" t="s">
        <v>114</v>
      </c>
      <c r="T96" t="s">
        <v>114</v>
      </c>
      <c r="U96">
        <v>0</v>
      </c>
      <c r="V96">
        <v>2</v>
      </c>
      <c r="W96">
        <v>26</v>
      </c>
      <c r="X96" t="s">
        <v>116</v>
      </c>
      <c r="Y96">
        <v>126</v>
      </c>
      <c r="Z96" t="s">
        <v>116</v>
      </c>
      <c r="AA96" s="10">
        <v>16.399999999999999</v>
      </c>
      <c r="AB96">
        <f t="shared" si="11"/>
        <v>16.3769211388259</v>
      </c>
      <c r="AC96" t="s">
        <v>116</v>
      </c>
      <c r="AD96" t="s">
        <v>114</v>
      </c>
      <c r="AE96" t="s">
        <v>116</v>
      </c>
      <c r="AF96" t="s">
        <v>114</v>
      </c>
      <c r="AG96">
        <v>80</v>
      </c>
      <c r="AH96" t="s">
        <v>116</v>
      </c>
      <c r="AI96" t="s">
        <v>116</v>
      </c>
      <c r="AJ96">
        <v>16</v>
      </c>
      <c r="AK96" t="s">
        <v>116</v>
      </c>
      <c r="AL96">
        <v>99</v>
      </c>
      <c r="AM96">
        <v>0</v>
      </c>
      <c r="AN96">
        <v>0</v>
      </c>
      <c r="AO96">
        <v>100</v>
      </c>
      <c r="AP96">
        <v>60</v>
      </c>
      <c r="AQ96" t="s">
        <v>162</v>
      </c>
      <c r="AR96">
        <v>30</v>
      </c>
      <c r="AS96" s="12">
        <f t="shared" si="12"/>
        <v>10</v>
      </c>
      <c r="AT96" s="13" t="str">
        <f t="shared" si="13"/>
        <v>No</v>
      </c>
      <c r="AU96" t="str">
        <f t="shared" si="14"/>
        <v>Mild</v>
      </c>
      <c r="AV96">
        <v>5900</v>
      </c>
      <c r="AW96">
        <v>372000</v>
      </c>
      <c r="AY96">
        <v>81</v>
      </c>
      <c r="AZ96" t="s">
        <v>116</v>
      </c>
      <c r="BA96" t="s">
        <v>129</v>
      </c>
      <c r="BB96">
        <v>1</v>
      </c>
      <c r="BC96">
        <v>0.12</v>
      </c>
      <c r="BD96" t="str">
        <f t="shared" si="15"/>
        <v>Abnormal</v>
      </c>
      <c r="BE96">
        <v>0.24</v>
      </c>
      <c r="BF96" t="s">
        <v>144</v>
      </c>
      <c r="BG96" t="s">
        <v>116</v>
      </c>
      <c r="BH96">
        <v>0.41</v>
      </c>
      <c r="BI96" t="str">
        <f t="shared" si="16"/>
        <v>Normal</v>
      </c>
      <c r="BJ96">
        <v>1</v>
      </c>
      <c r="BK96" t="s">
        <v>116</v>
      </c>
      <c r="BL96">
        <v>0.08</v>
      </c>
      <c r="BM96">
        <v>2</v>
      </c>
      <c r="BN96">
        <v>24</v>
      </c>
      <c r="BO96">
        <v>8</v>
      </c>
      <c r="BP96" t="str">
        <f t="shared" si="17"/>
        <v>Normal</v>
      </c>
      <c r="BQ96">
        <v>0.33</v>
      </c>
      <c r="BR96" t="str">
        <f t="shared" si="18"/>
        <v>Normal</v>
      </c>
      <c r="BS96">
        <v>20</v>
      </c>
      <c r="BT96">
        <v>24</v>
      </c>
      <c r="BU96">
        <v>24</v>
      </c>
      <c r="BV96" t="str">
        <f t="shared" si="19"/>
        <v>Normal</v>
      </c>
      <c r="BW96">
        <v>24</v>
      </c>
    </row>
    <row r="97" spans="1:75" x14ac:dyDescent="0.25">
      <c r="A97">
        <v>96</v>
      </c>
      <c r="B97" t="s">
        <v>64</v>
      </c>
      <c r="C97">
        <v>2</v>
      </c>
      <c r="D97" t="str">
        <f t="shared" si="10"/>
        <v>2 - 5</v>
      </c>
      <c r="E97" s="5">
        <v>45219</v>
      </c>
      <c r="F97" t="s">
        <v>108</v>
      </c>
      <c r="G97" t="s">
        <v>110</v>
      </c>
      <c r="H97" t="s">
        <v>151</v>
      </c>
      <c r="J97" t="s">
        <v>114</v>
      </c>
      <c r="K97" t="s">
        <v>114</v>
      </c>
      <c r="L97" t="s">
        <v>114</v>
      </c>
      <c r="M97" t="s">
        <v>114</v>
      </c>
      <c r="N97" t="s">
        <v>114</v>
      </c>
      <c r="O97" t="s">
        <v>114</v>
      </c>
      <c r="P97" t="s">
        <v>114</v>
      </c>
      <c r="Q97" t="s">
        <v>114</v>
      </c>
      <c r="R97" t="s">
        <v>114</v>
      </c>
      <c r="S97" t="s">
        <v>114</v>
      </c>
      <c r="T97" t="s">
        <v>114</v>
      </c>
      <c r="U97">
        <v>0</v>
      </c>
      <c r="V97">
        <v>1</v>
      </c>
      <c r="W97">
        <v>13</v>
      </c>
      <c r="X97" t="s">
        <v>116</v>
      </c>
      <c r="Y97">
        <v>90</v>
      </c>
      <c r="Z97" t="s">
        <v>116</v>
      </c>
      <c r="AA97" s="10">
        <v>16</v>
      </c>
      <c r="AB97">
        <f t="shared" si="11"/>
        <v>16.049382716049383</v>
      </c>
      <c r="AC97" t="s">
        <v>116</v>
      </c>
      <c r="AD97" t="s">
        <v>114</v>
      </c>
      <c r="AE97" t="s">
        <v>116</v>
      </c>
      <c r="AF97" t="s">
        <v>114</v>
      </c>
      <c r="AG97">
        <v>120</v>
      </c>
      <c r="AH97" t="s">
        <v>116</v>
      </c>
      <c r="AI97" t="s">
        <v>116</v>
      </c>
      <c r="AJ97">
        <v>34</v>
      </c>
      <c r="AK97" t="s">
        <v>116</v>
      </c>
      <c r="AL97">
        <v>99</v>
      </c>
      <c r="AM97">
        <v>0</v>
      </c>
      <c r="AN97">
        <v>0</v>
      </c>
      <c r="AO97">
        <v>90</v>
      </c>
      <c r="AP97">
        <v>50</v>
      </c>
      <c r="AQ97" t="s">
        <v>166</v>
      </c>
      <c r="AR97">
        <v>28</v>
      </c>
      <c r="AS97" s="12">
        <f t="shared" si="12"/>
        <v>9.3333333333333339</v>
      </c>
      <c r="AT97" s="13" t="str">
        <f t="shared" si="13"/>
        <v>No</v>
      </c>
      <c r="AU97" t="str">
        <f t="shared" si="14"/>
        <v>Moderate</v>
      </c>
      <c r="AV97">
        <v>26600</v>
      </c>
      <c r="AW97">
        <v>354000</v>
      </c>
      <c r="AY97">
        <v>126</v>
      </c>
      <c r="AZ97" t="s">
        <v>116</v>
      </c>
      <c r="BA97" t="s">
        <v>129</v>
      </c>
      <c r="BB97">
        <v>1.5</v>
      </c>
      <c r="BC97">
        <v>0.1</v>
      </c>
      <c r="BD97" t="str">
        <f t="shared" si="15"/>
        <v>Normal</v>
      </c>
      <c r="BE97">
        <v>0.13</v>
      </c>
      <c r="BF97" t="s">
        <v>116</v>
      </c>
      <c r="BG97" t="s">
        <v>116</v>
      </c>
      <c r="BH97">
        <v>0.39</v>
      </c>
      <c r="BI97" t="str">
        <f t="shared" si="16"/>
        <v>Normal</v>
      </c>
      <c r="BJ97">
        <v>1</v>
      </c>
      <c r="BK97" t="s">
        <v>116</v>
      </c>
      <c r="BL97">
        <v>0.08</v>
      </c>
      <c r="BM97">
        <v>1</v>
      </c>
      <c r="BN97">
        <v>18</v>
      </c>
      <c r="BO97">
        <v>12</v>
      </c>
      <c r="BP97" t="str">
        <f t="shared" si="17"/>
        <v>Normal</v>
      </c>
      <c r="BQ97">
        <v>0.67</v>
      </c>
      <c r="BR97" t="str">
        <f t="shared" si="18"/>
        <v>Normal</v>
      </c>
      <c r="BS97">
        <v>18</v>
      </c>
      <c r="BT97">
        <v>28</v>
      </c>
      <c r="BU97">
        <v>12</v>
      </c>
      <c r="BV97" t="str">
        <f t="shared" si="19"/>
        <v>Normal</v>
      </c>
      <c r="BW97">
        <v>48</v>
      </c>
    </row>
    <row r="98" spans="1:75" x14ac:dyDescent="0.25">
      <c r="A98">
        <v>97</v>
      </c>
      <c r="B98" t="s">
        <v>64</v>
      </c>
      <c r="C98">
        <v>2</v>
      </c>
      <c r="D98" t="str">
        <f t="shared" si="10"/>
        <v>2 - 5</v>
      </c>
      <c r="E98" s="5">
        <v>45219</v>
      </c>
      <c r="F98" t="s">
        <v>108</v>
      </c>
      <c r="G98" t="s">
        <v>110</v>
      </c>
      <c r="H98" t="s">
        <v>151</v>
      </c>
      <c r="J98" t="s">
        <v>114</v>
      </c>
      <c r="K98" t="s">
        <v>114</v>
      </c>
      <c r="L98" t="s">
        <v>114</v>
      </c>
      <c r="M98" t="s">
        <v>114</v>
      </c>
      <c r="N98" t="s">
        <v>114</v>
      </c>
      <c r="O98" t="s">
        <v>114</v>
      </c>
      <c r="P98" t="s">
        <v>114</v>
      </c>
      <c r="Q98" t="s">
        <v>114</v>
      </c>
      <c r="R98" t="s">
        <v>114</v>
      </c>
      <c r="S98" t="s">
        <v>114</v>
      </c>
      <c r="T98" t="s">
        <v>114</v>
      </c>
      <c r="U98">
        <v>0</v>
      </c>
      <c r="V98">
        <v>2</v>
      </c>
      <c r="W98">
        <v>13</v>
      </c>
      <c r="X98" t="s">
        <v>116</v>
      </c>
      <c r="Y98">
        <v>91</v>
      </c>
      <c r="Z98" t="s">
        <v>116</v>
      </c>
      <c r="AA98" s="10">
        <v>15.8</v>
      </c>
      <c r="AB98">
        <f t="shared" si="11"/>
        <v>15.698587127158554</v>
      </c>
      <c r="AC98" t="s">
        <v>116</v>
      </c>
      <c r="AD98" t="s">
        <v>114</v>
      </c>
      <c r="AE98" t="s">
        <v>116</v>
      </c>
      <c r="AF98" t="s">
        <v>114</v>
      </c>
      <c r="AG98">
        <v>120</v>
      </c>
      <c r="AH98" t="s">
        <v>116</v>
      </c>
      <c r="AI98" t="s">
        <v>116</v>
      </c>
      <c r="AJ98">
        <v>22</v>
      </c>
      <c r="AK98" t="s">
        <v>116</v>
      </c>
      <c r="AL98">
        <v>100</v>
      </c>
      <c r="AM98">
        <v>0</v>
      </c>
      <c r="AN98">
        <v>0</v>
      </c>
      <c r="AO98">
        <v>84</v>
      </c>
      <c r="AP98">
        <v>48</v>
      </c>
      <c r="AQ98" t="s">
        <v>167</v>
      </c>
      <c r="AR98">
        <v>34</v>
      </c>
      <c r="AS98" s="12">
        <f t="shared" si="12"/>
        <v>11.333333333333334</v>
      </c>
      <c r="AT98" s="13" t="str">
        <f t="shared" si="13"/>
        <v>No</v>
      </c>
      <c r="AU98" t="str">
        <f t="shared" si="14"/>
        <v>Normal</v>
      </c>
      <c r="AV98">
        <v>6600</v>
      </c>
      <c r="AW98">
        <v>238000</v>
      </c>
      <c r="AY98">
        <v>124</v>
      </c>
      <c r="AZ98" t="s">
        <v>116</v>
      </c>
      <c r="BA98" t="s">
        <v>129</v>
      </c>
      <c r="BB98">
        <v>1</v>
      </c>
      <c r="BC98">
        <v>0.08</v>
      </c>
      <c r="BD98" t="str">
        <f t="shared" si="15"/>
        <v>Normal</v>
      </c>
      <c r="BE98">
        <v>0.13</v>
      </c>
      <c r="BF98" t="s">
        <v>116</v>
      </c>
      <c r="BG98" t="s">
        <v>116</v>
      </c>
      <c r="BH98">
        <v>0.45</v>
      </c>
      <c r="BI98" t="str">
        <f t="shared" si="16"/>
        <v>Normal</v>
      </c>
      <c r="BJ98">
        <v>1</v>
      </c>
      <c r="BK98" t="s">
        <v>116</v>
      </c>
      <c r="BL98">
        <v>7.0000000000000007E-2</v>
      </c>
      <c r="BM98">
        <v>2</v>
      </c>
      <c r="BN98">
        <v>11</v>
      </c>
      <c r="BO98">
        <v>8</v>
      </c>
      <c r="BP98" t="str">
        <f t="shared" si="17"/>
        <v>Normal</v>
      </c>
      <c r="BQ98">
        <v>0.72</v>
      </c>
      <c r="BR98" t="str">
        <f t="shared" si="18"/>
        <v>Normal</v>
      </c>
      <c r="BS98">
        <v>24</v>
      </c>
      <c r="BT98">
        <v>8</v>
      </c>
      <c r="BU98">
        <v>8</v>
      </c>
      <c r="BV98" t="str">
        <f t="shared" si="19"/>
        <v>Normal</v>
      </c>
      <c r="BW98">
        <v>28</v>
      </c>
    </row>
    <row r="99" spans="1:75" x14ac:dyDescent="0.25">
      <c r="A99">
        <v>98</v>
      </c>
      <c r="B99" t="s">
        <v>64</v>
      </c>
      <c r="C99">
        <v>3</v>
      </c>
      <c r="D99" t="str">
        <f t="shared" si="10"/>
        <v>2 - 5</v>
      </c>
      <c r="E99" s="5">
        <v>45219</v>
      </c>
      <c r="F99" t="s">
        <v>109</v>
      </c>
      <c r="G99" t="s">
        <v>110</v>
      </c>
      <c r="H99" t="s">
        <v>151</v>
      </c>
      <c r="J99" t="s">
        <v>114</v>
      </c>
      <c r="K99" t="s">
        <v>114</v>
      </c>
      <c r="L99" t="s">
        <v>114</v>
      </c>
      <c r="M99" t="s">
        <v>114</v>
      </c>
      <c r="N99" t="s">
        <v>114</v>
      </c>
      <c r="O99" t="s">
        <v>114</v>
      </c>
      <c r="P99" t="s">
        <v>114</v>
      </c>
      <c r="Q99" t="s">
        <v>114</v>
      </c>
      <c r="R99" t="s">
        <v>114</v>
      </c>
      <c r="S99" t="s">
        <v>114</v>
      </c>
      <c r="T99" t="s">
        <v>115</v>
      </c>
      <c r="U99">
        <v>1</v>
      </c>
      <c r="V99">
        <v>1</v>
      </c>
      <c r="W99">
        <v>15</v>
      </c>
      <c r="X99" t="s">
        <v>116</v>
      </c>
      <c r="Y99">
        <v>94</v>
      </c>
      <c r="Z99" t="s">
        <v>116</v>
      </c>
      <c r="AA99" s="10">
        <v>16.899999999999999</v>
      </c>
      <c r="AB99">
        <f t="shared" si="11"/>
        <v>16.976007243096426</v>
      </c>
      <c r="AC99" t="s">
        <v>116</v>
      </c>
      <c r="AD99" t="s">
        <v>114</v>
      </c>
      <c r="AE99" t="s">
        <v>116</v>
      </c>
      <c r="AF99" t="s">
        <v>114</v>
      </c>
      <c r="AG99">
        <v>108</v>
      </c>
      <c r="AH99" t="s">
        <v>116</v>
      </c>
      <c r="AI99" t="s">
        <v>116</v>
      </c>
      <c r="AJ99">
        <v>24</v>
      </c>
      <c r="AK99" t="s">
        <v>116</v>
      </c>
      <c r="AL99">
        <v>100</v>
      </c>
      <c r="AM99">
        <v>0</v>
      </c>
      <c r="AN99">
        <v>0</v>
      </c>
      <c r="AO99">
        <v>88</v>
      </c>
      <c r="AP99">
        <v>50</v>
      </c>
      <c r="AQ99" t="s">
        <v>166</v>
      </c>
      <c r="AR99">
        <v>31</v>
      </c>
      <c r="AS99" s="12">
        <f t="shared" si="12"/>
        <v>10.333333333333334</v>
      </c>
      <c r="AT99" s="13" t="str">
        <f t="shared" si="13"/>
        <v>No</v>
      </c>
      <c r="AU99" t="str">
        <f t="shared" si="14"/>
        <v>Mild</v>
      </c>
      <c r="AV99">
        <v>7400</v>
      </c>
      <c r="AW99">
        <v>442000</v>
      </c>
      <c r="AY99">
        <v>108</v>
      </c>
      <c r="AZ99" t="s">
        <v>116</v>
      </c>
      <c r="BA99" t="s">
        <v>129</v>
      </c>
      <c r="BB99">
        <v>1</v>
      </c>
      <c r="BC99">
        <v>0.08</v>
      </c>
      <c r="BD99" t="str">
        <f t="shared" si="15"/>
        <v>Normal</v>
      </c>
      <c r="BE99">
        <v>0.14000000000000001</v>
      </c>
      <c r="BF99" t="s">
        <v>116</v>
      </c>
      <c r="BG99" t="s">
        <v>116</v>
      </c>
      <c r="BH99">
        <v>0.44</v>
      </c>
      <c r="BI99" t="str">
        <f t="shared" si="16"/>
        <v>Normal</v>
      </c>
      <c r="BJ99">
        <v>1</v>
      </c>
      <c r="BK99" t="s">
        <v>116</v>
      </c>
      <c r="BL99">
        <v>0.08</v>
      </c>
      <c r="BM99">
        <v>2</v>
      </c>
      <c r="BN99">
        <v>16</v>
      </c>
      <c r="BO99">
        <v>10</v>
      </c>
      <c r="BP99" t="str">
        <f t="shared" si="17"/>
        <v>Normal</v>
      </c>
      <c r="BQ99">
        <v>0.63</v>
      </c>
      <c r="BR99" t="str">
        <f t="shared" si="18"/>
        <v>Normal</v>
      </c>
      <c r="BS99">
        <v>10</v>
      </c>
      <c r="BT99">
        <v>18</v>
      </c>
      <c r="BU99">
        <v>12</v>
      </c>
      <c r="BV99" t="str">
        <f t="shared" si="19"/>
        <v>Normal</v>
      </c>
      <c r="BW99">
        <v>32</v>
      </c>
    </row>
    <row r="100" spans="1:75" x14ac:dyDescent="0.25">
      <c r="A100">
        <v>99</v>
      </c>
      <c r="B100" t="s">
        <v>64</v>
      </c>
      <c r="C100">
        <v>3</v>
      </c>
      <c r="D100" t="str">
        <f t="shared" si="10"/>
        <v>2 - 5</v>
      </c>
      <c r="E100" s="5">
        <v>45221</v>
      </c>
      <c r="F100" t="s">
        <v>109</v>
      </c>
      <c r="G100" t="s">
        <v>110</v>
      </c>
      <c r="H100" t="s">
        <v>151</v>
      </c>
      <c r="J100" t="s">
        <v>114</v>
      </c>
      <c r="K100" t="s">
        <v>114</v>
      </c>
      <c r="L100" t="s">
        <v>114</v>
      </c>
      <c r="M100" t="s">
        <v>114</v>
      </c>
      <c r="N100" t="s">
        <v>114</v>
      </c>
      <c r="O100" t="s">
        <v>114</v>
      </c>
      <c r="P100" t="s">
        <v>114</v>
      </c>
      <c r="Q100" t="s">
        <v>114</v>
      </c>
      <c r="R100" t="s">
        <v>114</v>
      </c>
      <c r="S100" t="s">
        <v>114</v>
      </c>
      <c r="T100" t="s">
        <v>114</v>
      </c>
      <c r="U100">
        <v>0</v>
      </c>
      <c r="V100">
        <v>1</v>
      </c>
      <c r="W100">
        <v>16</v>
      </c>
      <c r="X100" t="s">
        <v>116</v>
      </c>
      <c r="Y100">
        <v>99</v>
      </c>
      <c r="Z100" t="s">
        <v>116</v>
      </c>
      <c r="AA100" s="10">
        <v>16.3</v>
      </c>
      <c r="AB100">
        <f t="shared" si="11"/>
        <v>16.324864809713294</v>
      </c>
      <c r="AC100" t="s">
        <v>116</v>
      </c>
      <c r="AD100" t="s">
        <v>114</v>
      </c>
      <c r="AE100" t="s">
        <v>116</v>
      </c>
      <c r="AF100" t="s">
        <v>114</v>
      </c>
      <c r="AG100">
        <v>108</v>
      </c>
      <c r="AH100" t="s">
        <v>116</v>
      </c>
      <c r="AI100" t="s">
        <v>116</v>
      </c>
      <c r="AJ100">
        <v>22</v>
      </c>
      <c r="AK100" t="s">
        <v>116</v>
      </c>
      <c r="AL100">
        <v>99</v>
      </c>
      <c r="AM100">
        <v>0</v>
      </c>
      <c r="AN100">
        <v>0</v>
      </c>
      <c r="AO100">
        <v>90</v>
      </c>
      <c r="AP100">
        <v>50</v>
      </c>
      <c r="AQ100" t="s">
        <v>162</v>
      </c>
      <c r="AR100">
        <v>36</v>
      </c>
      <c r="AS100" s="12">
        <f t="shared" si="12"/>
        <v>12</v>
      </c>
      <c r="AT100" s="13" t="str">
        <f t="shared" si="13"/>
        <v>No</v>
      </c>
      <c r="AU100" t="str">
        <f t="shared" si="14"/>
        <v>Normal</v>
      </c>
      <c r="AV100">
        <v>28600</v>
      </c>
      <c r="AW100">
        <v>387000</v>
      </c>
      <c r="AY100">
        <v>106</v>
      </c>
      <c r="AZ100" t="s">
        <v>116</v>
      </c>
      <c r="BA100" t="s">
        <v>129</v>
      </c>
      <c r="BB100">
        <v>1</v>
      </c>
      <c r="BC100">
        <v>0.08</v>
      </c>
      <c r="BD100" t="str">
        <f t="shared" si="15"/>
        <v>Normal</v>
      </c>
      <c r="BE100">
        <v>0.13</v>
      </c>
      <c r="BF100" t="s">
        <v>116</v>
      </c>
      <c r="BG100" t="s">
        <v>116</v>
      </c>
      <c r="BH100">
        <v>0.4</v>
      </c>
      <c r="BI100" t="str">
        <f t="shared" si="16"/>
        <v>Normal</v>
      </c>
      <c r="BJ100">
        <v>1</v>
      </c>
      <c r="BK100" t="s">
        <v>116</v>
      </c>
      <c r="BL100">
        <v>0.08</v>
      </c>
      <c r="BM100">
        <v>2</v>
      </c>
      <c r="BN100">
        <v>14</v>
      </c>
      <c r="BO100">
        <v>12</v>
      </c>
      <c r="BP100" t="str">
        <f t="shared" si="17"/>
        <v>Normal</v>
      </c>
      <c r="BQ100">
        <v>0.86</v>
      </c>
      <c r="BR100" t="str">
        <f t="shared" si="18"/>
        <v>Normal</v>
      </c>
      <c r="BS100">
        <v>26</v>
      </c>
      <c r="BT100">
        <v>24</v>
      </c>
      <c r="BU100">
        <v>12</v>
      </c>
      <c r="BV100" t="str">
        <f t="shared" si="19"/>
        <v>Normal</v>
      </c>
      <c r="BW100">
        <v>40</v>
      </c>
    </row>
    <row r="101" spans="1:75" x14ac:dyDescent="0.25">
      <c r="A101">
        <v>100</v>
      </c>
      <c r="B101" t="s">
        <v>64</v>
      </c>
      <c r="C101">
        <v>8</v>
      </c>
      <c r="D101" t="str">
        <f t="shared" si="10"/>
        <v>6 - 9</v>
      </c>
      <c r="E101" s="5">
        <v>45221</v>
      </c>
      <c r="F101" t="s">
        <v>108</v>
      </c>
      <c r="G101" t="s">
        <v>110</v>
      </c>
      <c r="H101" t="s">
        <v>151</v>
      </c>
      <c r="J101" t="s">
        <v>114</v>
      </c>
      <c r="K101" t="s">
        <v>114</v>
      </c>
      <c r="L101" t="s">
        <v>114</v>
      </c>
      <c r="M101" t="s">
        <v>114</v>
      </c>
      <c r="N101" t="s">
        <v>114</v>
      </c>
      <c r="O101" t="s">
        <v>114</v>
      </c>
      <c r="P101" t="s">
        <v>114</v>
      </c>
      <c r="Q101" t="s">
        <v>114</v>
      </c>
      <c r="R101" t="s">
        <v>114</v>
      </c>
      <c r="S101" t="s">
        <v>114</v>
      </c>
      <c r="T101" t="s">
        <v>114</v>
      </c>
      <c r="U101">
        <v>0</v>
      </c>
      <c r="V101">
        <v>1</v>
      </c>
      <c r="W101">
        <v>29</v>
      </c>
      <c r="X101" t="s">
        <v>116</v>
      </c>
      <c r="Y101">
        <v>128</v>
      </c>
      <c r="Z101" t="s">
        <v>116</v>
      </c>
      <c r="AA101" s="10">
        <v>17.2</v>
      </c>
      <c r="AB101">
        <f t="shared" si="11"/>
        <v>17.7001953125</v>
      </c>
      <c r="AC101" t="s">
        <v>116</v>
      </c>
      <c r="AD101" t="s">
        <v>114</v>
      </c>
      <c r="AE101" t="s">
        <v>116</v>
      </c>
      <c r="AF101" t="s">
        <v>114</v>
      </c>
      <c r="AG101">
        <v>88</v>
      </c>
      <c r="AH101" t="s">
        <v>116</v>
      </c>
      <c r="AI101" t="s">
        <v>116</v>
      </c>
      <c r="AJ101">
        <v>20</v>
      </c>
      <c r="AK101" t="s">
        <v>116</v>
      </c>
      <c r="AL101">
        <v>98</v>
      </c>
      <c r="AM101">
        <v>0</v>
      </c>
      <c r="AN101">
        <v>0</v>
      </c>
      <c r="AO101">
        <v>100</v>
      </c>
      <c r="AP101">
        <v>60</v>
      </c>
      <c r="AQ101" t="s">
        <v>162</v>
      </c>
      <c r="AR101">
        <v>37</v>
      </c>
      <c r="AS101" s="12">
        <f t="shared" si="12"/>
        <v>12.333333333333334</v>
      </c>
      <c r="AT101" s="13" t="str">
        <f t="shared" si="13"/>
        <v>No</v>
      </c>
      <c r="AU101" t="str">
        <f t="shared" si="14"/>
        <v>Normal</v>
      </c>
      <c r="AV101">
        <v>4600</v>
      </c>
      <c r="AW101">
        <v>169000</v>
      </c>
      <c r="AY101">
        <v>90</v>
      </c>
      <c r="AZ101" t="s">
        <v>116</v>
      </c>
      <c r="BA101" t="s">
        <v>129</v>
      </c>
      <c r="BB101">
        <v>1</v>
      </c>
      <c r="BC101">
        <v>0.1</v>
      </c>
      <c r="BD101" t="str">
        <f t="shared" si="15"/>
        <v>Normal</v>
      </c>
      <c r="BE101">
        <v>0.13</v>
      </c>
      <c r="BF101" t="s">
        <v>116</v>
      </c>
      <c r="BG101" t="s">
        <v>116</v>
      </c>
      <c r="BH101">
        <v>0.37</v>
      </c>
      <c r="BI101" t="str">
        <f t="shared" si="16"/>
        <v>Normal</v>
      </c>
      <c r="BJ101">
        <v>1</v>
      </c>
      <c r="BK101" t="s">
        <v>116</v>
      </c>
      <c r="BL101">
        <v>0.08</v>
      </c>
      <c r="BM101">
        <v>2</v>
      </c>
      <c r="BN101">
        <v>16</v>
      </c>
      <c r="BO101">
        <v>10</v>
      </c>
      <c r="BP101" t="str">
        <f t="shared" si="17"/>
        <v>Normal</v>
      </c>
      <c r="BQ101">
        <v>0.63</v>
      </c>
      <c r="BR101" t="str">
        <f t="shared" si="18"/>
        <v>Normal</v>
      </c>
      <c r="BS101">
        <v>16</v>
      </c>
      <c r="BT101">
        <v>30</v>
      </c>
      <c r="BU101">
        <v>18</v>
      </c>
      <c r="BV101" t="str">
        <f t="shared" si="19"/>
        <v>Normal</v>
      </c>
      <c r="BW101">
        <v>28</v>
      </c>
    </row>
    <row r="102" spans="1:75" x14ac:dyDescent="0.25">
      <c r="A102">
        <v>101</v>
      </c>
      <c r="B102" t="s">
        <v>64</v>
      </c>
      <c r="C102">
        <v>13</v>
      </c>
      <c r="D102" t="str">
        <f t="shared" si="10"/>
        <v>10 - 13</v>
      </c>
      <c r="E102" s="5">
        <v>45221</v>
      </c>
      <c r="F102" t="s">
        <v>108</v>
      </c>
      <c r="G102" t="s">
        <v>111</v>
      </c>
      <c r="H102" t="s">
        <v>151</v>
      </c>
      <c r="J102" t="s">
        <v>114</v>
      </c>
      <c r="K102" t="s">
        <v>114</v>
      </c>
      <c r="L102" t="s">
        <v>114</v>
      </c>
      <c r="M102" t="s">
        <v>114</v>
      </c>
      <c r="N102" t="s">
        <v>114</v>
      </c>
      <c r="O102" t="s">
        <v>114</v>
      </c>
      <c r="P102" t="s">
        <v>114</v>
      </c>
      <c r="Q102" t="s">
        <v>114</v>
      </c>
      <c r="R102" t="s">
        <v>114</v>
      </c>
      <c r="S102" t="s">
        <v>114</v>
      </c>
      <c r="T102" t="s">
        <v>114</v>
      </c>
      <c r="U102">
        <v>0</v>
      </c>
      <c r="V102">
        <v>4</v>
      </c>
      <c r="W102">
        <v>49</v>
      </c>
      <c r="X102" t="s">
        <v>116</v>
      </c>
      <c r="Y102">
        <v>167</v>
      </c>
      <c r="Z102" t="s">
        <v>116</v>
      </c>
      <c r="AA102" s="10">
        <v>17.5</v>
      </c>
      <c r="AB102">
        <f t="shared" si="11"/>
        <v>17.569651116927822</v>
      </c>
      <c r="AC102" t="s">
        <v>116</v>
      </c>
      <c r="AD102" t="s">
        <v>114</v>
      </c>
      <c r="AE102" t="s">
        <v>116</v>
      </c>
      <c r="AF102" t="s">
        <v>114</v>
      </c>
      <c r="AG102">
        <v>74</v>
      </c>
      <c r="AH102" t="s">
        <v>116</v>
      </c>
      <c r="AI102" t="s">
        <v>116</v>
      </c>
      <c r="AJ102">
        <v>18</v>
      </c>
      <c r="AK102" t="s">
        <v>116</v>
      </c>
      <c r="AL102">
        <v>99</v>
      </c>
      <c r="AM102">
        <v>0</v>
      </c>
      <c r="AN102">
        <v>0</v>
      </c>
      <c r="AO102">
        <v>110</v>
      </c>
      <c r="AP102">
        <v>70</v>
      </c>
      <c r="AQ102" t="s">
        <v>161</v>
      </c>
      <c r="AR102">
        <v>36</v>
      </c>
      <c r="AS102" s="12">
        <f t="shared" si="12"/>
        <v>12</v>
      </c>
      <c r="AT102" s="13" t="str">
        <f t="shared" si="13"/>
        <v>No</v>
      </c>
      <c r="AU102" t="str">
        <f t="shared" si="14"/>
        <v>Normal</v>
      </c>
      <c r="AV102">
        <v>4700</v>
      </c>
      <c r="AW102">
        <v>316000</v>
      </c>
      <c r="AY102">
        <v>70</v>
      </c>
      <c r="AZ102" t="s">
        <v>116</v>
      </c>
      <c r="BA102" t="s">
        <v>129</v>
      </c>
      <c r="BB102">
        <v>1</v>
      </c>
      <c r="BC102">
        <v>0.1</v>
      </c>
      <c r="BD102" t="str">
        <f t="shared" si="15"/>
        <v>Normal</v>
      </c>
      <c r="BE102">
        <v>0.14000000000000001</v>
      </c>
      <c r="BF102" t="s">
        <v>116</v>
      </c>
      <c r="BG102" t="s">
        <v>116</v>
      </c>
      <c r="BH102">
        <v>0.4</v>
      </c>
      <c r="BI102" t="str">
        <f t="shared" si="16"/>
        <v>Normal</v>
      </c>
      <c r="BJ102">
        <v>0</v>
      </c>
      <c r="BK102" t="s">
        <v>116</v>
      </c>
      <c r="BL102">
        <v>0.1</v>
      </c>
      <c r="BM102">
        <v>2</v>
      </c>
      <c r="BN102">
        <v>10</v>
      </c>
      <c r="BO102">
        <v>4</v>
      </c>
      <c r="BP102" t="str">
        <f t="shared" si="17"/>
        <v>Normal</v>
      </c>
      <c r="BQ102">
        <v>0.4</v>
      </c>
      <c r="BR102" t="str">
        <f t="shared" si="18"/>
        <v>Normal</v>
      </c>
      <c r="BS102">
        <v>12</v>
      </c>
      <c r="BT102">
        <v>30</v>
      </c>
      <c r="BU102">
        <v>24</v>
      </c>
      <c r="BV102" t="str">
        <f t="shared" si="19"/>
        <v>Normal</v>
      </c>
      <c r="BW102">
        <v>60</v>
      </c>
    </row>
    <row r="103" spans="1:75" x14ac:dyDescent="0.25">
      <c r="A103">
        <v>102</v>
      </c>
      <c r="B103" t="s">
        <v>64</v>
      </c>
      <c r="C103">
        <v>4</v>
      </c>
      <c r="D103" t="str">
        <f t="shared" si="10"/>
        <v>2 - 5</v>
      </c>
      <c r="E103" s="5">
        <v>45221</v>
      </c>
      <c r="F103" t="s">
        <v>108</v>
      </c>
      <c r="G103" t="s">
        <v>110</v>
      </c>
      <c r="H103" t="s">
        <v>151</v>
      </c>
      <c r="J103" t="s">
        <v>114</v>
      </c>
      <c r="K103" t="s">
        <v>114</v>
      </c>
      <c r="L103" t="s">
        <v>114</v>
      </c>
      <c r="M103" t="s">
        <v>114</v>
      </c>
      <c r="N103" t="s">
        <v>114</v>
      </c>
      <c r="O103" t="s">
        <v>114</v>
      </c>
      <c r="P103" t="s">
        <v>114</v>
      </c>
      <c r="Q103" t="s">
        <v>114</v>
      </c>
      <c r="R103" t="s">
        <v>114</v>
      </c>
      <c r="S103" t="s">
        <v>114</v>
      </c>
      <c r="T103" t="s">
        <v>114</v>
      </c>
      <c r="U103">
        <v>0</v>
      </c>
      <c r="V103">
        <v>2</v>
      </c>
      <c r="W103">
        <v>21</v>
      </c>
      <c r="X103" t="s">
        <v>116</v>
      </c>
      <c r="Y103">
        <v>119</v>
      </c>
      <c r="Z103" t="s">
        <v>120</v>
      </c>
      <c r="AA103" s="10">
        <v>14.8</v>
      </c>
      <c r="AB103">
        <f t="shared" si="11"/>
        <v>14.829461196243203</v>
      </c>
      <c r="AC103" t="s">
        <v>116</v>
      </c>
      <c r="AD103" t="s">
        <v>114</v>
      </c>
      <c r="AE103" t="s">
        <v>116</v>
      </c>
      <c r="AF103" t="s">
        <v>114</v>
      </c>
      <c r="AG103">
        <v>72</v>
      </c>
      <c r="AH103" t="s">
        <v>123</v>
      </c>
      <c r="AI103" t="s">
        <v>116</v>
      </c>
      <c r="AJ103">
        <v>18</v>
      </c>
      <c r="AK103" t="s">
        <v>116</v>
      </c>
      <c r="AL103">
        <v>99</v>
      </c>
      <c r="AM103">
        <v>0</v>
      </c>
      <c r="AN103">
        <v>0</v>
      </c>
      <c r="AO103">
        <v>92</v>
      </c>
      <c r="AP103">
        <v>50</v>
      </c>
      <c r="AQ103" t="s">
        <v>168</v>
      </c>
      <c r="AR103">
        <v>31</v>
      </c>
      <c r="AS103" s="12">
        <f t="shared" si="12"/>
        <v>10.333333333333334</v>
      </c>
      <c r="AT103" s="13" t="str">
        <f t="shared" si="13"/>
        <v>No</v>
      </c>
      <c r="AU103" t="str">
        <f t="shared" si="14"/>
        <v>Mild</v>
      </c>
      <c r="AV103">
        <v>9190</v>
      </c>
      <c r="AW103">
        <v>313000</v>
      </c>
      <c r="AY103">
        <v>72</v>
      </c>
      <c r="AZ103" t="s">
        <v>123</v>
      </c>
      <c r="BA103" t="s">
        <v>129</v>
      </c>
      <c r="BB103">
        <v>1</v>
      </c>
      <c r="BC103">
        <v>0.1</v>
      </c>
      <c r="BD103" t="str">
        <f t="shared" si="15"/>
        <v>Normal</v>
      </c>
      <c r="BE103">
        <v>0.15</v>
      </c>
      <c r="BF103" t="s">
        <v>116</v>
      </c>
      <c r="BG103" t="s">
        <v>116</v>
      </c>
      <c r="BH103">
        <v>0.38</v>
      </c>
      <c r="BI103" t="str">
        <f t="shared" si="16"/>
        <v>Normal</v>
      </c>
      <c r="BJ103">
        <v>1</v>
      </c>
      <c r="BK103" t="s">
        <v>116</v>
      </c>
      <c r="BL103">
        <v>0.08</v>
      </c>
      <c r="BM103">
        <v>2</v>
      </c>
      <c r="BN103">
        <v>10</v>
      </c>
      <c r="BO103">
        <v>4</v>
      </c>
      <c r="BP103" t="str">
        <f t="shared" si="17"/>
        <v>Normal</v>
      </c>
      <c r="BQ103">
        <v>0.4</v>
      </c>
      <c r="BR103" t="str">
        <f t="shared" si="18"/>
        <v>Normal</v>
      </c>
      <c r="BS103">
        <v>20</v>
      </c>
      <c r="BT103">
        <v>40</v>
      </c>
      <c r="BU103">
        <v>20</v>
      </c>
      <c r="BV103" t="str">
        <f t="shared" si="19"/>
        <v>Normal</v>
      </c>
      <c r="BW103">
        <v>36</v>
      </c>
    </row>
    <row r="104" spans="1:75" x14ac:dyDescent="0.25">
      <c r="A104">
        <v>103</v>
      </c>
      <c r="B104" t="s">
        <v>64</v>
      </c>
      <c r="C104">
        <v>14</v>
      </c>
      <c r="D104" t="str">
        <f t="shared" si="10"/>
        <v>14 - 17</v>
      </c>
      <c r="E104" s="5">
        <v>45221</v>
      </c>
      <c r="F104" t="s">
        <v>109</v>
      </c>
      <c r="G104" t="s">
        <v>112</v>
      </c>
      <c r="H104" t="s">
        <v>151</v>
      </c>
      <c r="J104" t="s">
        <v>114</v>
      </c>
      <c r="K104" t="s">
        <v>114</v>
      </c>
      <c r="L104" t="s">
        <v>114</v>
      </c>
      <c r="M104" t="s">
        <v>114</v>
      </c>
      <c r="N104" t="s">
        <v>114</v>
      </c>
      <c r="O104" t="s">
        <v>114</v>
      </c>
      <c r="P104" t="s">
        <v>114</v>
      </c>
      <c r="Q104" t="s">
        <v>114</v>
      </c>
      <c r="R104" t="s">
        <v>114</v>
      </c>
      <c r="S104" t="s">
        <v>114</v>
      </c>
      <c r="T104" t="s">
        <v>114</v>
      </c>
      <c r="U104">
        <v>0</v>
      </c>
      <c r="V104">
        <v>1</v>
      </c>
      <c r="W104">
        <v>48</v>
      </c>
      <c r="X104" t="s">
        <v>116</v>
      </c>
      <c r="Y104">
        <v>164</v>
      </c>
      <c r="Z104" t="s">
        <v>116</v>
      </c>
      <c r="AA104" s="10">
        <v>17.8</v>
      </c>
      <c r="AB104">
        <f t="shared" si="11"/>
        <v>17.846519928613922</v>
      </c>
      <c r="AC104" t="s">
        <v>116</v>
      </c>
      <c r="AD104" t="s">
        <v>114</v>
      </c>
      <c r="AE104" t="s">
        <v>116</v>
      </c>
      <c r="AF104" t="s">
        <v>114</v>
      </c>
      <c r="AG104">
        <v>66</v>
      </c>
      <c r="AH104" t="s">
        <v>116</v>
      </c>
      <c r="AI104" t="s">
        <v>116</v>
      </c>
      <c r="AJ104">
        <v>14</v>
      </c>
      <c r="AK104" t="s">
        <v>116</v>
      </c>
      <c r="AL104">
        <v>99</v>
      </c>
      <c r="AM104">
        <v>0</v>
      </c>
      <c r="AN104">
        <v>0</v>
      </c>
      <c r="AO104">
        <v>110</v>
      </c>
      <c r="AP104">
        <v>60</v>
      </c>
      <c r="AQ104" t="s">
        <v>162</v>
      </c>
      <c r="AR104">
        <v>33</v>
      </c>
      <c r="AS104" s="12">
        <f t="shared" si="12"/>
        <v>11</v>
      </c>
      <c r="AT104" s="13" t="str">
        <f t="shared" si="13"/>
        <v>No</v>
      </c>
      <c r="AU104" t="str">
        <f t="shared" si="14"/>
        <v>Normal</v>
      </c>
      <c r="AV104">
        <v>5400</v>
      </c>
      <c r="AW104">
        <v>304000</v>
      </c>
      <c r="AY104">
        <v>66</v>
      </c>
      <c r="AZ104" t="s">
        <v>116</v>
      </c>
      <c r="BA104" t="s">
        <v>129</v>
      </c>
      <c r="BB104">
        <v>1</v>
      </c>
      <c r="BC104">
        <v>0.12</v>
      </c>
      <c r="BD104" t="str">
        <f t="shared" si="15"/>
        <v>Abnormal</v>
      </c>
      <c r="BE104">
        <v>0.17</v>
      </c>
      <c r="BF104" t="s">
        <v>116</v>
      </c>
      <c r="BG104" t="s">
        <v>116</v>
      </c>
      <c r="BH104">
        <v>0.4</v>
      </c>
      <c r="BI104" t="str">
        <f t="shared" si="16"/>
        <v>Normal</v>
      </c>
      <c r="BJ104">
        <v>0</v>
      </c>
      <c r="BK104" t="s">
        <v>116</v>
      </c>
      <c r="BL104">
        <v>0.08</v>
      </c>
      <c r="BM104">
        <v>3</v>
      </c>
      <c r="BN104">
        <v>22</v>
      </c>
      <c r="BO104">
        <v>8</v>
      </c>
      <c r="BP104" t="str">
        <f t="shared" si="17"/>
        <v>Normal</v>
      </c>
      <c r="BQ104">
        <v>0.36</v>
      </c>
      <c r="BR104" t="str">
        <f t="shared" si="18"/>
        <v>Normal</v>
      </c>
      <c r="BS104">
        <v>20</v>
      </c>
      <c r="BT104">
        <v>16</v>
      </c>
      <c r="BU104">
        <v>12</v>
      </c>
      <c r="BV104" t="str">
        <f t="shared" si="19"/>
        <v>Normal</v>
      </c>
      <c r="BW104">
        <v>28</v>
      </c>
    </row>
    <row r="105" spans="1:75" x14ac:dyDescent="0.25">
      <c r="A105">
        <v>104</v>
      </c>
      <c r="B105" t="s">
        <v>64</v>
      </c>
      <c r="C105">
        <v>12</v>
      </c>
      <c r="D105" t="str">
        <f t="shared" si="10"/>
        <v>10 - 13</v>
      </c>
      <c r="E105" s="5">
        <v>45221</v>
      </c>
      <c r="F105" t="s">
        <v>108</v>
      </c>
      <c r="G105" t="s">
        <v>111</v>
      </c>
      <c r="H105" t="s">
        <v>151</v>
      </c>
      <c r="J105" t="s">
        <v>114</v>
      </c>
      <c r="K105" t="s">
        <v>114</v>
      </c>
      <c r="L105" t="s">
        <v>114</v>
      </c>
      <c r="M105" t="s">
        <v>114</v>
      </c>
      <c r="N105" t="s">
        <v>114</v>
      </c>
      <c r="O105" t="s">
        <v>114</v>
      </c>
      <c r="P105" t="s">
        <v>114</v>
      </c>
      <c r="Q105" t="s">
        <v>114</v>
      </c>
      <c r="R105" t="s">
        <v>114</v>
      </c>
      <c r="S105" t="s">
        <v>114</v>
      </c>
      <c r="T105" t="s">
        <v>114</v>
      </c>
      <c r="U105">
        <v>0</v>
      </c>
      <c r="V105">
        <v>1</v>
      </c>
      <c r="W105">
        <v>36</v>
      </c>
      <c r="X105" t="s">
        <v>116</v>
      </c>
      <c r="Y105">
        <v>141</v>
      </c>
      <c r="Z105" t="s">
        <v>116</v>
      </c>
      <c r="AA105" s="10">
        <v>18.100000000000001</v>
      </c>
      <c r="AB105">
        <f t="shared" si="11"/>
        <v>18.107741059302853</v>
      </c>
      <c r="AC105" t="s">
        <v>116</v>
      </c>
      <c r="AD105" t="s">
        <v>114</v>
      </c>
      <c r="AE105" t="s">
        <v>116</v>
      </c>
      <c r="AF105" t="s">
        <v>114</v>
      </c>
      <c r="AG105">
        <v>80</v>
      </c>
      <c r="AH105" t="s">
        <v>116</v>
      </c>
      <c r="AI105" t="s">
        <v>116</v>
      </c>
      <c r="AJ105">
        <v>20</v>
      </c>
      <c r="AK105" t="s">
        <v>116</v>
      </c>
      <c r="AL105">
        <v>99</v>
      </c>
      <c r="AM105">
        <v>0</v>
      </c>
      <c r="AN105">
        <v>0</v>
      </c>
      <c r="AO105">
        <v>110</v>
      </c>
      <c r="AP105">
        <v>60</v>
      </c>
      <c r="AQ105" t="s">
        <v>167</v>
      </c>
      <c r="AR105">
        <v>35</v>
      </c>
      <c r="AS105" s="12">
        <f t="shared" si="12"/>
        <v>11.666666666666666</v>
      </c>
      <c r="AT105" s="13" t="str">
        <f t="shared" si="13"/>
        <v>No</v>
      </c>
      <c r="AU105" t="str">
        <f t="shared" si="14"/>
        <v>Normal</v>
      </c>
      <c r="AV105">
        <v>7200</v>
      </c>
      <c r="AW105">
        <v>205000</v>
      </c>
      <c r="AY105">
        <v>83</v>
      </c>
      <c r="AZ105" t="s">
        <v>116</v>
      </c>
      <c r="BA105" t="s">
        <v>129</v>
      </c>
      <c r="BB105">
        <v>1</v>
      </c>
      <c r="BC105">
        <v>0.1</v>
      </c>
      <c r="BD105" t="str">
        <f t="shared" si="15"/>
        <v>Normal</v>
      </c>
      <c r="BE105">
        <v>0.17</v>
      </c>
      <c r="BF105" t="s">
        <v>116</v>
      </c>
      <c r="BG105" t="s">
        <v>116</v>
      </c>
      <c r="BH105">
        <v>0.42</v>
      </c>
      <c r="BI105" t="str">
        <f t="shared" si="16"/>
        <v>Normal</v>
      </c>
      <c r="BJ105">
        <v>1</v>
      </c>
      <c r="BK105" t="s">
        <v>116</v>
      </c>
      <c r="BL105">
        <v>0.08</v>
      </c>
      <c r="BM105">
        <v>2</v>
      </c>
      <c r="BN105">
        <v>20</v>
      </c>
      <c r="BO105">
        <v>8</v>
      </c>
      <c r="BP105" t="str">
        <f t="shared" si="17"/>
        <v>Normal</v>
      </c>
      <c r="BQ105">
        <v>0.4</v>
      </c>
      <c r="BR105" t="str">
        <f t="shared" si="18"/>
        <v>Normal</v>
      </c>
      <c r="BS105">
        <v>24</v>
      </c>
      <c r="BT105">
        <v>36</v>
      </c>
      <c r="BU105">
        <v>30</v>
      </c>
      <c r="BV105" t="str">
        <f t="shared" si="19"/>
        <v>Abnormal</v>
      </c>
      <c r="BW105">
        <v>32</v>
      </c>
    </row>
    <row r="106" spans="1:75" x14ac:dyDescent="0.25">
      <c r="A106">
        <v>105</v>
      </c>
      <c r="B106" t="s">
        <v>64</v>
      </c>
      <c r="C106">
        <v>5</v>
      </c>
      <c r="D106" t="str">
        <f t="shared" si="10"/>
        <v>2 - 5</v>
      </c>
      <c r="E106" s="5">
        <v>45221</v>
      </c>
      <c r="F106" t="s">
        <v>109</v>
      </c>
      <c r="G106" t="s">
        <v>111</v>
      </c>
      <c r="H106" t="s">
        <v>151</v>
      </c>
      <c r="J106" t="s">
        <v>114</v>
      </c>
      <c r="K106" t="s">
        <v>114</v>
      </c>
      <c r="L106" t="s">
        <v>114</v>
      </c>
      <c r="M106" t="s">
        <v>114</v>
      </c>
      <c r="N106" t="s">
        <v>114</v>
      </c>
      <c r="O106" t="s">
        <v>114</v>
      </c>
      <c r="P106" t="s">
        <v>114</v>
      </c>
      <c r="Q106" t="s">
        <v>114</v>
      </c>
      <c r="R106" t="s">
        <v>114</v>
      </c>
      <c r="S106" t="s">
        <v>114</v>
      </c>
      <c r="T106" t="s">
        <v>114</v>
      </c>
      <c r="U106">
        <v>0</v>
      </c>
      <c r="V106">
        <v>1</v>
      </c>
      <c r="W106">
        <v>23</v>
      </c>
      <c r="X106" t="s">
        <v>116</v>
      </c>
      <c r="Y106">
        <v>119</v>
      </c>
      <c r="Z106" t="s">
        <v>116</v>
      </c>
      <c r="AA106" s="10">
        <v>16.2</v>
      </c>
      <c r="AB106">
        <f t="shared" si="11"/>
        <v>16.241790833980652</v>
      </c>
      <c r="AC106" t="s">
        <v>116</v>
      </c>
      <c r="AD106" t="s">
        <v>114</v>
      </c>
      <c r="AE106" t="s">
        <v>116</v>
      </c>
      <c r="AF106" t="s">
        <v>114</v>
      </c>
      <c r="AG106">
        <v>114</v>
      </c>
      <c r="AH106" t="s">
        <v>116</v>
      </c>
      <c r="AI106" t="s">
        <v>116</v>
      </c>
      <c r="AJ106">
        <v>22</v>
      </c>
      <c r="AK106" t="s">
        <v>116</v>
      </c>
      <c r="AL106">
        <v>98</v>
      </c>
      <c r="AM106">
        <v>0</v>
      </c>
      <c r="AN106">
        <v>0</v>
      </c>
      <c r="AO106">
        <v>90</v>
      </c>
      <c r="AP106">
        <v>60</v>
      </c>
      <c r="AQ106" t="s">
        <v>166</v>
      </c>
      <c r="AR106">
        <v>36</v>
      </c>
      <c r="AS106" s="12">
        <f t="shared" si="12"/>
        <v>12</v>
      </c>
      <c r="AT106" s="13" t="str">
        <f t="shared" si="13"/>
        <v>No</v>
      </c>
      <c r="AU106" t="str">
        <f t="shared" si="14"/>
        <v>Normal</v>
      </c>
      <c r="AV106">
        <v>17300</v>
      </c>
      <c r="AW106">
        <v>222000</v>
      </c>
      <c r="AY106">
        <v>115</v>
      </c>
      <c r="AZ106" t="s">
        <v>116</v>
      </c>
      <c r="BA106" t="s">
        <v>129</v>
      </c>
      <c r="BB106">
        <v>2</v>
      </c>
      <c r="BC106">
        <v>0.1</v>
      </c>
      <c r="BD106" t="str">
        <f t="shared" si="15"/>
        <v>Normal</v>
      </c>
      <c r="BE106">
        <v>0.12</v>
      </c>
      <c r="BF106" t="s">
        <v>116</v>
      </c>
      <c r="BG106" t="s">
        <v>116</v>
      </c>
      <c r="BH106">
        <v>0.4</v>
      </c>
      <c r="BI106" t="str">
        <f t="shared" si="16"/>
        <v>Normal</v>
      </c>
      <c r="BJ106">
        <v>0</v>
      </c>
      <c r="BK106" t="s">
        <v>116</v>
      </c>
      <c r="BL106">
        <v>0.08</v>
      </c>
      <c r="BM106">
        <v>1</v>
      </c>
      <c r="BN106">
        <v>16</v>
      </c>
      <c r="BO106">
        <v>12</v>
      </c>
      <c r="BP106" t="str">
        <f t="shared" si="17"/>
        <v>Normal</v>
      </c>
      <c r="BQ106">
        <v>0.75</v>
      </c>
      <c r="BR106" t="str">
        <f t="shared" si="18"/>
        <v>Normal</v>
      </c>
      <c r="BS106">
        <v>12</v>
      </c>
      <c r="BT106">
        <v>24</v>
      </c>
      <c r="BU106">
        <v>16</v>
      </c>
      <c r="BV106" t="str">
        <f t="shared" si="19"/>
        <v>Normal</v>
      </c>
      <c r="BW106">
        <v>40</v>
      </c>
    </row>
    <row r="107" spans="1:75" x14ac:dyDescent="0.25">
      <c r="A107">
        <v>106</v>
      </c>
      <c r="B107" t="s">
        <v>64</v>
      </c>
      <c r="C107">
        <v>13</v>
      </c>
      <c r="D107" t="str">
        <f t="shared" si="10"/>
        <v>10 - 13</v>
      </c>
      <c r="E107" s="5">
        <v>45221</v>
      </c>
      <c r="F107" t="s">
        <v>109</v>
      </c>
      <c r="G107" t="s">
        <v>111</v>
      </c>
      <c r="H107" t="s">
        <v>151</v>
      </c>
      <c r="J107" t="s">
        <v>114</v>
      </c>
      <c r="K107" t="s">
        <v>114</v>
      </c>
      <c r="L107" t="s">
        <v>114</v>
      </c>
      <c r="M107" t="s">
        <v>114</v>
      </c>
      <c r="N107" t="s">
        <v>114</v>
      </c>
      <c r="O107" t="s">
        <v>114</v>
      </c>
      <c r="P107" t="s">
        <v>114</v>
      </c>
      <c r="Q107" t="s">
        <v>114</v>
      </c>
      <c r="R107" t="s">
        <v>114</v>
      </c>
      <c r="S107" t="s">
        <v>114</v>
      </c>
      <c r="T107" t="s">
        <v>114</v>
      </c>
      <c r="U107">
        <v>0</v>
      </c>
      <c r="V107">
        <v>1</v>
      </c>
      <c r="W107">
        <v>56</v>
      </c>
      <c r="X107" t="s">
        <v>116</v>
      </c>
      <c r="Y107">
        <v>165</v>
      </c>
      <c r="Z107" t="s">
        <v>116</v>
      </c>
      <c r="AA107" s="10">
        <v>20.6</v>
      </c>
      <c r="AB107">
        <f t="shared" si="11"/>
        <v>20.569329660238754</v>
      </c>
      <c r="AC107" t="s">
        <v>116</v>
      </c>
      <c r="AD107" t="s">
        <v>114</v>
      </c>
      <c r="AE107" t="s">
        <v>116</v>
      </c>
      <c r="AF107" t="s">
        <v>114</v>
      </c>
      <c r="AG107">
        <v>80</v>
      </c>
      <c r="AH107" t="s">
        <v>116</v>
      </c>
      <c r="AI107" t="s">
        <v>116</v>
      </c>
      <c r="AJ107">
        <v>16</v>
      </c>
      <c r="AK107" t="s">
        <v>116</v>
      </c>
      <c r="AL107">
        <v>99</v>
      </c>
      <c r="AM107">
        <v>0</v>
      </c>
      <c r="AN107">
        <v>0</v>
      </c>
      <c r="AO107">
        <v>110</v>
      </c>
      <c r="AP107">
        <v>60</v>
      </c>
      <c r="AQ107" t="s">
        <v>162</v>
      </c>
      <c r="AR107">
        <v>33</v>
      </c>
      <c r="AS107" s="12">
        <f t="shared" si="12"/>
        <v>11</v>
      </c>
      <c r="AT107" s="13" t="str">
        <f t="shared" si="13"/>
        <v>No</v>
      </c>
      <c r="AU107" t="str">
        <f t="shared" si="14"/>
        <v>Normal</v>
      </c>
      <c r="AV107">
        <v>13900</v>
      </c>
      <c r="AW107">
        <v>232000</v>
      </c>
      <c r="AY107">
        <v>80</v>
      </c>
      <c r="AZ107" t="s">
        <v>116</v>
      </c>
      <c r="BA107" t="s">
        <v>129</v>
      </c>
      <c r="BB107">
        <v>1</v>
      </c>
      <c r="BC107">
        <v>0.1</v>
      </c>
      <c r="BD107" t="str">
        <f t="shared" si="15"/>
        <v>Normal</v>
      </c>
      <c r="BE107">
        <v>0.17</v>
      </c>
      <c r="BF107" t="s">
        <v>116</v>
      </c>
      <c r="BG107" t="s">
        <v>116</v>
      </c>
      <c r="BH107">
        <v>0.42</v>
      </c>
      <c r="BI107" t="str">
        <f t="shared" si="16"/>
        <v>Normal</v>
      </c>
      <c r="BJ107">
        <v>1</v>
      </c>
      <c r="BK107" t="s">
        <v>116</v>
      </c>
      <c r="BL107">
        <v>0.08</v>
      </c>
      <c r="BM107">
        <v>1</v>
      </c>
      <c r="BN107">
        <v>16</v>
      </c>
      <c r="BO107">
        <v>4</v>
      </c>
      <c r="BP107" t="str">
        <f t="shared" si="17"/>
        <v>Normal</v>
      </c>
      <c r="BQ107">
        <v>0.25</v>
      </c>
      <c r="BR107" t="str">
        <f t="shared" si="18"/>
        <v>Normal</v>
      </c>
      <c r="BS107">
        <v>10</v>
      </c>
      <c r="BT107">
        <v>22</v>
      </c>
      <c r="BU107">
        <v>16</v>
      </c>
      <c r="BV107" t="str">
        <f t="shared" si="19"/>
        <v>Normal</v>
      </c>
      <c r="BW107">
        <v>22</v>
      </c>
    </row>
    <row r="108" spans="1:75" x14ac:dyDescent="0.25">
      <c r="A108">
        <v>107</v>
      </c>
      <c r="B108" t="s">
        <v>64</v>
      </c>
      <c r="C108">
        <v>5</v>
      </c>
      <c r="D108" t="str">
        <f t="shared" si="10"/>
        <v>2 - 5</v>
      </c>
      <c r="E108" s="5">
        <v>45226</v>
      </c>
      <c r="F108" t="s">
        <v>108</v>
      </c>
      <c r="G108" t="s">
        <v>112</v>
      </c>
      <c r="H108" t="s">
        <v>151</v>
      </c>
      <c r="J108" t="s">
        <v>114</v>
      </c>
      <c r="K108" t="s">
        <v>114</v>
      </c>
      <c r="L108" t="s">
        <v>114</v>
      </c>
      <c r="M108" t="s">
        <v>114</v>
      </c>
      <c r="N108" t="s">
        <v>114</v>
      </c>
      <c r="O108" t="s">
        <v>114</v>
      </c>
      <c r="P108" t="s">
        <v>114</v>
      </c>
      <c r="Q108" t="s">
        <v>114</v>
      </c>
      <c r="R108" t="s">
        <v>114</v>
      </c>
      <c r="S108" t="s">
        <v>114</v>
      </c>
      <c r="T108" t="s">
        <v>114</v>
      </c>
      <c r="U108">
        <v>0</v>
      </c>
      <c r="V108">
        <v>1</v>
      </c>
      <c r="W108">
        <v>21</v>
      </c>
      <c r="X108" t="s">
        <v>116</v>
      </c>
      <c r="Y108">
        <v>123</v>
      </c>
      <c r="Z108" t="s">
        <v>116</v>
      </c>
      <c r="AA108" s="10">
        <v>13.9</v>
      </c>
      <c r="AB108">
        <f t="shared" si="11"/>
        <v>13.880626611144161</v>
      </c>
      <c r="AC108" t="s">
        <v>116</v>
      </c>
      <c r="AD108" t="s">
        <v>114</v>
      </c>
      <c r="AE108" t="s">
        <v>116</v>
      </c>
      <c r="AF108" t="s">
        <v>114</v>
      </c>
      <c r="AG108">
        <v>104</v>
      </c>
      <c r="AH108" t="s">
        <v>116</v>
      </c>
      <c r="AI108" t="s">
        <v>116</v>
      </c>
      <c r="AJ108">
        <v>18</v>
      </c>
      <c r="AK108" t="s">
        <v>116</v>
      </c>
      <c r="AL108">
        <v>98</v>
      </c>
      <c r="AM108">
        <v>0</v>
      </c>
      <c r="AN108">
        <v>0</v>
      </c>
      <c r="AO108">
        <v>90</v>
      </c>
      <c r="AP108">
        <v>60</v>
      </c>
      <c r="AQ108" t="s">
        <v>168</v>
      </c>
      <c r="AR108">
        <v>36</v>
      </c>
      <c r="AS108" s="12">
        <f t="shared" si="12"/>
        <v>12</v>
      </c>
      <c r="AT108" s="13" t="str">
        <f t="shared" si="13"/>
        <v>No</v>
      </c>
      <c r="AU108" t="str">
        <f t="shared" si="14"/>
        <v>Normal</v>
      </c>
      <c r="AV108">
        <v>5400</v>
      </c>
      <c r="AW108">
        <v>309000</v>
      </c>
      <c r="AY108">
        <v>108</v>
      </c>
      <c r="AZ108" t="s">
        <v>116</v>
      </c>
      <c r="BA108" t="s">
        <v>129</v>
      </c>
      <c r="BB108">
        <v>1</v>
      </c>
      <c r="BC108">
        <v>0.1</v>
      </c>
      <c r="BD108" t="str">
        <f t="shared" si="15"/>
        <v>Normal</v>
      </c>
      <c r="BE108">
        <v>0.13</v>
      </c>
      <c r="BF108" t="s">
        <v>116</v>
      </c>
      <c r="BG108" t="s">
        <v>116</v>
      </c>
      <c r="BH108">
        <v>0.44</v>
      </c>
      <c r="BI108" t="str">
        <f t="shared" si="16"/>
        <v>Normal</v>
      </c>
      <c r="BJ108">
        <v>1</v>
      </c>
      <c r="BK108" t="s">
        <v>116</v>
      </c>
      <c r="BL108">
        <v>0.09</v>
      </c>
      <c r="BM108">
        <v>2</v>
      </c>
      <c r="BN108">
        <v>10</v>
      </c>
      <c r="BO108">
        <v>8</v>
      </c>
      <c r="BP108" t="str">
        <f t="shared" si="17"/>
        <v>Normal</v>
      </c>
      <c r="BQ108">
        <v>0.8</v>
      </c>
      <c r="BR108" t="str">
        <f t="shared" si="18"/>
        <v>Normal</v>
      </c>
      <c r="BS108">
        <v>12</v>
      </c>
      <c r="BT108">
        <v>20</v>
      </c>
      <c r="BU108">
        <v>12</v>
      </c>
      <c r="BV108" t="str">
        <f t="shared" si="19"/>
        <v>Normal</v>
      </c>
      <c r="BW108">
        <v>28</v>
      </c>
    </row>
    <row r="109" spans="1:75" x14ac:dyDescent="0.25">
      <c r="A109">
        <v>108</v>
      </c>
      <c r="B109" t="s">
        <v>64</v>
      </c>
      <c r="C109">
        <v>8</v>
      </c>
      <c r="D109" t="str">
        <f t="shared" si="10"/>
        <v>6 - 9</v>
      </c>
      <c r="E109" s="5">
        <v>45229</v>
      </c>
      <c r="F109" t="s">
        <v>108</v>
      </c>
      <c r="G109" t="s">
        <v>111</v>
      </c>
      <c r="H109" t="s">
        <v>151</v>
      </c>
      <c r="J109" t="s">
        <v>114</v>
      </c>
      <c r="K109" t="s">
        <v>114</v>
      </c>
      <c r="L109" t="s">
        <v>114</v>
      </c>
      <c r="M109" t="s">
        <v>114</v>
      </c>
      <c r="N109" t="s">
        <v>114</v>
      </c>
      <c r="O109" t="s">
        <v>114</v>
      </c>
      <c r="P109" t="s">
        <v>114</v>
      </c>
      <c r="Q109" t="s">
        <v>114</v>
      </c>
      <c r="R109" t="s">
        <v>114</v>
      </c>
      <c r="S109" t="s">
        <v>114</v>
      </c>
      <c r="T109" t="s">
        <v>114</v>
      </c>
      <c r="U109">
        <v>0</v>
      </c>
      <c r="V109">
        <v>3</v>
      </c>
      <c r="W109">
        <v>25</v>
      </c>
      <c r="X109" t="s">
        <v>116</v>
      </c>
      <c r="Y109">
        <v>126</v>
      </c>
      <c r="Z109" t="s">
        <v>116</v>
      </c>
      <c r="AA109" s="10">
        <v>15.7</v>
      </c>
      <c r="AB109">
        <f t="shared" si="11"/>
        <v>15.747039556563365</v>
      </c>
      <c r="AC109" t="s">
        <v>116</v>
      </c>
      <c r="AD109" t="s">
        <v>114</v>
      </c>
      <c r="AE109" t="s">
        <v>116</v>
      </c>
      <c r="AF109" t="s">
        <v>114</v>
      </c>
      <c r="AG109">
        <v>60</v>
      </c>
      <c r="AH109" t="s">
        <v>123</v>
      </c>
      <c r="AI109" t="s">
        <v>116</v>
      </c>
      <c r="AJ109">
        <v>16</v>
      </c>
      <c r="AK109" t="s">
        <v>116</v>
      </c>
      <c r="AL109">
        <v>99</v>
      </c>
      <c r="AM109">
        <v>0</v>
      </c>
      <c r="AN109">
        <v>0</v>
      </c>
      <c r="AO109">
        <v>100</v>
      </c>
      <c r="AP109">
        <v>60</v>
      </c>
      <c r="AQ109" t="s">
        <v>161</v>
      </c>
      <c r="AR109">
        <v>32</v>
      </c>
      <c r="AS109" s="12">
        <f t="shared" si="12"/>
        <v>10.666666666666666</v>
      </c>
      <c r="AT109" s="13" t="str">
        <f t="shared" si="13"/>
        <v>No</v>
      </c>
      <c r="AU109" t="str">
        <f t="shared" si="14"/>
        <v>Mild</v>
      </c>
      <c r="AV109">
        <v>4200</v>
      </c>
      <c r="AW109">
        <v>420000</v>
      </c>
      <c r="AY109">
        <v>60</v>
      </c>
      <c r="AZ109" t="s">
        <v>123</v>
      </c>
      <c r="BA109" t="s">
        <v>129</v>
      </c>
      <c r="BB109">
        <v>1</v>
      </c>
      <c r="BC109">
        <v>0.1</v>
      </c>
      <c r="BD109" t="str">
        <f t="shared" si="15"/>
        <v>Normal</v>
      </c>
      <c r="BE109">
        <v>0.12</v>
      </c>
      <c r="BF109" t="s">
        <v>116</v>
      </c>
      <c r="BG109" t="s">
        <v>116</v>
      </c>
      <c r="BH109">
        <v>0.4</v>
      </c>
      <c r="BI109" t="str">
        <f t="shared" si="16"/>
        <v>Normal</v>
      </c>
      <c r="BJ109">
        <v>1</v>
      </c>
      <c r="BK109" t="s">
        <v>116</v>
      </c>
      <c r="BL109">
        <v>0.09</v>
      </c>
      <c r="BM109">
        <v>2</v>
      </c>
      <c r="BN109">
        <v>10</v>
      </c>
      <c r="BO109">
        <v>4</v>
      </c>
      <c r="BP109" t="str">
        <f t="shared" si="17"/>
        <v>Normal</v>
      </c>
      <c r="BQ109">
        <v>0.4</v>
      </c>
      <c r="BR109" t="str">
        <f t="shared" si="18"/>
        <v>Normal</v>
      </c>
      <c r="BS109">
        <v>16</v>
      </c>
      <c r="BT109">
        <v>24</v>
      </c>
      <c r="BU109">
        <v>16</v>
      </c>
      <c r="BV109" t="str">
        <f t="shared" si="19"/>
        <v>Normal</v>
      </c>
      <c r="BW109">
        <v>40</v>
      </c>
    </row>
    <row r="110" spans="1:75" x14ac:dyDescent="0.25">
      <c r="A110">
        <v>109</v>
      </c>
      <c r="B110" t="s">
        <v>64</v>
      </c>
      <c r="C110">
        <v>4</v>
      </c>
      <c r="D110" t="str">
        <f t="shared" si="10"/>
        <v>2 - 5</v>
      </c>
      <c r="E110" s="5">
        <v>45229</v>
      </c>
      <c r="F110" t="s">
        <v>108</v>
      </c>
      <c r="G110" t="s">
        <v>111</v>
      </c>
      <c r="H110" t="s">
        <v>151</v>
      </c>
      <c r="J110" t="s">
        <v>114</v>
      </c>
      <c r="K110" t="s">
        <v>114</v>
      </c>
      <c r="L110" t="s">
        <v>114</v>
      </c>
      <c r="M110" t="s">
        <v>114</v>
      </c>
      <c r="N110" t="s">
        <v>114</v>
      </c>
      <c r="O110" t="s">
        <v>114</v>
      </c>
      <c r="P110" t="s">
        <v>114</v>
      </c>
      <c r="Q110" t="s">
        <v>114</v>
      </c>
      <c r="R110" t="s">
        <v>114</v>
      </c>
      <c r="S110" t="s">
        <v>114</v>
      </c>
      <c r="T110" t="s">
        <v>114</v>
      </c>
      <c r="U110">
        <v>0</v>
      </c>
      <c r="V110">
        <v>3</v>
      </c>
      <c r="W110">
        <v>18</v>
      </c>
      <c r="X110" t="s">
        <v>116</v>
      </c>
      <c r="Y110">
        <v>108</v>
      </c>
      <c r="Z110" t="s">
        <v>116</v>
      </c>
      <c r="AA110" s="10">
        <v>15.4</v>
      </c>
      <c r="AB110">
        <f t="shared" si="11"/>
        <v>15.432098765432098</v>
      </c>
      <c r="AC110" t="s">
        <v>116</v>
      </c>
      <c r="AD110" t="s">
        <v>115</v>
      </c>
      <c r="AE110" t="s">
        <v>116</v>
      </c>
      <c r="AF110" t="s">
        <v>114</v>
      </c>
      <c r="AG110">
        <v>108</v>
      </c>
      <c r="AH110" t="s">
        <v>116</v>
      </c>
      <c r="AI110" t="s">
        <v>116</v>
      </c>
      <c r="AJ110">
        <v>20</v>
      </c>
      <c r="AK110" t="s">
        <v>116</v>
      </c>
      <c r="AL110">
        <v>97</v>
      </c>
      <c r="AM110">
        <v>0</v>
      </c>
      <c r="AN110">
        <v>0</v>
      </c>
      <c r="AO110">
        <v>90</v>
      </c>
      <c r="AP110">
        <v>60</v>
      </c>
      <c r="AQ110" t="s">
        <v>166</v>
      </c>
      <c r="AR110">
        <v>28</v>
      </c>
      <c r="AS110" s="12">
        <f t="shared" si="12"/>
        <v>9.3333333333333339</v>
      </c>
      <c r="AT110" s="13" t="str">
        <f t="shared" si="13"/>
        <v>No</v>
      </c>
      <c r="AU110" t="str">
        <f t="shared" si="14"/>
        <v>Moderate</v>
      </c>
      <c r="AV110">
        <v>8000</v>
      </c>
      <c r="AW110">
        <v>527000</v>
      </c>
      <c r="AY110">
        <v>108</v>
      </c>
      <c r="AZ110" t="s">
        <v>116</v>
      </c>
      <c r="BA110" t="s">
        <v>129</v>
      </c>
      <c r="BB110">
        <v>1</v>
      </c>
      <c r="BC110">
        <v>0.12</v>
      </c>
      <c r="BD110" t="str">
        <f t="shared" si="15"/>
        <v>Abnormal</v>
      </c>
      <c r="BE110">
        <v>0.2</v>
      </c>
      <c r="BF110" t="s">
        <v>144</v>
      </c>
      <c r="BG110" t="s">
        <v>116</v>
      </c>
      <c r="BH110">
        <v>0.43</v>
      </c>
      <c r="BI110" t="str">
        <f t="shared" si="16"/>
        <v>Normal</v>
      </c>
      <c r="BJ110">
        <v>1</v>
      </c>
      <c r="BK110" t="s">
        <v>116</v>
      </c>
      <c r="BL110">
        <v>0.08</v>
      </c>
      <c r="BM110">
        <v>1</v>
      </c>
      <c r="BN110">
        <v>16</v>
      </c>
      <c r="BO110">
        <v>14</v>
      </c>
      <c r="BP110" t="str">
        <f t="shared" si="17"/>
        <v>Normal</v>
      </c>
      <c r="BQ110">
        <v>0.88</v>
      </c>
      <c r="BR110" t="str">
        <f t="shared" si="18"/>
        <v>Normal</v>
      </c>
      <c r="BS110">
        <v>24</v>
      </c>
      <c r="BT110">
        <v>20</v>
      </c>
      <c r="BU110">
        <v>16</v>
      </c>
      <c r="BV110" t="str">
        <f t="shared" si="19"/>
        <v>Normal</v>
      </c>
      <c r="BW110">
        <v>40</v>
      </c>
    </row>
    <row r="111" spans="1:75" x14ac:dyDescent="0.25">
      <c r="A111">
        <v>110</v>
      </c>
      <c r="B111" t="s">
        <v>64</v>
      </c>
      <c r="C111">
        <v>7</v>
      </c>
      <c r="D111" t="str">
        <f t="shared" si="10"/>
        <v>6 - 9</v>
      </c>
      <c r="E111" s="5">
        <v>45229</v>
      </c>
      <c r="F111" t="s">
        <v>108</v>
      </c>
      <c r="G111" t="s">
        <v>111</v>
      </c>
      <c r="H111" t="s">
        <v>151</v>
      </c>
      <c r="J111" t="s">
        <v>114</v>
      </c>
      <c r="K111" t="s">
        <v>114</v>
      </c>
      <c r="L111" t="s">
        <v>114</v>
      </c>
      <c r="M111" t="s">
        <v>114</v>
      </c>
      <c r="N111" t="s">
        <v>114</v>
      </c>
      <c r="O111" t="s">
        <v>114</v>
      </c>
      <c r="P111" t="s">
        <v>114</v>
      </c>
      <c r="Q111" t="s">
        <v>114</v>
      </c>
      <c r="R111" t="s">
        <v>114</v>
      </c>
      <c r="S111" t="s">
        <v>114</v>
      </c>
      <c r="T111" t="s">
        <v>114</v>
      </c>
      <c r="U111">
        <v>0</v>
      </c>
      <c r="V111">
        <v>2</v>
      </c>
      <c r="W111">
        <v>24</v>
      </c>
      <c r="X111" t="s">
        <v>116</v>
      </c>
      <c r="Y111">
        <v>130</v>
      </c>
      <c r="Z111" t="s">
        <v>116</v>
      </c>
      <c r="AA111" s="10">
        <v>14.2</v>
      </c>
      <c r="AB111">
        <f t="shared" si="11"/>
        <v>14.201183431952661</v>
      </c>
      <c r="AC111" t="s">
        <v>116</v>
      </c>
      <c r="AD111" t="s">
        <v>114</v>
      </c>
      <c r="AE111" t="s">
        <v>116</v>
      </c>
      <c r="AF111" t="s">
        <v>114</v>
      </c>
      <c r="AG111">
        <v>80</v>
      </c>
      <c r="AH111" t="s">
        <v>116</v>
      </c>
      <c r="AI111" t="s">
        <v>116</v>
      </c>
      <c r="AJ111">
        <v>16</v>
      </c>
      <c r="AK111" t="s">
        <v>116</v>
      </c>
      <c r="AL111">
        <v>99</v>
      </c>
      <c r="AM111">
        <v>0</v>
      </c>
      <c r="AN111">
        <v>0</v>
      </c>
      <c r="AO111">
        <v>100</v>
      </c>
      <c r="AP111">
        <v>60</v>
      </c>
      <c r="AQ111" t="s">
        <v>162</v>
      </c>
      <c r="AR111">
        <v>38</v>
      </c>
      <c r="AS111" s="12">
        <f t="shared" si="12"/>
        <v>12.666666666666666</v>
      </c>
      <c r="AT111" s="13" t="str">
        <f t="shared" si="13"/>
        <v>No</v>
      </c>
      <c r="AU111" t="str">
        <f t="shared" si="14"/>
        <v>Normal</v>
      </c>
      <c r="AV111">
        <v>4600</v>
      </c>
      <c r="AW111">
        <v>280000</v>
      </c>
      <c r="AY111">
        <v>78</v>
      </c>
      <c r="AZ111" t="s">
        <v>116</v>
      </c>
      <c r="BA111" t="s">
        <v>129</v>
      </c>
      <c r="BB111">
        <v>1</v>
      </c>
      <c r="BC111">
        <v>0.1</v>
      </c>
      <c r="BD111" t="str">
        <f t="shared" si="15"/>
        <v>Normal</v>
      </c>
      <c r="BE111">
        <v>0.14000000000000001</v>
      </c>
      <c r="BF111" t="s">
        <v>116</v>
      </c>
      <c r="BG111" t="s">
        <v>116</v>
      </c>
      <c r="BH111">
        <v>0.38</v>
      </c>
      <c r="BI111" t="str">
        <f t="shared" si="16"/>
        <v>Normal</v>
      </c>
      <c r="BJ111">
        <v>1</v>
      </c>
      <c r="BK111" t="s">
        <v>116</v>
      </c>
      <c r="BL111">
        <v>0.08</v>
      </c>
      <c r="BM111">
        <v>2</v>
      </c>
      <c r="BN111">
        <v>20</v>
      </c>
      <c r="BO111">
        <v>8</v>
      </c>
      <c r="BP111" t="str">
        <f t="shared" si="17"/>
        <v>Normal</v>
      </c>
      <c r="BQ111">
        <v>0.4</v>
      </c>
      <c r="BR111" t="str">
        <f t="shared" si="18"/>
        <v>Normal</v>
      </c>
      <c r="BS111">
        <v>24</v>
      </c>
      <c r="BT111">
        <v>30</v>
      </c>
      <c r="BU111">
        <v>20</v>
      </c>
      <c r="BV111" t="str">
        <f t="shared" si="19"/>
        <v>Normal</v>
      </c>
      <c r="BW111">
        <v>40</v>
      </c>
    </row>
    <row r="112" spans="1:75" x14ac:dyDescent="0.25">
      <c r="A112">
        <v>111</v>
      </c>
      <c r="B112" t="s">
        <v>64</v>
      </c>
      <c r="C112">
        <v>14</v>
      </c>
      <c r="D112" t="str">
        <f t="shared" si="10"/>
        <v>14 - 17</v>
      </c>
      <c r="E112" s="5">
        <v>45229</v>
      </c>
      <c r="F112" t="s">
        <v>108</v>
      </c>
      <c r="G112" t="s">
        <v>112</v>
      </c>
      <c r="H112" t="s">
        <v>151</v>
      </c>
      <c r="J112" t="s">
        <v>114</v>
      </c>
      <c r="K112" t="s">
        <v>114</v>
      </c>
      <c r="L112" t="s">
        <v>114</v>
      </c>
      <c r="M112" t="s">
        <v>114</v>
      </c>
      <c r="N112" t="s">
        <v>114</v>
      </c>
      <c r="O112" t="s">
        <v>114</v>
      </c>
      <c r="P112" t="s">
        <v>114</v>
      </c>
      <c r="Q112" t="s">
        <v>114</v>
      </c>
      <c r="R112" t="s">
        <v>114</v>
      </c>
      <c r="S112" t="s">
        <v>114</v>
      </c>
      <c r="T112" t="s">
        <v>114</v>
      </c>
      <c r="U112">
        <v>0</v>
      </c>
      <c r="V112">
        <v>3</v>
      </c>
      <c r="W112">
        <v>48</v>
      </c>
      <c r="X112" t="s">
        <v>116</v>
      </c>
      <c r="Y112">
        <v>160</v>
      </c>
      <c r="Z112" t="s">
        <v>116</v>
      </c>
      <c r="AA112" s="10">
        <v>18.8</v>
      </c>
      <c r="AB112">
        <f t="shared" si="11"/>
        <v>18.749999999999996</v>
      </c>
      <c r="AC112" t="s">
        <v>116</v>
      </c>
      <c r="AD112" t="s">
        <v>114</v>
      </c>
      <c r="AE112" t="s">
        <v>116</v>
      </c>
      <c r="AF112" t="s">
        <v>114</v>
      </c>
      <c r="AG112">
        <v>84</v>
      </c>
      <c r="AH112" t="s">
        <v>116</v>
      </c>
      <c r="AI112" t="s">
        <v>116</v>
      </c>
      <c r="AJ112">
        <v>14</v>
      </c>
      <c r="AK112" t="s">
        <v>116</v>
      </c>
      <c r="AL112">
        <v>99</v>
      </c>
      <c r="AM112">
        <v>0</v>
      </c>
      <c r="AN112">
        <v>0</v>
      </c>
      <c r="AO112">
        <v>110</v>
      </c>
      <c r="AP112">
        <v>60</v>
      </c>
      <c r="AQ112" t="s">
        <v>167</v>
      </c>
      <c r="AR112">
        <v>38</v>
      </c>
      <c r="AS112" s="12">
        <f t="shared" si="12"/>
        <v>12.666666666666666</v>
      </c>
      <c r="AT112" s="13" t="str">
        <f t="shared" si="13"/>
        <v>No</v>
      </c>
      <c r="AU112" t="str">
        <f t="shared" si="14"/>
        <v>Normal</v>
      </c>
      <c r="AV112">
        <v>6500</v>
      </c>
      <c r="AW112">
        <v>186000</v>
      </c>
      <c r="AY112">
        <v>85</v>
      </c>
      <c r="AZ112" t="s">
        <v>116</v>
      </c>
      <c r="BA112" t="s">
        <v>129</v>
      </c>
      <c r="BB112">
        <v>1.5</v>
      </c>
      <c r="BC112">
        <v>0.1</v>
      </c>
      <c r="BD112" t="str">
        <f t="shared" si="15"/>
        <v>Normal</v>
      </c>
      <c r="BE112">
        <v>0.16</v>
      </c>
      <c r="BF112" t="s">
        <v>116</v>
      </c>
      <c r="BG112" t="s">
        <v>116</v>
      </c>
      <c r="BH112">
        <v>0.45</v>
      </c>
      <c r="BI112" t="str">
        <f t="shared" si="16"/>
        <v>Normal</v>
      </c>
      <c r="BJ112">
        <v>1</v>
      </c>
      <c r="BK112" t="s">
        <v>116</v>
      </c>
      <c r="BL112">
        <v>0.1</v>
      </c>
      <c r="BM112">
        <v>2</v>
      </c>
      <c r="BN112">
        <v>6</v>
      </c>
      <c r="BO112">
        <v>2</v>
      </c>
      <c r="BP112" t="str">
        <f t="shared" si="17"/>
        <v>Normal</v>
      </c>
      <c r="BQ112">
        <v>0.33</v>
      </c>
      <c r="BR112" t="str">
        <f t="shared" si="18"/>
        <v>Normal</v>
      </c>
      <c r="BS112">
        <v>18</v>
      </c>
      <c r="BT112">
        <v>12</v>
      </c>
      <c r="BU112">
        <v>8</v>
      </c>
      <c r="BV112" t="str">
        <f t="shared" si="19"/>
        <v>Normal</v>
      </c>
      <c r="BW112">
        <v>26</v>
      </c>
    </row>
    <row r="113" spans="1:75" x14ac:dyDescent="0.25">
      <c r="A113">
        <v>112</v>
      </c>
      <c r="B113" t="s">
        <v>64</v>
      </c>
      <c r="C113">
        <v>4</v>
      </c>
      <c r="D113" t="str">
        <f t="shared" si="10"/>
        <v>2 - 5</v>
      </c>
      <c r="E113" s="5">
        <v>45229</v>
      </c>
      <c r="F113" t="s">
        <v>108</v>
      </c>
      <c r="G113" t="s">
        <v>112</v>
      </c>
      <c r="H113" t="s">
        <v>151</v>
      </c>
      <c r="J113" t="s">
        <v>114</v>
      </c>
      <c r="K113" t="s">
        <v>114</v>
      </c>
      <c r="L113" t="s">
        <v>114</v>
      </c>
      <c r="M113" t="s">
        <v>114</v>
      </c>
      <c r="N113" t="s">
        <v>114</v>
      </c>
      <c r="O113" t="s">
        <v>114</v>
      </c>
      <c r="P113" t="s">
        <v>114</v>
      </c>
      <c r="Q113" t="s">
        <v>114</v>
      </c>
      <c r="R113" t="s">
        <v>114</v>
      </c>
      <c r="S113" t="s">
        <v>114</v>
      </c>
      <c r="T113" t="s">
        <v>114</v>
      </c>
      <c r="U113">
        <v>0</v>
      </c>
      <c r="V113">
        <v>3</v>
      </c>
      <c r="W113">
        <v>19</v>
      </c>
      <c r="X113" t="s">
        <v>116</v>
      </c>
      <c r="Y113">
        <v>116</v>
      </c>
      <c r="Z113" t="s">
        <v>116</v>
      </c>
      <c r="AA113" s="10">
        <v>14.1</v>
      </c>
      <c r="AB113">
        <f t="shared" si="11"/>
        <v>14.120095124851368</v>
      </c>
      <c r="AC113" t="s">
        <v>116</v>
      </c>
      <c r="AD113" t="s">
        <v>114</v>
      </c>
      <c r="AE113" t="s">
        <v>116</v>
      </c>
      <c r="AF113" t="s">
        <v>114</v>
      </c>
      <c r="AG113">
        <v>90</v>
      </c>
      <c r="AH113" t="s">
        <v>116</v>
      </c>
      <c r="AI113" t="s">
        <v>116</v>
      </c>
      <c r="AJ113">
        <v>24</v>
      </c>
      <c r="AK113" t="s">
        <v>116</v>
      </c>
      <c r="AL113">
        <v>97</v>
      </c>
      <c r="AM113">
        <v>0</v>
      </c>
      <c r="AN113">
        <v>0</v>
      </c>
      <c r="AO113">
        <v>92</v>
      </c>
      <c r="AP113">
        <v>52</v>
      </c>
      <c r="AQ113" t="s">
        <v>162</v>
      </c>
      <c r="AR113">
        <v>31</v>
      </c>
      <c r="AS113" s="12">
        <f t="shared" si="12"/>
        <v>10.333333333333334</v>
      </c>
      <c r="AT113" s="13" t="str">
        <f t="shared" si="13"/>
        <v>No</v>
      </c>
      <c r="AU113" t="str">
        <f t="shared" si="14"/>
        <v>Mild</v>
      </c>
      <c r="AV113">
        <v>10100</v>
      </c>
      <c r="AW113">
        <v>116000</v>
      </c>
      <c r="AY113">
        <v>90</v>
      </c>
      <c r="AZ113" t="s">
        <v>116</v>
      </c>
      <c r="BA113" t="s">
        <v>129</v>
      </c>
      <c r="BB113">
        <v>1</v>
      </c>
      <c r="BC113">
        <v>0.1</v>
      </c>
      <c r="BD113" t="str">
        <f t="shared" si="15"/>
        <v>Normal</v>
      </c>
      <c r="BE113">
        <v>0.15</v>
      </c>
      <c r="BF113" t="s">
        <v>116</v>
      </c>
      <c r="BG113" t="s">
        <v>135</v>
      </c>
      <c r="BH113">
        <v>0.42</v>
      </c>
      <c r="BI113" t="str">
        <f t="shared" si="16"/>
        <v>Normal</v>
      </c>
      <c r="BJ113">
        <v>1</v>
      </c>
      <c r="BK113" t="s">
        <v>116</v>
      </c>
      <c r="BL113">
        <v>0.09</v>
      </c>
      <c r="BM113">
        <v>2</v>
      </c>
      <c r="BN113">
        <v>5</v>
      </c>
      <c r="BO113">
        <v>12</v>
      </c>
      <c r="BP113" t="str">
        <f t="shared" si="17"/>
        <v>Normal</v>
      </c>
      <c r="BQ113">
        <v>2.4</v>
      </c>
      <c r="BR113" t="str">
        <f t="shared" si="18"/>
        <v>Abnormal</v>
      </c>
      <c r="BS113">
        <v>12</v>
      </c>
      <c r="BT113">
        <v>14</v>
      </c>
      <c r="BU113">
        <v>8</v>
      </c>
      <c r="BV113" t="str">
        <f t="shared" si="19"/>
        <v>Normal</v>
      </c>
      <c r="BW113">
        <v>60</v>
      </c>
    </row>
    <row r="114" spans="1:75" x14ac:dyDescent="0.25">
      <c r="A114">
        <v>113</v>
      </c>
      <c r="B114" t="s">
        <v>64</v>
      </c>
      <c r="C114">
        <v>7</v>
      </c>
      <c r="D114" t="str">
        <f t="shared" si="10"/>
        <v>6 - 9</v>
      </c>
      <c r="E114" s="5">
        <v>45229</v>
      </c>
      <c r="F114" t="s">
        <v>109</v>
      </c>
      <c r="G114" t="s">
        <v>110</v>
      </c>
      <c r="H114" t="s">
        <v>151</v>
      </c>
      <c r="J114" t="s">
        <v>114</v>
      </c>
      <c r="K114" t="s">
        <v>114</v>
      </c>
      <c r="L114" t="s">
        <v>114</v>
      </c>
      <c r="M114" t="s">
        <v>114</v>
      </c>
      <c r="N114" t="s">
        <v>114</v>
      </c>
      <c r="O114" t="s">
        <v>114</v>
      </c>
      <c r="P114" t="s">
        <v>114</v>
      </c>
      <c r="Q114" t="s">
        <v>114</v>
      </c>
      <c r="R114" t="s">
        <v>114</v>
      </c>
      <c r="S114" t="s">
        <v>114</v>
      </c>
      <c r="T114" t="s">
        <v>114</v>
      </c>
      <c r="U114">
        <v>0</v>
      </c>
      <c r="V114">
        <v>1</v>
      </c>
      <c r="W114">
        <v>24</v>
      </c>
      <c r="X114" t="s">
        <v>116</v>
      </c>
      <c r="Y114">
        <v>120</v>
      </c>
      <c r="Z114" t="s">
        <v>116</v>
      </c>
      <c r="AA114" s="10">
        <v>16.7</v>
      </c>
      <c r="AB114">
        <f t="shared" si="11"/>
        <v>16.666666666666668</v>
      </c>
      <c r="AC114" t="s">
        <v>116</v>
      </c>
      <c r="AD114" t="s">
        <v>114</v>
      </c>
      <c r="AE114" t="s">
        <v>116</v>
      </c>
      <c r="AF114" t="s">
        <v>114</v>
      </c>
      <c r="AG114">
        <v>80</v>
      </c>
      <c r="AH114" t="s">
        <v>116</v>
      </c>
      <c r="AI114" t="s">
        <v>116</v>
      </c>
      <c r="AJ114">
        <v>18</v>
      </c>
      <c r="AK114" t="s">
        <v>116</v>
      </c>
      <c r="AL114">
        <v>99</v>
      </c>
      <c r="AM114">
        <v>0</v>
      </c>
      <c r="AN114">
        <v>0</v>
      </c>
      <c r="AO114">
        <v>100</v>
      </c>
      <c r="AP114">
        <v>60</v>
      </c>
      <c r="AQ114" t="s">
        <v>162</v>
      </c>
      <c r="AR114">
        <v>37</v>
      </c>
      <c r="AS114" s="12">
        <f t="shared" si="12"/>
        <v>12.333333333333334</v>
      </c>
      <c r="AT114" s="13" t="str">
        <f t="shared" si="13"/>
        <v>No</v>
      </c>
      <c r="AU114" t="str">
        <f t="shared" si="14"/>
        <v>Normal</v>
      </c>
      <c r="AV114">
        <v>5100</v>
      </c>
      <c r="AW114">
        <v>171000</v>
      </c>
      <c r="AY114">
        <v>80</v>
      </c>
      <c r="AZ114" t="s">
        <v>116</v>
      </c>
      <c r="BA114" t="s">
        <v>129</v>
      </c>
      <c r="BB114">
        <v>1</v>
      </c>
      <c r="BC114">
        <v>0.1</v>
      </c>
      <c r="BD114" t="str">
        <f t="shared" si="15"/>
        <v>Normal</v>
      </c>
      <c r="BE114">
        <v>0.14000000000000001</v>
      </c>
      <c r="BF114" t="s">
        <v>116</v>
      </c>
      <c r="BG114" t="s">
        <v>116</v>
      </c>
      <c r="BH114">
        <v>0.4</v>
      </c>
      <c r="BI114" t="str">
        <f t="shared" si="16"/>
        <v>Normal</v>
      </c>
      <c r="BJ114">
        <v>1</v>
      </c>
      <c r="BK114" t="s">
        <v>116</v>
      </c>
      <c r="BL114">
        <v>0.08</v>
      </c>
      <c r="BM114">
        <v>2</v>
      </c>
      <c r="BN114">
        <v>20</v>
      </c>
      <c r="BO114">
        <v>8</v>
      </c>
      <c r="BP114" t="str">
        <f t="shared" si="17"/>
        <v>Normal</v>
      </c>
      <c r="BQ114">
        <v>0.4</v>
      </c>
      <c r="BR114" t="str">
        <f t="shared" si="18"/>
        <v>Normal</v>
      </c>
      <c r="BS114">
        <v>4</v>
      </c>
      <c r="BT114">
        <v>30</v>
      </c>
      <c r="BU114">
        <v>22</v>
      </c>
      <c r="BV114" t="str">
        <f t="shared" si="19"/>
        <v>Normal</v>
      </c>
      <c r="BW114">
        <v>8</v>
      </c>
    </row>
    <row r="115" spans="1:75" x14ac:dyDescent="0.25">
      <c r="A115">
        <v>114</v>
      </c>
      <c r="B115" t="s">
        <v>64</v>
      </c>
      <c r="C115">
        <v>3</v>
      </c>
      <c r="D115" t="str">
        <f t="shared" si="10"/>
        <v>2 - 5</v>
      </c>
      <c r="E115" s="5">
        <v>45229</v>
      </c>
      <c r="F115" t="s">
        <v>108</v>
      </c>
      <c r="G115" t="s">
        <v>111</v>
      </c>
      <c r="H115" t="s">
        <v>151</v>
      </c>
      <c r="J115" t="s">
        <v>114</v>
      </c>
      <c r="K115" t="s">
        <v>114</v>
      </c>
      <c r="L115" t="s">
        <v>114</v>
      </c>
      <c r="M115" t="s">
        <v>114</v>
      </c>
      <c r="N115" t="s">
        <v>114</v>
      </c>
      <c r="O115" t="s">
        <v>114</v>
      </c>
      <c r="P115" t="s">
        <v>114</v>
      </c>
      <c r="Q115" t="s">
        <v>114</v>
      </c>
      <c r="R115" t="s">
        <v>114</v>
      </c>
      <c r="S115" t="s">
        <v>114</v>
      </c>
      <c r="T115" t="s">
        <v>114</v>
      </c>
      <c r="U115">
        <v>0</v>
      </c>
      <c r="V115">
        <v>3</v>
      </c>
      <c r="W115">
        <v>17</v>
      </c>
      <c r="X115" t="s">
        <v>116</v>
      </c>
      <c r="Y115">
        <v>105</v>
      </c>
      <c r="Z115" t="s">
        <v>116</v>
      </c>
      <c r="AA115" s="10">
        <v>15.4</v>
      </c>
      <c r="AB115">
        <f t="shared" si="11"/>
        <v>15.419501133786847</v>
      </c>
      <c r="AC115" t="s">
        <v>116</v>
      </c>
      <c r="AD115" t="s">
        <v>114</v>
      </c>
      <c r="AE115" t="s">
        <v>116</v>
      </c>
      <c r="AF115" t="s">
        <v>114</v>
      </c>
      <c r="AG115">
        <v>106</v>
      </c>
      <c r="AH115" t="s">
        <v>116</v>
      </c>
      <c r="AI115" t="s">
        <v>116</v>
      </c>
      <c r="AJ115">
        <v>26</v>
      </c>
      <c r="AK115" t="s">
        <v>116</v>
      </c>
      <c r="AL115">
        <v>100</v>
      </c>
      <c r="AM115">
        <v>0</v>
      </c>
      <c r="AN115">
        <v>0</v>
      </c>
      <c r="AO115">
        <v>90</v>
      </c>
      <c r="AP115">
        <v>50</v>
      </c>
      <c r="AQ115" t="s">
        <v>162</v>
      </c>
      <c r="AR115">
        <v>36</v>
      </c>
      <c r="AS115" s="12">
        <f t="shared" si="12"/>
        <v>12</v>
      </c>
      <c r="AT115" s="13" t="str">
        <f t="shared" si="13"/>
        <v>No</v>
      </c>
      <c r="AU115" t="str">
        <f t="shared" si="14"/>
        <v>Normal</v>
      </c>
      <c r="AV115">
        <v>7200</v>
      </c>
      <c r="AW115">
        <v>179000</v>
      </c>
      <c r="AY115">
        <v>107</v>
      </c>
      <c r="AZ115" t="s">
        <v>116</v>
      </c>
      <c r="BA115" t="s">
        <v>129</v>
      </c>
      <c r="BB115">
        <v>1</v>
      </c>
      <c r="BC115">
        <v>0.1</v>
      </c>
      <c r="BD115" t="str">
        <f t="shared" si="15"/>
        <v>Normal</v>
      </c>
      <c r="BE115">
        <v>0.13</v>
      </c>
      <c r="BF115" t="s">
        <v>116</v>
      </c>
      <c r="BG115" t="s">
        <v>116</v>
      </c>
      <c r="BH115">
        <v>0.43</v>
      </c>
      <c r="BI115" t="str">
        <f t="shared" si="16"/>
        <v>Normal</v>
      </c>
      <c r="BJ115">
        <v>0</v>
      </c>
      <c r="BK115" t="s">
        <v>116</v>
      </c>
      <c r="BL115">
        <v>0.08</v>
      </c>
      <c r="BM115">
        <v>1</v>
      </c>
      <c r="BN115">
        <v>10</v>
      </c>
      <c r="BO115">
        <v>8</v>
      </c>
      <c r="BP115" t="str">
        <f t="shared" si="17"/>
        <v>Normal</v>
      </c>
      <c r="BQ115">
        <v>0.8</v>
      </c>
      <c r="BR115" t="str">
        <f t="shared" si="18"/>
        <v>Normal</v>
      </c>
      <c r="BS115">
        <v>16</v>
      </c>
      <c r="BT115">
        <v>24</v>
      </c>
      <c r="BU115">
        <v>20</v>
      </c>
      <c r="BV115" t="str">
        <f t="shared" si="19"/>
        <v>Normal</v>
      </c>
      <c r="BW115">
        <v>44</v>
      </c>
    </row>
    <row r="116" spans="1:75" x14ac:dyDescent="0.25">
      <c r="A116">
        <v>115</v>
      </c>
      <c r="B116" t="s">
        <v>64</v>
      </c>
      <c r="C116">
        <v>13</v>
      </c>
      <c r="D116" t="str">
        <f t="shared" si="10"/>
        <v>10 - 13</v>
      </c>
      <c r="E116" s="5">
        <v>45232</v>
      </c>
      <c r="F116" t="s">
        <v>108</v>
      </c>
      <c r="G116" t="s">
        <v>111</v>
      </c>
      <c r="H116" t="s">
        <v>151</v>
      </c>
      <c r="J116" t="s">
        <v>114</v>
      </c>
      <c r="K116" t="s">
        <v>114</v>
      </c>
      <c r="L116" t="s">
        <v>114</v>
      </c>
      <c r="M116" t="s">
        <v>114</v>
      </c>
      <c r="N116" t="s">
        <v>114</v>
      </c>
      <c r="O116" t="s">
        <v>114</v>
      </c>
      <c r="P116" t="s">
        <v>114</v>
      </c>
      <c r="Q116" t="s">
        <v>114</v>
      </c>
      <c r="R116" t="s">
        <v>114</v>
      </c>
      <c r="S116" t="s">
        <v>114</v>
      </c>
      <c r="T116" t="s">
        <v>114</v>
      </c>
      <c r="U116">
        <v>0</v>
      </c>
      <c r="V116">
        <v>3</v>
      </c>
      <c r="W116">
        <v>38</v>
      </c>
      <c r="X116" t="s">
        <v>116</v>
      </c>
      <c r="Y116">
        <v>153</v>
      </c>
      <c r="Z116" t="s">
        <v>116</v>
      </c>
      <c r="AA116" s="10">
        <v>16.2</v>
      </c>
      <c r="AB116">
        <f t="shared" si="11"/>
        <v>16.233072749797088</v>
      </c>
      <c r="AC116" t="s">
        <v>116</v>
      </c>
      <c r="AD116" t="s">
        <v>114</v>
      </c>
      <c r="AE116" t="s">
        <v>116</v>
      </c>
      <c r="AF116" t="s">
        <v>114</v>
      </c>
      <c r="AG116">
        <v>82</v>
      </c>
      <c r="AH116" t="s">
        <v>116</v>
      </c>
      <c r="AI116" t="s">
        <v>116</v>
      </c>
      <c r="AJ116">
        <v>18</v>
      </c>
      <c r="AK116" t="s">
        <v>116</v>
      </c>
      <c r="AL116">
        <v>98</v>
      </c>
      <c r="AM116">
        <v>0</v>
      </c>
      <c r="AN116">
        <v>0</v>
      </c>
      <c r="AO116">
        <v>100</v>
      </c>
      <c r="AP116">
        <v>60</v>
      </c>
      <c r="AQ116" t="s">
        <v>162</v>
      </c>
      <c r="AR116">
        <v>32</v>
      </c>
      <c r="AS116" s="12">
        <f t="shared" si="12"/>
        <v>10.666666666666666</v>
      </c>
      <c r="AT116" s="13" t="str">
        <f t="shared" si="13"/>
        <v>No</v>
      </c>
      <c r="AU116" t="str">
        <f t="shared" si="14"/>
        <v>Mild</v>
      </c>
      <c r="AV116">
        <v>4800</v>
      </c>
      <c r="AW116">
        <v>139000</v>
      </c>
      <c r="AY116">
        <v>85</v>
      </c>
      <c r="AZ116" t="s">
        <v>116</v>
      </c>
      <c r="BA116" t="s">
        <v>129</v>
      </c>
      <c r="BB116">
        <v>1</v>
      </c>
      <c r="BC116">
        <v>0.12</v>
      </c>
      <c r="BD116" t="str">
        <f t="shared" si="15"/>
        <v>Abnormal</v>
      </c>
      <c r="BE116">
        <v>0.15</v>
      </c>
      <c r="BF116" t="s">
        <v>116</v>
      </c>
      <c r="BG116" t="s">
        <v>116</v>
      </c>
      <c r="BH116">
        <v>0.45</v>
      </c>
      <c r="BI116" t="str">
        <f t="shared" si="16"/>
        <v>Normal</v>
      </c>
      <c r="BJ116">
        <v>-3</v>
      </c>
      <c r="BK116" t="s">
        <v>139</v>
      </c>
      <c r="BL116">
        <v>0.1</v>
      </c>
      <c r="BM116">
        <v>2</v>
      </c>
      <c r="BN116">
        <v>4</v>
      </c>
      <c r="BO116">
        <v>2</v>
      </c>
      <c r="BP116" t="str">
        <f t="shared" si="17"/>
        <v>Normal</v>
      </c>
      <c r="BQ116">
        <v>0.5</v>
      </c>
      <c r="BR116" t="str">
        <f t="shared" si="18"/>
        <v>Normal</v>
      </c>
      <c r="BS116">
        <v>10</v>
      </c>
      <c r="BT116">
        <v>32</v>
      </c>
      <c r="BU116">
        <v>28</v>
      </c>
      <c r="BV116" t="str">
        <f t="shared" si="19"/>
        <v>Abnormal</v>
      </c>
      <c r="BW116">
        <v>30</v>
      </c>
    </row>
    <row r="117" spans="1:75" x14ac:dyDescent="0.25">
      <c r="A117">
        <v>116</v>
      </c>
      <c r="B117" t="s">
        <v>64</v>
      </c>
      <c r="C117">
        <v>16</v>
      </c>
      <c r="D117" t="str">
        <f t="shared" si="10"/>
        <v>14 - 17</v>
      </c>
      <c r="E117" s="5">
        <v>45232</v>
      </c>
      <c r="F117" t="s">
        <v>109</v>
      </c>
      <c r="G117" t="s">
        <v>111</v>
      </c>
      <c r="H117" t="s">
        <v>151</v>
      </c>
      <c r="J117" t="s">
        <v>114</v>
      </c>
      <c r="K117" t="s">
        <v>114</v>
      </c>
      <c r="L117" t="s">
        <v>114</v>
      </c>
      <c r="M117" t="s">
        <v>114</v>
      </c>
      <c r="N117" t="s">
        <v>114</v>
      </c>
      <c r="O117" t="s">
        <v>114</v>
      </c>
      <c r="P117" t="s">
        <v>114</v>
      </c>
      <c r="Q117" t="s">
        <v>114</v>
      </c>
      <c r="R117" t="s">
        <v>114</v>
      </c>
      <c r="S117" t="s">
        <v>114</v>
      </c>
      <c r="T117" t="s">
        <v>114</v>
      </c>
      <c r="U117">
        <v>0</v>
      </c>
      <c r="V117">
        <v>3</v>
      </c>
      <c r="W117">
        <v>53</v>
      </c>
      <c r="X117" t="s">
        <v>116</v>
      </c>
      <c r="Y117">
        <v>161</v>
      </c>
      <c r="Z117" t="s">
        <v>116</v>
      </c>
      <c r="AA117" s="10">
        <v>20.5</v>
      </c>
      <c r="AB117">
        <f t="shared" si="11"/>
        <v>20.446742023841672</v>
      </c>
      <c r="AC117" t="s">
        <v>116</v>
      </c>
      <c r="AD117" t="s">
        <v>114</v>
      </c>
      <c r="AE117" t="s">
        <v>116</v>
      </c>
      <c r="AF117" t="s">
        <v>114</v>
      </c>
      <c r="AG117">
        <v>72</v>
      </c>
      <c r="AH117" t="s">
        <v>116</v>
      </c>
      <c r="AI117" t="s">
        <v>116</v>
      </c>
      <c r="AJ117">
        <v>16</v>
      </c>
      <c r="AK117" t="s">
        <v>116</v>
      </c>
      <c r="AL117">
        <v>99</v>
      </c>
      <c r="AM117">
        <v>0</v>
      </c>
      <c r="AN117">
        <v>0</v>
      </c>
      <c r="AO117">
        <v>110</v>
      </c>
      <c r="AP117">
        <v>70</v>
      </c>
      <c r="AQ117" t="s">
        <v>162</v>
      </c>
      <c r="AR117">
        <v>33</v>
      </c>
      <c r="AS117" s="12">
        <f t="shared" si="12"/>
        <v>11</v>
      </c>
      <c r="AT117" s="13" t="str">
        <f t="shared" si="13"/>
        <v>No</v>
      </c>
      <c r="AU117" t="str">
        <f t="shared" si="14"/>
        <v>Normal</v>
      </c>
      <c r="AV117">
        <v>5800</v>
      </c>
      <c r="AW117">
        <v>423000</v>
      </c>
      <c r="AY117">
        <v>75</v>
      </c>
      <c r="AZ117" t="s">
        <v>116</v>
      </c>
      <c r="BA117" t="s">
        <v>129</v>
      </c>
      <c r="BB117">
        <v>1</v>
      </c>
      <c r="BC117">
        <v>0.1</v>
      </c>
      <c r="BD117" t="str">
        <f t="shared" si="15"/>
        <v>Normal</v>
      </c>
      <c r="BE117">
        <v>0.15</v>
      </c>
      <c r="BF117" t="s">
        <v>116</v>
      </c>
      <c r="BG117" t="s">
        <v>116</v>
      </c>
      <c r="BH117">
        <v>0.43</v>
      </c>
      <c r="BI117" t="str">
        <f t="shared" si="16"/>
        <v>Normal</v>
      </c>
      <c r="BJ117">
        <v>0</v>
      </c>
      <c r="BK117" t="s">
        <v>116</v>
      </c>
      <c r="BL117">
        <v>0.09</v>
      </c>
      <c r="BM117">
        <v>2</v>
      </c>
      <c r="BN117">
        <v>14</v>
      </c>
      <c r="BO117">
        <v>4</v>
      </c>
      <c r="BP117" t="str">
        <f t="shared" si="17"/>
        <v>Normal</v>
      </c>
      <c r="BQ117">
        <v>0.28999999999999998</v>
      </c>
      <c r="BR117" t="str">
        <f t="shared" si="18"/>
        <v>Normal</v>
      </c>
      <c r="BS117">
        <v>14</v>
      </c>
      <c r="BT117">
        <v>10</v>
      </c>
      <c r="BU117">
        <v>16</v>
      </c>
      <c r="BV117" t="str">
        <f t="shared" si="19"/>
        <v>Normal</v>
      </c>
      <c r="BW117">
        <v>20</v>
      </c>
    </row>
    <row r="118" spans="1:75" x14ac:dyDescent="0.25">
      <c r="A118">
        <v>117</v>
      </c>
      <c r="B118" t="s">
        <v>64</v>
      </c>
      <c r="C118">
        <v>10</v>
      </c>
      <c r="D118" t="str">
        <f t="shared" si="10"/>
        <v>10 - 13</v>
      </c>
      <c r="E118" s="5">
        <v>45232</v>
      </c>
      <c r="F118" t="s">
        <v>109</v>
      </c>
      <c r="G118" t="s">
        <v>110</v>
      </c>
      <c r="H118" t="s">
        <v>151</v>
      </c>
      <c r="J118" t="s">
        <v>114</v>
      </c>
      <c r="K118" t="s">
        <v>114</v>
      </c>
      <c r="L118" t="s">
        <v>114</v>
      </c>
      <c r="M118" t="s">
        <v>114</v>
      </c>
      <c r="N118" t="s">
        <v>114</v>
      </c>
      <c r="O118" t="s">
        <v>114</v>
      </c>
      <c r="P118" t="s">
        <v>114</v>
      </c>
      <c r="Q118" t="s">
        <v>114</v>
      </c>
      <c r="R118" t="s">
        <v>114</v>
      </c>
      <c r="S118" t="s">
        <v>114</v>
      </c>
      <c r="T118" t="s">
        <v>114</v>
      </c>
      <c r="U118">
        <v>0</v>
      </c>
      <c r="V118">
        <v>2</v>
      </c>
      <c r="W118">
        <v>32</v>
      </c>
      <c r="X118" t="s">
        <v>116</v>
      </c>
      <c r="Y118">
        <v>142</v>
      </c>
      <c r="Z118" t="s">
        <v>116</v>
      </c>
      <c r="AA118" s="10">
        <v>15.9</v>
      </c>
      <c r="AB118">
        <f t="shared" si="11"/>
        <v>15.869867089863122</v>
      </c>
      <c r="AC118" t="s">
        <v>116</v>
      </c>
      <c r="AD118" t="s">
        <v>114</v>
      </c>
      <c r="AE118" t="s">
        <v>116</v>
      </c>
      <c r="AF118" t="s">
        <v>114</v>
      </c>
      <c r="AG118">
        <v>70</v>
      </c>
      <c r="AH118" t="s">
        <v>123</v>
      </c>
      <c r="AI118" t="s">
        <v>116</v>
      </c>
      <c r="AJ118">
        <v>14</v>
      </c>
      <c r="AK118" t="s">
        <v>116</v>
      </c>
      <c r="AL118">
        <v>100</v>
      </c>
      <c r="AM118">
        <v>0</v>
      </c>
      <c r="AN118">
        <v>0</v>
      </c>
      <c r="AO118">
        <v>100</v>
      </c>
      <c r="AP118">
        <v>60</v>
      </c>
      <c r="AQ118" t="s">
        <v>162</v>
      </c>
      <c r="AR118">
        <v>34</v>
      </c>
      <c r="AS118" s="12">
        <f t="shared" si="12"/>
        <v>11.333333333333334</v>
      </c>
      <c r="AT118" s="13" t="str">
        <f t="shared" si="13"/>
        <v>No</v>
      </c>
      <c r="AU118" t="str">
        <f t="shared" si="14"/>
        <v>Normal</v>
      </c>
      <c r="AV118">
        <v>6800</v>
      </c>
      <c r="AW118">
        <v>320000</v>
      </c>
      <c r="AY118">
        <v>70</v>
      </c>
      <c r="AZ118" t="s">
        <v>123</v>
      </c>
      <c r="BA118" t="s">
        <v>129</v>
      </c>
      <c r="BB118">
        <v>1</v>
      </c>
      <c r="BC118">
        <v>0.1</v>
      </c>
      <c r="BD118" t="str">
        <f t="shared" si="15"/>
        <v>Normal</v>
      </c>
      <c r="BE118">
        <v>0.15</v>
      </c>
      <c r="BF118" t="s">
        <v>116</v>
      </c>
      <c r="BG118" t="s">
        <v>116</v>
      </c>
      <c r="BH118">
        <v>0.36</v>
      </c>
      <c r="BI118" t="str">
        <f t="shared" si="16"/>
        <v>Normal</v>
      </c>
      <c r="BJ118">
        <v>0</v>
      </c>
      <c r="BK118" t="s">
        <v>116</v>
      </c>
      <c r="BL118">
        <v>0.1</v>
      </c>
      <c r="BM118">
        <v>2</v>
      </c>
      <c r="BN118">
        <v>24</v>
      </c>
      <c r="BO118">
        <v>8</v>
      </c>
      <c r="BP118" t="str">
        <f t="shared" si="17"/>
        <v>Normal</v>
      </c>
      <c r="BQ118">
        <v>0.33</v>
      </c>
      <c r="BR118" t="str">
        <f t="shared" si="18"/>
        <v>Normal</v>
      </c>
      <c r="BS118">
        <v>32</v>
      </c>
      <c r="BT118">
        <v>36</v>
      </c>
      <c r="BU118">
        <v>20</v>
      </c>
      <c r="BV118" t="str">
        <f t="shared" si="19"/>
        <v>Normal</v>
      </c>
      <c r="BW118">
        <v>24</v>
      </c>
    </row>
    <row r="119" spans="1:75" x14ac:dyDescent="0.25">
      <c r="A119">
        <v>118</v>
      </c>
      <c r="B119" t="s">
        <v>64</v>
      </c>
      <c r="C119">
        <v>10</v>
      </c>
      <c r="D119" t="str">
        <f t="shared" si="10"/>
        <v>10 - 13</v>
      </c>
      <c r="E119" s="5">
        <v>45232</v>
      </c>
      <c r="F119" t="s">
        <v>108</v>
      </c>
      <c r="G119" t="s">
        <v>111</v>
      </c>
      <c r="H119" t="s">
        <v>151</v>
      </c>
      <c r="J119" t="s">
        <v>114</v>
      </c>
      <c r="K119" t="s">
        <v>114</v>
      </c>
      <c r="L119" t="s">
        <v>114</v>
      </c>
      <c r="M119" t="s">
        <v>114</v>
      </c>
      <c r="N119" t="s">
        <v>114</v>
      </c>
      <c r="O119" t="s">
        <v>114</v>
      </c>
      <c r="P119" t="s">
        <v>114</v>
      </c>
      <c r="Q119" t="s">
        <v>114</v>
      </c>
      <c r="R119" t="s">
        <v>114</v>
      </c>
      <c r="S119" t="s">
        <v>114</v>
      </c>
      <c r="T119" t="s">
        <v>114</v>
      </c>
      <c r="U119">
        <v>0</v>
      </c>
      <c r="V119">
        <v>2</v>
      </c>
      <c r="W119">
        <v>30</v>
      </c>
      <c r="X119" t="s">
        <v>116</v>
      </c>
      <c r="Y119">
        <v>135</v>
      </c>
      <c r="Z119" t="s">
        <v>116</v>
      </c>
      <c r="AA119" s="10">
        <v>16.5</v>
      </c>
      <c r="AB119">
        <f t="shared" si="11"/>
        <v>16.460905349794238</v>
      </c>
      <c r="AC119" t="s">
        <v>116</v>
      </c>
      <c r="AD119" t="s">
        <v>114</v>
      </c>
      <c r="AE119" t="s">
        <v>116</v>
      </c>
      <c r="AF119" t="s">
        <v>114</v>
      </c>
      <c r="AG119">
        <v>104</v>
      </c>
      <c r="AH119" t="s">
        <v>116</v>
      </c>
      <c r="AI119" t="s">
        <v>116</v>
      </c>
      <c r="AJ119">
        <v>18</v>
      </c>
      <c r="AK119" t="s">
        <v>116</v>
      </c>
      <c r="AL119">
        <v>99</v>
      </c>
      <c r="AM119">
        <v>0</v>
      </c>
      <c r="AN119">
        <v>0</v>
      </c>
      <c r="AO119">
        <v>100</v>
      </c>
      <c r="AP119">
        <v>60</v>
      </c>
      <c r="AQ119" t="s">
        <v>162</v>
      </c>
      <c r="AR119">
        <v>34</v>
      </c>
      <c r="AS119" s="12">
        <f t="shared" si="12"/>
        <v>11.333333333333334</v>
      </c>
      <c r="AT119" s="13" t="str">
        <f t="shared" si="13"/>
        <v>No</v>
      </c>
      <c r="AU119" t="str">
        <f t="shared" si="14"/>
        <v>Normal</v>
      </c>
      <c r="AV119">
        <v>5200</v>
      </c>
      <c r="AW119">
        <v>418000</v>
      </c>
      <c r="AY119">
        <v>108</v>
      </c>
      <c r="AZ119" t="s">
        <v>116</v>
      </c>
      <c r="BA119" t="s">
        <v>129</v>
      </c>
      <c r="BB119">
        <v>1.5</v>
      </c>
      <c r="BC119">
        <v>0.12</v>
      </c>
      <c r="BD119" t="str">
        <f t="shared" si="15"/>
        <v>Abnormal</v>
      </c>
      <c r="BE119">
        <v>0.2</v>
      </c>
      <c r="BF119" t="s">
        <v>144</v>
      </c>
      <c r="BG119" t="s">
        <v>116</v>
      </c>
      <c r="BH119">
        <v>0.45</v>
      </c>
      <c r="BI119" t="str">
        <f t="shared" si="16"/>
        <v>Normal</v>
      </c>
      <c r="BJ119">
        <v>1</v>
      </c>
      <c r="BK119" t="s">
        <v>116</v>
      </c>
      <c r="BL119">
        <v>0.08</v>
      </c>
      <c r="BM119">
        <v>2</v>
      </c>
      <c r="BN119">
        <v>20</v>
      </c>
      <c r="BO119">
        <v>4</v>
      </c>
      <c r="BP119" t="str">
        <f t="shared" si="17"/>
        <v>Normal</v>
      </c>
      <c r="BQ119">
        <v>0.2</v>
      </c>
      <c r="BR119" t="str">
        <f t="shared" si="18"/>
        <v>Normal</v>
      </c>
      <c r="BS119">
        <v>20</v>
      </c>
      <c r="BT119">
        <v>20</v>
      </c>
      <c r="BU119">
        <v>14</v>
      </c>
      <c r="BV119" t="str">
        <f t="shared" si="19"/>
        <v>Normal</v>
      </c>
      <c r="BW119">
        <v>36</v>
      </c>
    </row>
    <row r="120" spans="1:75" x14ac:dyDescent="0.25">
      <c r="A120">
        <v>119</v>
      </c>
      <c r="B120" t="s">
        <v>64</v>
      </c>
      <c r="C120">
        <v>16</v>
      </c>
      <c r="D120" t="str">
        <f t="shared" si="10"/>
        <v>14 - 17</v>
      </c>
      <c r="E120" s="5">
        <v>45233</v>
      </c>
      <c r="F120" t="s">
        <v>108</v>
      </c>
      <c r="G120" t="s">
        <v>112</v>
      </c>
      <c r="H120" t="s">
        <v>151</v>
      </c>
      <c r="J120" t="s">
        <v>114</v>
      </c>
      <c r="K120" t="s">
        <v>114</v>
      </c>
      <c r="L120" t="s">
        <v>114</v>
      </c>
      <c r="M120" t="s">
        <v>114</v>
      </c>
      <c r="N120" t="s">
        <v>114</v>
      </c>
      <c r="O120" t="s">
        <v>114</v>
      </c>
      <c r="P120" t="s">
        <v>114</v>
      </c>
      <c r="Q120" t="s">
        <v>114</v>
      </c>
      <c r="R120" t="s">
        <v>114</v>
      </c>
      <c r="S120" t="s">
        <v>114</v>
      </c>
      <c r="T120" t="s">
        <v>114</v>
      </c>
      <c r="U120">
        <v>0</v>
      </c>
      <c r="V120">
        <v>2</v>
      </c>
      <c r="W120">
        <v>55</v>
      </c>
      <c r="X120" t="s">
        <v>116</v>
      </c>
      <c r="Y120">
        <v>168.5</v>
      </c>
      <c r="Z120" t="s">
        <v>116</v>
      </c>
      <c r="AA120" s="10">
        <v>19.3</v>
      </c>
      <c r="AB120">
        <f t="shared" si="11"/>
        <v>19.37148341536863</v>
      </c>
      <c r="AC120" t="s">
        <v>116</v>
      </c>
      <c r="AD120" t="s">
        <v>114</v>
      </c>
      <c r="AE120" t="s">
        <v>116</v>
      </c>
      <c r="AF120" t="s">
        <v>114</v>
      </c>
      <c r="AG120">
        <v>88</v>
      </c>
      <c r="AH120" t="s">
        <v>116</v>
      </c>
      <c r="AI120" t="s">
        <v>116</v>
      </c>
      <c r="AJ120">
        <v>16</v>
      </c>
      <c r="AK120" t="s">
        <v>116</v>
      </c>
      <c r="AL120">
        <v>99</v>
      </c>
      <c r="AM120">
        <v>0</v>
      </c>
      <c r="AN120">
        <v>0</v>
      </c>
      <c r="AO120">
        <v>118</v>
      </c>
      <c r="AP120">
        <v>72</v>
      </c>
      <c r="AQ120" t="s">
        <v>161</v>
      </c>
      <c r="AR120">
        <v>43</v>
      </c>
      <c r="AS120" s="12">
        <f t="shared" si="12"/>
        <v>14.333333333333334</v>
      </c>
      <c r="AT120" s="13" t="str">
        <f t="shared" si="13"/>
        <v>No</v>
      </c>
      <c r="AU120" t="str">
        <f t="shared" si="14"/>
        <v>Normal</v>
      </c>
      <c r="AV120">
        <v>4800</v>
      </c>
      <c r="AW120">
        <v>237000</v>
      </c>
      <c r="AY120">
        <v>90</v>
      </c>
      <c r="AZ120" t="s">
        <v>116</v>
      </c>
      <c r="BA120" t="s">
        <v>129</v>
      </c>
      <c r="BB120">
        <v>1</v>
      </c>
      <c r="BC120">
        <v>0.1</v>
      </c>
      <c r="BD120" t="str">
        <f t="shared" si="15"/>
        <v>Normal</v>
      </c>
      <c r="BE120">
        <v>0.15</v>
      </c>
      <c r="BF120" t="s">
        <v>116</v>
      </c>
      <c r="BG120" t="s">
        <v>116</v>
      </c>
      <c r="BH120">
        <v>0.4</v>
      </c>
      <c r="BI120" t="str">
        <f t="shared" si="16"/>
        <v>Normal</v>
      </c>
      <c r="BJ120">
        <v>1</v>
      </c>
      <c r="BK120" t="s">
        <v>116</v>
      </c>
      <c r="BL120">
        <v>0.1</v>
      </c>
      <c r="BM120">
        <v>2</v>
      </c>
      <c r="BN120">
        <v>10</v>
      </c>
      <c r="BO120">
        <v>6</v>
      </c>
      <c r="BP120" t="str">
        <f t="shared" si="17"/>
        <v>Normal</v>
      </c>
      <c r="BQ120">
        <v>0.6</v>
      </c>
      <c r="BR120" t="str">
        <f t="shared" si="18"/>
        <v>Normal</v>
      </c>
      <c r="BS120">
        <v>15</v>
      </c>
      <c r="BT120">
        <v>30</v>
      </c>
      <c r="BU120">
        <v>20</v>
      </c>
      <c r="BV120" t="str">
        <f t="shared" si="19"/>
        <v>Normal</v>
      </c>
      <c r="BW120">
        <v>30</v>
      </c>
    </row>
    <row r="121" spans="1:75" x14ac:dyDescent="0.25">
      <c r="A121">
        <v>120</v>
      </c>
      <c r="B121" t="s">
        <v>64</v>
      </c>
      <c r="C121">
        <v>13</v>
      </c>
      <c r="D121" t="str">
        <f t="shared" si="10"/>
        <v>10 - 13</v>
      </c>
      <c r="E121" s="5">
        <v>45233</v>
      </c>
      <c r="F121" t="s">
        <v>109</v>
      </c>
      <c r="G121" t="s">
        <v>110</v>
      </c>
      <c r="H121" t="s">
        <v>151</v>
      </c>
      <c r="J121" t="s">
        <v>114</v>
      </c>
      <c r="K121" t="s">
        <v>114</v>
      </c>
      <c r="L121" t="s">
        <v>114</v>
      </c>
      <c r="M121" t="s">
        <v>114</v>
      </c>
      <c r="N121" t="s">
        <v>114</v>
      </c>
      <c r="O121" t="s">
        <v>114</v>
      </c>
      <c r="P121" t="s">
        <v>114</v>
      </c>
      <c r="Q121" t="s">
        <v>114</v>
      </c>
      <c r="R121" t="s">
        <v>114</v>
      </c>
      <c r="S121" t="s">
        <v>114</v>
      </c>
      <c r="T121" t="s">
        <v>114</v>
      </c>
      <c r="U121">
        <v>0</v>
      </c>
      <c r="V121">
        <v>2</v>
      </c>
      <c r="W121">
        <v>45</v>
      </c>
      <c r="X121" t="s">
        <v>116</v>
      </c>
      <c r="Y121">
        <v>160</v>
      </c>
      <c r="Z121" t="s">
        <v>116</v>
      </c>
      <c r="AA121" s="10">
        <v>18</v>
      </c>
      <c r="AB121">
        <f t="shared" si="11"/>
        <v>17.578124999999996</v>
      </c>
      <c r="AC121" t="s">
        <v>116</v>
      </c>
      <c r="AD121" t="s">
        <v>114</v>
      </c>
      <c r="AE121" t="s">
        <v>116</v>
      </c>
      <c r="AF121" t="s">
        <v>114</v>
      </c>
      <c r="AG121">
        <v>54</v>
      </c>
      <c r="AH121" t="s">
        <v>123</v>
      </c>
      <c r="AI121" t="s">
        <v>116</v>
      </c>
      <c r="AJ121">
        <v>18</v>
      </c>
      <c r="AK121" t="s">
        <v>116</v>
      </c>
      <c r="AL121">
        <v>99</v>
      </c>
      <c r="AM121">
        <v>0</v>
      </c>
      <c r="AN121">
        <v>0</v>
      </c>
      <c r="AO121">
        <v>80</v>
      </c>
      <c r="AP121">
        <v>40</v>
      </c>
      <c r="AQ121" t="s">
        <v>167</v>
      </c>
      <c r="AR121">
        <v>37</v>
      </c>
      <c r="AS121" s="12">
        <f t="shared" si="12"/>
        <v>12.333333333333334</v>
      </c>
      <c r="AT121" s="13" t="str">
        <f t="shared" si="13"/>
        <v>No</v>
      </c>
      <c r="AU121" t="str">
        <f t="shared" si="14"/>
        <v>Normal</v>
      </c>
      <c r="AV121">
        <v>6000</v>
      </c>
      <c r="AW121">
        <v>234000</v>
      </c>
      <c r="AY121">
        <v>53</v>
      </c>
      <c r="AZ121" t="s">
        <v>123</v>
      </c>
      <c r="BA121" t="s">
        <v>129</v>
      </c>
      <c r="BB121">
        <v>1</v>
      </c>
      <c r="BC121">
        <v>0.1</v>
      </c>
      <c r="BD121" t="str">
        <f t="shared" si="15"/>
        <v>Normal</v>
      </c>
      <c r="BE121">
        <v>0.14000000000000001</v>
      </c>
      <c r="BF121" t="s">
        <v>116</v>
      </c>
      <c r="BG121" t="s">
        <v>116</v>
      </c>
      <c r="BH121">
        <v>0.46</v>
      </c>
      <c r="BI121" t="str">
        <f t="shared" si="16"/>
        <v>Normal</v>
      </c>
      <c r="BJ121">
        <v>0</v>
      </c>
      <c r="BK121" t="s">
        <v>116</v>
      </c>
      <c r="BL121">
        <v>0.08</v>
      </c>
      <c r="BM121">
        <v>1</v>
      </c>
      <c r="BN121">
        <v>5</v>
      </c>
      <c r="BO121">
        <v>3</v>
      </c>
      <c r="BP121" t="str">
        <f t="shared" si="17"/>
        <v>Normal</v>
      </c>
      <c r="BQ121">
        <v>0.6</v>
      </c>
      <c r="BR121" t="str">
        <f t="shared" si="18"/>
        <v>Normal</v>
      </c>
      <c r="BS121">
        <v>10</v>
      </c>
      <c r="BT121">
        <v>14</v>
      </c>
      <c r="BU121">
        <v>12</v>
      </c>
      <c r="BV121" t="str">
        <f t="shared" si="19"/>
        <v>Normal</v>
      </c>
      <c r="BW121">
        <v>14</v>
      </c>
    </row>
    <row r="122" spans="1:75" x14ac:dyDescent="0.25">
      <c r="A122">
        <v>121</v>
      </c>
      <c r="B122" t="s">
        <v>64</v>
      </c>
      <c r="C122">
        <v>6</v>
      </c>
      <c r="D122" t="str">
        <f t="shared" si="10"/>
        <v>6 - 9</v>
      </c>
      <c r="E122" s="5">
        <v>45233</v>
      </c>
      <c r="F122" t="s">
        <v>108</v>
      </c>
      <c r="G122" t="s">
        <v>111</v>
      </c>
      <c r="H122" t="s">
        <v>151</v>
      </c>
      <c r="J122" t="s">
        <v>114</v>
      </c>
      <c r="K122" t="s">
        <v>114</v>
      </c>
      <c r="L122" t="s">
        <v>114</v>
      </c>
      <c r="M122" t="s">
        <v>114</v>
      </c>
      <c r="N122" t="s">
        <v>114</v>
      </c>
      <c r="O122" t="s">
        <v>114</v>
      </c>
      <c r="P122" t="s">
        <v>114</v>
      </c>
      <c r="Q122" t="s">
        <v>114</v>
      </c>
      <c r="R122" t="s">
        <v>114</v>
      </c>
      <c r="S122" t="s">
        <v>114</v>
      </c>
      <c r="T122" t="s">
        <v>114</v>
      </c>
      <c r="U122">
        <v>0</v>
      </c>
      <c r="V122">
        <v>2</v>
      </c>
      <c r="W122">
        <v>24</v>
      </c>
      <c r="X122" t="s">
        <v>116</v>
      </c>
      <c r="Y122">
        <v>127</v>
      </c>
      <c r="Z122" t="s">
        <v>116</v>
      </c>
      <c r="AA122" s="10">
        <v>14.9</v>
      </c>
      <c r="AB122">
        <f t="shared" si="11"/>
        <v>14.88002976005952</v>
      </c>
      <c r="AC122" t="s">
        <v>116</v>
      </c>
      <c r="AD122" t="s">
        <v>114</v>
      </c>
      <c r="AE122" t="s">
        <v>116</v>
      </c>
      <c r="AF122" t="s">
        <v>114</v>
      </c>
      <c r="AG122">
        <v>92</v>
      </c>
      <c r="AH122" t="s">
        <v>116</v>
      </c>
      <c r="AI122" t="s">
        <v>116</v>
      </c>
      <c r="AJ122">
        <v>24</v>
      </c>
      <c r="AK122" t="s">
        <v>116</v>
      </c>
      <c r="AL122">
        <v>98</v>
      </c>
      <c r="AM122">
        <v>0</v>
      </c>
      <c r="AN122">
        <v>0</v>
      </c>
      <c r="AO122">
        <v>100</v>
      </c>
      <c r="AP122">
        <v>50</v>
      </c>
      <c r="AQ122" t="s">
        <v>182</v>
      </c>
      <c r="AR122">
        <v>34</v>
      </c>
      <c r="AS122" s="12">
        <f t="shared" si="12"/>
        <v>11.333333333333334</v>
      </c>
      <c r="AT122" s="13" t="str">
        <f t="shared" si="13"/>
        <v>No</v>
      </c>
      <c r="AU122" t="str">
        <f t="shared" si="14"/>
        <v>Normal</v>
      </c>
      <c r="AV122">
        <v>9100</v>
      </c>
      <c r="AW122">
        <v>387000</v>
      </c>
      <c r="AY122">
        <v>88</v>
      </c>
      <c r="AZ122" t="s">
        <v>116</v>
      </c>
      <c r="BA122" t="s">
        <v>129</v>
      </c>
      <c r="BB122">
        <v>1</v>
      </c>
      <c r="BC122">
        <v>0.1</v>
      </c>
      <c r="BD122" t="str">
        <f t="shared" si="15"/>
        <v>Normal</v>
      </c>
      <c r="BE122">
        <v>0.15</v>
      </c>
      <c r="BF122" t="s">
        <v>116</v>
      </c>
      <c r="BG122" t="s">
        <v>116</v>
      </c>
      <c r="BH122">
        <v>0.41</v>
      </c>
      <c r="BI122" t="str">
        <f t="shared" si="16"/>
        <v>Normal</v>
      </c>
      <c r="BJ122">
        <v>1</v>
      </c>
      <c r="BK122" t="s">
        <v>116</v>
      </c>
      <c r="BL122">
        <v>7.0000000000000007E-2</v>
      </c>
      <c r="BM122">
        <v>2</v>
      </c>
      <c r="BN122">
        <v>16</v>
      </c>
      <c r="BO122">
        <v>8</v>
      </c>
      <c r="BP122" t="str">
        <f t="shared" si="17"/>
        <v>Normal</v>
      </c>
      <c r="BQ122">
        <v>0.5</v>
      </c>
      <c r="BR122" t="str">
        <f t="shared" si="18"/>
        <v>Normal</v>
      </c>
      <c r="BS122">
        <v>22</v>
      </c>
      <c r="BT122">
        <v>12</v>
      </c>
      <c r="BU122">
        <v>12</v>
      </c>
      <c r="BV122" t="str">
        <f t="shared" si="19"/>
        <v>Normal</v>
      </c>
      <c r="BW122">
        <v>40</v>
      </c>
    </row>
    <row r="123" spans="1:75" x14ac:dyDescent="0.25">
      <c r="A123">
        <v>122</v>
      </c>
      <c r="B123" t="s">
        <v>64</v>
      </c>
      <c r="C123">
        <v>2</v>
      </c>
      <c r="D123" t="str">
        <f t="shared" si="10"/>
        <v>2 - 5</v>
      </c>
      <c r="E123" s="5">
        <v>45233</v>
      </c>
      <c r="F123" t="s">
        <v>108</v>
      </c>
      <c r="G123" t="s">
        <v>111</v>
      </c>
      <c r="H123" t="s">
        <v>151</v>
      </c>
      <c r="J123" t="s">
        <v>114</v>
      </c>
      <c r="K123" t="s">
        <v>114</v>
      </c>
      <c r="L123" t="s">
        <v>114</v>
      </c>
      <c r="M123" t="s">
        <v>114</v>
      </c>
      <c r="N123" t="s">
        <v>114</v>
      </c>
      <c r="O123" t="s">
        <v>114</v>
      </c>
      <c r="P123" t="s">
        <v>114</v>
      </c>
      <c r="Q123" t="s">
        <v>114</v>
      </c>
      <c r="R123" t="s">
        <v>114</v>
      </c>
      <c r="S123" t="s">
        <v>114</v>
      </c>
      <c r="T123" t="s">
        <v>114</v>
      </c>
      <c r="U123">
        <v>0</v>
      </c>
      <c r="V123">
        <v>2</v>
      </c>
      <c r="W123">
        <v>14</v>
      </c>
      <c r="X123" t="s">
        <v>116</v>
      </c>
      <c r="Y123">
        <v>94.5</v>
      </c>
      <c r="Z123" t="s">
        <v>116</v>
      </c>
      <c r="AA123" s="10">
        <v>15.5</v>
      </c>
      <c r="AB123">
        <f t="shared" si="11"/>
        <v>15.677052714089752</v>
      </c>
      <c r="AC123" t="s">
        <v>116</v>
      </c>
      <c r="AD123" t="s">
        <v>114</v>
      </c>
      <c r="AE123" t="s">
        <v>116</v>
      </c>
      <c r="AF123" t="s">
        <v>114</v>
      </c>
      <c r="AG123">
        <v>98</v>
      </c>
      <c r="AH123" t="s">
        <v>116</v>
      </c>
      <c r="AI123" t="s">
        <v>116</v>
      </c>
      <c r="AJ123">
        <v>30</v>
      </c>
      <c r="AK123" t="s">
        <v>116</v>
      </c>
      <c r="AL123">
        <v>100</v>
      </c>
      <c r="AM123">
        <v>0</v>
      </c>
      <c r="AN123">
        <v>0</v>
      </c>
      <c r="AO123">
        <v>88</v>
      </c>
      <c r="AP123">
        <v>44</v>
      </c>
      <c r="AQ123" t="s">
        <v>162</v>
      </c>
      <c r="AR123">
        <v>35</v>
      </c>
      <c r="AS123" s="12">
        <f t="shared" si="12"/>
        <v>11.666666666666666</v>
      </c>
      <c r="AT123" s="13" t="str">
        <f t="shared" si="13"/>
        <v>No</v>
      </c>
      <c r="AU123" t="str">
        <f t="shared" si="14"/>
        <v>Normal</v>
      </c>
      <c r="AV123">
        <v>10100</v>
      </c>
      <c r="AW123">
        <v>300000</v>
      </c>
      <c r="AY123">
        <v>93</v>
      </c>
      <c r="AZ123" t="s">
        <v>123</v>
      </c>
      <c r="BA123" t="s">
        <v>129</v>
      </c>
      <c r="BB123">
        <v>2</v>
      </c>
      <c r="BC123">
        <v>0.1</v>
      </c>
      <c r="BD123" t="str">
        <f t="shared" si="15"/>
        <v>Normal</v>
      </c>
      <c r="BE123">
        <v>0.15</v>
      </c>
      <c r="BF123" t="s">
        <v>116</v>
      </c>
      <c r="BG123" t="s">
        <v>116</v>
      </c>
      <c r="BH123">
        <v>0.43</v>
      </c>
      <c r="BI123" t="str">
        <f t="shared" si="16"/>
        <v>Normal</v>
      </c>
      <c r="BJ123">
        <v>0</v>
      </c>
      <c r="BK123" t="s">
        <v>116</v>
      </c>
      <c r="BL123">
        <v>0.08</v>
      </c>
      <c r="BM123">
        <v>2</v>
      </c>
      <c r="BN123">
        <v>24</v>
      </c>
      <c r="BO123">
        <v>10</v>
      </c>
      <c r="BP123" t="str">
        <f t="shared" si="17"/>
        <v>Normal</v>
      </c>
      <c r="BQ123">
        <v>0.42</v>
      </c>
      <c r="BR123" t="str">
        <f t="shared" si="18"/>
        <v>Normal</v>
      </c>
      <c r="BS123">
        <v>24</v>
      </c>
      <c r="BT123">
        <v>20</v>
      </c>
      <c r="BU123">
        <v>20</v>
      </c>
      <c r="BV123" t="str">
        <f t="shared" si="19"/>
        <v>Normal</v>
      </c>
      <c r="BW123">
        <v>32</v>
      </c>
    </row>
    <row r="124" spans="1:75" x14ac:dyDescent="0.25">
      <c r="A124">
        <v>123</v>
      </c>
      <c r="B124" t="s">
        <v>64</v>
      </c>
      <c r="C124">
        <v>7</v>
      </c>
      <c r="D124" t="str">
        <f t="shared" si="10"/>
        <v>6 - 9</v>
      </c>
      <c r="E124" s="5">
        <v>45233</v>
      </c>
      <c r="F124" t="s">
        <v>108</v>
      </c>
      <c r="G124" t="s">
        <v>110</v>
      </c>
      <c r="H124" t="s">
        <v>151</v>
      </c>
      <c r="J124" t="s">
        <v>114</v>
      </c>
      <c r="K124" t="s">
        <v>114</v>
      </c>
      <c r="L124" t="s">
        <v>114</v>
      </c>
      <c r="M124" t="s">
        <v>114</v>
      </c>
      <c r="N124" t="s">
        <v>114</v>
      </c>
      <c r="O124" t="s">
        <v>114</v>
      </c>
      <c r="P124" t="s">
        <v>114</v>
      </c>
      <c r="Q124" t="s">
        <v>114</v>
      </c>
      <c r="R124" t="s">
        <v>114</v>
      </c>
      <c r="S124" t="s">
        <v>114</v>
      </c>
      <c r="T124" t="s">
        <v>114</v>
      </c>
      <c r="U124">
        <v>0</v>
      </c>
      <c r="V124">
        <v>3</v>
      </c>
      <c r="W124">
        <v>22</v>
      </c>
      <c r="X124" t="s">
        <v>116</v>
      </c>
      <c r="Y124">
        <v>123.5</v>
      </c>
      <c r="Z124" t="s">
        <v>116</v>
      </c>
      <c r="AA124" s="10">
        <v>14.3</v>
      </c>
      <c r="AB124">
        <f t="shared" si="11"/>
        <v>14.424101362094115</v>
      </c>
      <c r="AC124" t="s">
        <v>116</v>
      </c>
      <c r="AD124" t="s">
        <v>114</v>
      </c>
      <c r="AE124" t="s">
        <v>116</v>
      </c>
      <c r="AF124" t="s">
        <v>114</v>
      </c>
      <c r="AG124">
        <v>80</v>
      </c>
      <c r="AH124" t="s">
        <v>116</v>
      </c>
      <c r="AI124" t="s">
        <v>116</v>
      </c>
      <c r="AJ124">
        <v>18</v>
      </c>
      <c r="AK124" t="s">
        <v>116</v>
      </c>
      <c r="AL124">
        <v>97</v>
      </c>
      <c r="AM124">
        <v>0</v>
      </c>
      <c r="AN124">
        <v>0</v>
      </c>
      <c r="AO124">
        <v>100</v>
      </c>
      <c r="AP124">
        <v>60</v>
      </c>
      <c r="AQ124" t="s">
        <v>161</v>
      </c>
      <c r="AR124">
        <v>32</v>
      </c>
      <c r="AS124" s="12">
        <f t="shared" si="12"/>
        <v>10.666666666666666</v>
      </c>
      <c r="AT124" s="13" t="str">
        <f t="shared" si="13"/>
        <v>No</v>
      </c>
      <c r="AU124" t="str">
        <f t="shared" si="14"/>
        <v>Mild</v>
      </c>
      <c r="AV124">
        <v>4900</v>
      </c>
      <c r="AW124">
        <v>318000</v>
      </c>
      <c r="AY124">
        <v>77</v>
      </c>
      <c r="AZ124" t="s">
        <v>116</v>
      </c>
      <c r="BA124" t="s">
        <v>129</v>
      </c>
      <c r="BB124">
        <v>1</v>
      </c>
      <c r="BC124">
        <v>0.1</v>
      </c>
      <c r="BD124" t="str">
        <f t="shared" si="15"/>
        <v>Normal</v>
      </c>
      <c r="BE124">
        <v>0.14000000000000001</v>
      </c>
      <c r="BF124" t="s">
        <v>116</v>
      </c>
      <c r="BG124" t="s">
        <v>116</v>
      </c>
      <c r="BH124">
        <v>0.4</v>
      </c>
      <c r="BI124" t="str">
        <f t="shared" si="16"/>
        <v>Normal</v>
      </c>
      <c r="BJ124">
        <v>1</v>
      </c>
      <c r="BK124" t="s">
        <v>116</v>
      </c>
      <c r="BL124">
        <v>0.09</v>
      </c>
      <c r="BM124">
        <v>2</v>
      </c>
      <c r="BN124">
        <v>16</v>
      </c>
      <c r="BO124">
        <v>14</v>
      </c>
      <c r="BP124" t="str">
        <f t="shared" si="17"/>
        <v>Normal</v>
      </c>
      <c r="BQ124">
        <v>0.88</v>
      </c>
      <c r="BR124" t="str">
        <f t="shared" si="18"/>
        <v>Normal</v>
      </c>
      <c r="BS124">
        <v>28</v>
      </c>
      <c r="BT124">
        <v>24</v>
      </c>
      <c r="BU124">
        <v>16</v>
      </c>
      <c r="BV124" t="str">
        <f t="shared" si="19"/>
        <v>Normal</v>
      </c>
      <c r="BW124">
        <v>52</v>
      </c>
    </row>
    <row r="125" spans="1:75" x14ac:dyDescent="0.25">
      <c r="A125">
        <v>124</v>
      </c>
      <c r="B125" t="s">
        <v>64</v>
      </c>
      <c r="C125">
        <v>13</v>
      </c>
      <c r="D125" t="str">
        <f t="shared" si="10"/>
        <v>10 - 13</v>
      </c>
      <c r="E125" s="5">
        <v>45233</v>
      </c>
      <c r="F125" t="s">
        <v>108</v>
      </c>
      <c r="G125" t="s">
        <v>110</v>
      </c>
      <c r="H125" t="s">
        <v>151</v>
      </c>
      <c r="J125" t="s">
        <v>114</v>
      </c>
      <c r="K125" t="s">
        <v>114</v>
      </c>
      <c r="L125" t="s">
        <v>114</v>
      </c>
      <c r="M125" t="s">
        <v>114</v>
      </c>
      <c r="N125" t="s">
        <v>114</v>
      </c>
      <c r="O125" t="s">
        <v>114</v>
      </c>
      <c r="P125" t="s">
        <v>114</v>
      </c>
      <c r="Q125" t="s">
        <v>114</v>
      </c>
      <c r="R125" t="s">
        <v>114</v>
      </c>
      <c r="S125" t="s">
        <v>114</v>
      </c>
      <c r="T125" t="s">
        <v>115</v>
      </c>
      <c r="U125">
        <v>1</v>
      </c>
      <c r="V125">
        <v>2</v>
      </c>
      <c r="W125">
        <v>40</v>
      </c>
      <c r="X125" t="s">
        <v>116</v>
      </c>
      <c r="Y125">
        <v>155</v>
      </c>
      <c r="Z125" t="s">
        <v>116</v>
      </c>
      <c r="AA125" s="10">
        <v>16.600000000000001</v>
      </c>
      <c r="AB125">
        <f t="shared" si="11"/>
        <v>16.649323621227886</v>
      </c>
      <c r="AC125" t="s">
        <v>116</v>
      </c>
      <c r="AD125" t="s">
        <v>114</v>
      </c>
      <c r="AE125" t="s">
        <v>116</v>
      </c>
      <c r="AF125" t="s">
        <v>114</v>
      </c>
      <c r="AG125">
        <v>92</v>
      </c>
      <c r="AH125" t="s">
        <v>116</v>
      </c>
      <c r="AI125" t="s">
        <v>116</v>
      </c>
      <c r="AJ125">
        <v>18</v>
      </c>
      <c r="AK125" t="s">
        <v>116</v>
      </c>
      <c r="AL125">
        <v>99</v>
      </c>
      <c r="AM125">
        <v>0</v>
      </c>
      <c r="AN125">
        <v>0</v>
      </c>
      <c r="AO125">
        <v>100</v>
      </c>
      <c r="AP125">
        <v>60</v>
      </c>
      <c r="AQ125" t="s">
        <v>167</v>
      </c>
      <c r="AR125">
        <v>36</v>
      </c>
      <c r="AS125" s="12">
        <f t="shared" si="12"/>
        <v>12</v>
      </c>
      <c r="AT125" s="13" t="str">
        <f t="shared" si="13"/>
        <v>No</v>
      </c>
      <c r="AU125" t="str">
        <f t="shared" si="14"/>
        <v>Normal</v>
      </c>
      <c r="AV125">
        <v>5400</v>
      </c>
      <c r="AW125">
        <v>316000</v>
      </c>
      <c r="AY125">
        <v>95</v>
      </c>
      <c r="AZ125" t="s">
        <v>116</v>
      </c>
      <c r="BA125" t="s">
        <v>129</v>
      </c>
      <c r="BB125">
        <v>1</v>
      </c>
      <c r="BC125">
        <v>0.1</v>
      </c>
      <c r="BD125" t="str">
        <f t="shared" si="15"/>
        <v>Normal</v>
      </c>
      <c r="BE125">
        <v>0.13</v>
      </c>
      <c r="BF125" t="s">
        <v>116</v>
      </c>
      <c r="BG125" t="s">
        <v>116</v>
      </c>
      <c r="BH125">
        <v>0.4</v>
      </c>
      <c r="BI125" t="str">
        <f t="shared" si="16"/>
        <v>Normal</v>
      </c>
      <c r="BJ125">
        <v>1</v>
      </c>
      <c r="BK125" t="s">
        <v>116</v>
      </c>
      <c r="BL125">
        <v>0.09</v>
      </c>
      <c r="BM125">
        <v>3</v>
      </c>
      <c r="BN125">
        <v>11</v>
      </c>
      <c r="BO125">
        <v>4</v>
      </c>
      <c r="BP125" t="str">
        <f t="shared" si="17"/>
        <v>Normal</v>
      </c>
      <c r="BQ125">
        <v>0.36</v>
      </c>
      <c r="BR125" t="str">
        <f t="shared" si="18"/>
        <v>Normal</v>
      </c>
      <c r="BS125">
        <v>4</v>
      </c>
      <c r="BT125">
        <v>28</v>
      </c>
      <c r="BU125">
        <v>20</v>
      </c>
      <c r="BV125" t="str">
        <f t="shared" si="19"/>
        <v>Normal</v>
      </c>
      <c r="BW125">
        <v>48</v>
      </c>
    </row>
    <row r="126" spans="1:75" x14ac:dyDescent="0.25">
      <c r="A126">
        <v>125</v>
      </c>
      <c r="B126" t="s">
        <v>64</v>
      </c>
      <c r="C126">
        <v>13</v>
      </c>
      <c r="D126" t="str">
        <f t="shared" si="10"/>
        <v>10 - 13</v>
      </c>
      <c r="E126" s="5">
        <v>45233</v>
      </c>
      <c r="F126" t="s">
        <v>108</v>
      </c>
      <c r="G126" t="s">
        <v>112</v>
      </c>
      <c r="H126" t="s">
        <v>151</v>
      </c>
      <c r="J126" t="s">
        <v>114</v>
      </c>
      <c r="K126" t="s">
        <v>114</v>
      </c>
      <c r="L126" t="s">
        <v>114</v>
      </c>
      <c r="M126" t="s">
        <v>114</v>
      </c>
      <c r="N126" t="s">
        <v>114</v>
      </c>
      <c r="O126" t="s">
        <v>114</v>
      </c>
      <c r="P126" t="s">
        <v>114</v>
      </c>
      <c r="Q126" t="s">
        <v>114</v>
      </c>
      <c r="R126" t="s">
        <v>114</v>
      </c>
      <c r="S126" t="s">
        <v>114</v>
      </c>
      <c r="T126" t="s">
        <v>114</v>
      </c>
      <c r="U126">
        <v>0</v>
      </c>
      <c r="V126">
        <v>1</v>
      </c>
      <c r="W126">
        <v>42</v>
      </c>
      <c r="X126" t="s">
        <v>116</v>
      </c>
      <c r="Y126">
        <v>158</v>
      </c>
      <c r="Z126" t="s">
        <v>116</v>
      </c>
      <c r="AA126" s="10">
        <v>16.8</v>
      </c>
      <c r="AB126">
        <f t="shared" si="11"/>
        <v>16.824226886716868</v>
      </c>
      <c r="AC126" t="s">
        <v>116</v>
      </c>
      <c r="AD126" t="s">
        <v>114</v>
      </c>
      <c r="AE126" t="s">
        <v>116</v>
      </c>
      <c r="AF126" t="s">
        <v>114</v>
      </c>
      <c r="AG126">
        <v>82</v>
      </c>
      <c r="AH126" t="s">
        <v>116</v>
      </c>
      <c r="AI126" t="s">
        <v>116</v>
      </c>
      <c r="AJ126">
        <v>16</v>
      </c>
      <c r="AK126" t="s">
        <v>116</v>
      </c>
      <c r="AL126">
        <v>98</v>
      </c>
      <c r="AM126">
        <v>0</v>
      </c>
      <c r="AN126">
        <v>0</v>
      </c>
      <c r="AO126">
        <v>110</v>
      </c>
      <c r="AP126">
        <v>70</v>
      </c>
      <c r="AQ126" t="s">
        <v>161</v>
      </c>
      <c r="AR126">
        <v>33</v>
      </c>
      <c r="AS126" s="12">
        <f t="shared" si="12"/>
        <v>11</v>
      </c>
      <c r="AT126" s="13" t="str">
        <f t="shared" si="13"/>
        <v>No</v>
      </c>
      <c r="AU126" t="str">
        <f t="shared" si="14"/>
        <v>Normal</v>
      </c>
      <c r="AV126">
        <v>8000</v>
      </c>
      <c r="AW126">
        <v>131000</v>
      </c>
      <c r="AY126">
        <v>85</v>
      </c>
      <c r="AZ126" t="s">
        <v>116</v>
      </c>
      <c r="BA126" t="s">
        <v>129</v>
      </c>
      <c r="BB126">
        <v>1</v>
      </c>
      <c r="BC126">
        <v>0.1</v>
      </c>
      <c r="BD126" t="str">
        <f t="shared" si="15"/>
        <v>Normal</v>
      </c>
      <c r="BE126">
        <v>0.16</v>
      </c>
      <c r="BF126" t="s">
        <v>116</v>
      </c>
      <c r="BG126" t="s">
        <v>116</v>
      </c>
      <c r="BH126">
        <v>0.41</v>
      </c>
      <c r="BI126" t="str">
        <f t="shared" si="16"/>
        <v>Normal</v>
      </c>
      <c r="BJ126">
        <v>1</v>
      </c>
      <c r="BK126" t="s">
        <v>116</v>
      </c>
      <c r="BL126">
        <v>0.08</v>
      </c>
      <c r="BM126">
        <v>2</v>
      </c>
      <c r="BN126">
        <v>16</v>
      </c>
      <c r="BO126">
        <v>6</v>
      </c>
      <c r="BP126" t="str">
        <f t="shared" si="17"/>
        <v>Normal</v>
      </c>
      <c r="BQ126">
        <v>0.38</v>
      </c>
      <c r="BR126" t="str">
        <f t="shared" si="18"/>
        <v>Normal</v>
      </c>
      <c r="BS126">
        <v>20</v>
      </c>
      <c r="BT126">
        <v>26</v>
      </c>
      <c r="BU126">
        <v>18</v>
      </c>
      <c r="BV126" t="str">
        <f t="shared" si="19"/>
        <v>Normal</v>
      </c>
      <c r="BW126">
        <v>22</v>
      </c>
    </row>
    <row r="127" spans="1:75" x14ac:dyDescent="0.25">
      <c r="A127">
        <v>126</v>
      </c>
      <c r="B127" t="s">
        <v>64</v>
      </c>
      <c r="C127">
        <v>3</v>
      </c>
      <c r="D127" t="str">
        <f t="shared" si="10"/>
        <v>2 - 5</v>
      </c>
      <c r="E127" s="5">
        <v>45236</v>
      </c>
      <c r="F127" t="s">
        <v>109</v>
      </c>
      <c r="G127" t="s">
        <v>110</v>
      </c>
      <c r="H127" t="s">
        <v>151</v>
      </c>
      <c r="J127" t="s">
        <v>114</v>
      </c>
      <c r="K127" t="s">
        <v>114</v>
      </c>
      <c r="L127" t="s">
        <v>114</v>
      </c>
      <c r="M127" t="s">
        <v>114</v>
      </c>
      <c r="N127" t="s">
        <v>114</v>
      </c>
      <c r="O127" t="s">
        <v>114</v>
      </c>
      <c r="P127" t="s">
        <v>114</v>
      </c>
      <c r="Q127" t="s">
        <v>114</v>
      </c>
      <c r="R127" t="s">
        <v>114</v>
      </c>
      <c r="S127" t="s">
        <v>114</v>
      </c>
      <c r="T127" t="s">
        <v>114</v>
      </c>
      <c r="U127">
        <v>0</v>
      </c>
      <c r="V127">
        <v>2</v>
      </c>
      <c r="W127">
        <v>15</v>
      </c>
      <c r="X127" t="s">
        <v>116</v>
      </c>
      <c r="Y127">
        <v>99</v>
      </c>
      <c r="Z127" t="s">
        <v>116</v>
      </c>
      <c r="AA127" s="10">
        <v>15.3</v>
      </c>
      <c r="AB127">
        <f t="shared" si="11"/>
        <v>15.304560759106215</v>
      </c>
      <c r="AC127" t="s">
        <v>116</v>
      </c>
      <c r="AD127" t="s">
        <v>114</v>
      </c>
      <c r="AE127" t="s">
        <v>116</v>
      </c>
      <c r="AF127" t="s">
        <v>114</v>
      </c>
      <c r="AG127">
        <v>120</v>
      </c>
      <c r="AH127" t="s">
        <v>116</v>
      </c>
      <c r="AI127" t="s">
        <v>116</v>
      </c>
      <c r="AJ127">
        <v>22</v>
      </c>
      <c r="AK127" t="s">
        <v>116</v>
      </c>
      <c r="AL127">
        <v>99</v>
      </c>
      <c r="AM127">
        <v>0</v>
      </c>
      <c r="AN127">
        <v>0</v>
      </c>
      <c r="AO127">
        <v>90</v>
      </c>
      <c r="AP127">
        <v>50</v>
      </c>
      <c r="AQ127" t="s">
        <v>166</v>
      </c>
      <c r="AR127">
        <v>35</v>
      </c>
      <c r="AS127" s="12">
        <f t="shared" si="12"/>
        <v>11.666666666666666</v>
      </c>
      <c r="AT127" s="13" t="str">
        <f t="shared" si="13"/>
        <v>No</v>
      </c>
      <c r="AU127" t="str">
        <f t="shared" si="14"/>
        <v>Normal</v>
      </c>
      <c r="AV127">
        <v>6200</v>
      </c>
      <c r="AW127">
        <v>378000</v>
      </c>
      <c r="AY127">
        <v>120</v>
      </c>
      <c r="AZ127" t="s">
        <v>116</v>
      </c>
      <c r="BA127" t="s">
        <v>129</v>
      </c>
      <c r="BB127">
        <v>2</v>
      </c>
      <c r="BC127">
        <v>0.12</v>
      </c>
      <c r="BD127" t="str">
        <f t="shared" si="15"/>
        <v>Abnormal</v>
      </c>
      <c r="BE127">
        <v>0.14000000000000001</v>
      </c>
      <c r="BF127" t="s">
        <v>116</v>
      </c>
      <c r="BG127" t="s">
        <v>116</v>
      </c>
      <c r="BH127">
        <v>0.43</v>
      </c>
      <c r="BI127" t="str">
        <f t="shared" si="16"/>
        <v>Normal</v>
      </c>
      <c r="BJ127">
        <v>1</v>
      </c>
      <c r="BK127" t="s">
        <v>116</v>
      </c>
      <c r="BL127">
        <v>0.08</v>
      </c>
      <c r="BM127">
        <v>1</v>
      </c>
      <c r="BN127">
        <v>12</v>
      </c>
      <c r="BO127">
        <v>10</v>
      </c>
      <c r="BP127" t="str">
        <f t="shared" si="17"/>
        <v>Normal</v>
      </c>
      <c r="BQ127">
        <v>0.83</v>
      </c>
      <c r="BR127" t="str">
        <f t="shared" si="18"/>
        <v>Normal</v>
      </c>
      <c r="BS127">
        <v>14</v>
      </c>
      <c r="BT127">
        <v>18</v>
      </c>
      <c r="BU127">
        <v>12</v>
      </c>
      <c r="BV127" t="str">
        <f t="shared" si="19"/>
        <v>Normal</v>
      </c>
      <c r="BW127">
        <v>38</v>
      </c>
    </row>
    <row r="128" spans="1:75" x14ac:dyDescent="0.25">
      <c r="A128">
        <v>127</v>
      </c>
      <c r="B128" t="s">
        <v>64</v>
      </c>
      <c r="C128">
        <v>16</v>
      </c>
      <c r="D128" t="str">
        <f t="shared" si="10"/>
        <v>14 - 17</v>
      </c>
      <c r="E128" s="5">
        <v>45236</v>
      </c>
      <c r="F128" t="s">
        <v>109</v>
      </c>
      <c r="G128" t="s">
        <v>111</v>
      </c>
      <c r="H128" t="s">
        <v>151</v>
      </c>
      <c r="J128" t="s">
        <v>114</v>
      </c>
      <c r="K128" t="s">
        <v>114</v>
      </c>
      <c r="L128" t="s">
        <v>114</v>
      </c>
      <c r="M128" t="s">
        <v>114</v>
      </c>
      <c r="N128" t="s">
        <v>114</v>
      </c>
      <c r="O128" t="s">
        <v>114</v>
      </c>
      <c r="P128" t="s">
        <v>114</v>
      </c>
      <c r="Q128" t="s">
        <v>114</v>
      </c>
      <c r="R128" t="s">
        <v>114</v>
      </c>
      <c r="S128" t="s">
        <v>114</v>
      </c>
      <c r="T128" t="s">
        <v>114</v>
      </c>
      <c r="U128">
        <v>0</v>
      </c>
      <c r="V128">
        <v>3</v>
      </c>
      <c r="W128">
        <v>65</v>
      </c>
      <c r="X128" t="s">
        <v>116</v>
      </c>
      <c r="Y128">
        <v>183</v>
      </c>
      <c r="Z128" t="s">
        <v>116</v>
      </c>
      <c r="AA128" s="10">
        <v>19.399999999999999</v>
      </c>
      <c r="AB128">
        <f t="shared" si="11"/>
        <v>19.409358296754156</v>
      </c>
      <c r="AC128" t="s">
        <v>116</v>
      </c>
      <c r="AD128" t="s">
        <v>114</v>
      </c>
      <c r="AE128" t="s">
        <v>116</v>
      </c>
      <c r="AF128" t="s">
        <v>114</v>
      </c>
      <c r="AG128">
        <v>60</v>
      </c>
      <c r="AH128" t="s">
        <v>116</v>
      </c>
      <c r="AI128" t="s">
        <v>116</v>
      </c>
      <c r="AJ128">
        <v>16</v>
      </c>
      <c r="AK128" t="s">
        <v>116</v>
      </c>
      <c r="AL128">
        <v>100</v>
      </c>
      <c r="AM128">
        <v>0</v>
      </c>
      <c r="AN128">
        <v>0</v>
      </c>
      <c r="AO128">
        <v>110</v>
      </c>
      <c r="AP128">
        <v>70</v>
      </c>
      <c r="AQ128" t="s">
        <v>162</v>
      </c>
      <c r="AR128">
        <v>42</v>
      </c>
      <c r="AS128" s="12">
        <f t="shared" si="12"/>
        <v>14</v>
      </c>
      <c r="AT128" s="13" t="str">
        <f t="shared" si="13"/>
        <v>No</v>
      </c>
      <c r="AU128" t="str">
        <f t="shared" si="14"/>
        <v>Normal</v>
      </c>
      <c r="AV128">
        <v>4700</v>
      </c>
      <c r="AW128">
        <v>158000</v>
      </c>
      <c r="AY128">
        <v>60</v>
      </c>
      <c r="AZ128" t="s">
        <v>116</v>
      </c>
      <c r="BA128" t="s">
        <v>129</v>
      </c>
      <c r="BB128">
        <v>1</v>
      </c>
      <c r="BC128">
        <v>0.06</v>
      </c>
      <c r="BD128" t="str">
        <f t="shared" si="15"/>
        <v>Normal</v>
      </c>
      <c r="BE128">
        <v>0.18</v>
      </c>
      <c r="BF128" t="s">
        <v>116</v>
      </c>
      <c r="BG128" t="s">
        <v>116</v>
      </c>
      <c r="BH128">
        <v>0.38</v>
      </c>
      <c r="BI128" t="str">
        <f t="shared" si="16"/>
        <v>Normal</v>
      </c>
      <c r="BJ128">
        <v>1</v>
      </c>
      <c r="BK128" t="s">
        <v>116</v>
      </c>
      <c r="BL128">
        <v>0.09</v>
      </c>
      <c r="BM128">
        <v>2</v>
      </c>
      <c r="BN128">
        <v>20</v>
      </c>
      <c r="BO128">
        <v>2</v>
      </c>
      <c r="BP128" t="str">
        <f t="shared" si="17"/>
        <v>Normal</v>
      </c>
      <c r="BQ128">
        <v>0.1</v>
      </c>
      <c r="BR128" t="str">
        <f t="shared" si="18"/>
        <v>Normal</v>
      </c>
      <c r="BS128">
        <v>30</v>
      </c>
      <c r="BT128">
        <v>18</v>
      </c>
      <c r="BU128">
        <v>16</v>
      </c>
      <c r="BV128" t="str">
        <f t="shared" si="19"/>
        <v>Normal</v>
      </c>
      <c r="BW128">
        <v>20</v>
      </c>
    </row>
    <row r="129" spans="1:75" x14ac:dyDescent="0.25">
      <c r="A129">
        <v>128</v>
      </c>
      <c r="B129" t="s">
        <v>64</v>
      </c>
      <c r="C129">
        <v>3</v>
      </c>
      <c r="D129" t="str">
        <f t="shared" si="10"/>
        <v>2 - 5</v>
      </c>
      <c r="E129" s="5">
        <v>45236</v>
      </c>
      <c r="F129" t="s">
        <v>109</v>
      </c>
      <c r="G129" t="s">
        <v>110</v>
      </c>
      <c r="H129" t="s">
        <v>151</v>
      </c>
      <c r="J129" t="s">
        <v>114</v>
      </c>
      <c r="K129" t="s">
        <v>114</v>
      </c>
      <c r="L129" t="s">
        <v>114</v>
      </c>
      <c r="M129" t="s">
        <v>114</v>
      </c>
      <c r="N129" t="s">
        <v>114</v>
      </c>
      <c r="O129" t="s">
        <v>114</v>
      </c>
      <c r="P129" t="s">
        <v>114</v>
      </c>
      <c r="Q129" t="s">
        <v>114</v>
      </c>
      <c r="R129" t="s">
        <v>114</v>
      </c>
      <c r="S129" t="s">
        <v>114</v>
      </c>
      <c r="T129" t="s">
        <v>114</v>
      </c>
      <c r="U129">
        <v>0</v>
      </c>
      <c r="V129">
        <v>2</v>
      </c>
      <c r="W129">
        <v>17</v>
      </c>
      <c r="X129" t="s">
        <v>117</v>
      </c>
      <c r="Y129">
        <v>100</v>
      </c>
      <c r="Z129" t="s">
        <v>116</v>
      </c>
      <c r="AA129" s="10">
        <v>17</v>
      </c>
      <c r="AB129">
        <f t="shared" si="11"/>
        <v>17</v>
      </c>
      <c r="AC129" t="s">
        <v>74</v>
      </c>
      <c r="AD129" t="s">
        <v>114</v>
      </c>
      <c r="AE129" t="s">
        <v>116</v>
      </c>
      <c r="AF129" t="s">
        <v>114</v>
      </c>
      <c r="AG129">
        <v>110</v>
      </c>
      <c r="AH129" t="s">
        <v>116</v>
      </c>
      <c r="AI129" t="s">
        <v>116</v>
      </c>
      <c r="AJ129">
        <v>20</v>
      </c>
      <c r="AK129" t="s">
        <v>116</v>
      </c>
      <c r="AL129">
        <v>98</v>
      </c>
      <c r="AM129">
        <v>0</v>
      </c>
      <c r="AN129">
        <v>0</v>
      </c>
      <c r="AO129">
        <v>90</v>
      </c>
      <c r="AP129">
        <v>60</v>
      </c>
      <c r="AQ129" t="s">
        <v>166</v>
      </c>
      <c r="AR129">
        <v>36</v>
      </c>
      <c r="AS129" s="12">
        <f t="shared" si="12"/>
        <v>12</v>
      </c>
      <c r="AT129" s="13" t="str">
        <f t="shared" si="13"/>
        <v>No</v>
      </c>
      <c r="AU129" t="str">
        <f t="shared" si="14"/>
        <v>Normal</v>
      </c>
      <c r="AV129">
        <v>5800</v>
      </c>
      <c r="AW129">
        <v>421000</v>
      </c>
      <c r="AY129">
        <v>112</v>
      </c>
      <c r="AZ129" t="s">
        <v>116</v>
      </c>
      <c r="BA129" t="s">
        <v>129</v>
      </c>
      <c r="BB129">
        <v>1</v>
      </c>
      <c r="BC129">
        <v>0.08</v>
      </c>
      <c r="BD129" t="str">
        <f t="shared" si="15"/>
        <v>Normal</v>
      </c>
      <c r="BE129">
        <v>0.16</v>
      </c>
      <c r="BF129" t="s">
        <v>116</v>
      </c>
      <c r="BG129" t="s">
        <v>116</v>
      </c>
      <c r="BH129">
        <v>0.39</v>
      </c>
      <c r="BI129" t="str">
        <f t="shared" si="16"/>
        <v>Normal</v>
      </c>
      <c r="BJ129">
        <v>0</v>
      </c>
      <c r="BK129" t="s">
        <v>116</v>
      </c>
      <c r="BL129">
        <v>0.06</v>
      </c>
      <c r="BM129">
        <v>1</v>
      </c>
      <c r="BN129">
        <v>12</v>
      </c>
      <c r="BO129">
        <v>6</v>
      </c>
      <c r="BP129" t="str">
        <f t="shared" si="17"/>
        <v>Normal</v>
      </c>
      <c r="BQ129">
        <v>0.5</v>
      </c>
      <c r="BR129" t="str">
        <f t="shared" si="18"/>
        <v>Normal</v>
      </c>
      <c r="BS129">
        <v>20</v>
      </c>
      <c r="BT129">
        <v>16</v>
      </c>
      <c r="BU129">
        <v>12</v>
      </c>
      <c r="BV129" t="str">
        <f t="shared" si="19"/>
        <v>Normal</v>
      </c>
      <c r="BW129">
        <v>30</v>
      </c>
    </row>
    <row r="130" spans="1:75" x14ac:dyDescent="0.25">
      <c r="A130">
        <v>129</v>
      </c>
      <c r="B130" t="s">
        <v>64</v>
      </c>
      <c r="C130">
        <v>4</v>
      </c>
      <c r="D130" t="str">
        <f t="shared" si="10"/>
        <v>2 - 5</v>
      </c>
      <c r="E130" s="5">
        <v>45236</v>
      </c>
      <c r="F130" t="s">
        <v>108</v>
      </c>
      <c r="G130" t="s">
        <v>110</v>
      </c>
      <c r="H130" t="s">
        <v>151</v>
      </c>
      <c r="J130" t="s">
        <v>114</v>
      </c>
      <c r="K130" t="s">
        <v>114</v>
      </c>
      <c r="L130" t="s">
        <v>114</v>
      </c>
      <c r="M130" t="s">
        <v>114</v>
      </c>
      <c r="N130" t="s">
        <v>114</v>
      </c>
      <c r="O130" t="s">
        <v>114</v>
      </c>
      <c r="P130" t="s">
        <v>114</v>
      </c>
      <c r="Q130" t="s">
        <v>114</v>
      </c>
      <c r="R130" t="s">
        <v>114</v>
      </c>
      <c r="S130" t="s">
        <v>114</v>
      </c>
      <c r="T130" t="s">
        <v>114</v>
      </c>
      <c r="U130">
        <v>0</v>
      </c>
      <c r="V130">
        <v>2</v>
      </c>
      <c r="W130">
        <v>18</v>
      </c>
      <c r="X130" t="s">
        <v>116</v>
      </c>
      <c r="Y130">
        <v>109</v>
      </c>
      <c r="Z130" t="s">
        <v>116</v>
      </c>
      <c r="AA130" s="10">
        <v>15.2</v>
      </c>
      <c r="AB130">
        <f t="shared" si="11"/>
        <v>15.150239878798079</v>
      </c>
      <c r="AC130" t="s">
        <v>116</v>
      </c>
      <c r="AD130" t="s">
        <v>114</v>
      </c>
      <c r="AE130" t="s">
        <v>116</v>
      </c>
      <c r="AF130" t="s">
        <v>114</v>
      </c>
      <c r="AG130">
        <v>84</v>
      </c>
      <c r="AH130" t="s">
        <v>116</v>
      </c>
      <c r="AI130" t="s">
        <v>116</v>
      </c>
      <c r="AJ130">
        <v>22</v>
      </c>
      <c r="AK130" t="s">
        <v>116</v>
      </c>
      <c r="AL130">
        <v>97</v>
      </c>
      <c r="AM130">
        <v>0</v>
      </c>
      <c r="AN130">
        <v>0</v>
      </c>
      <c r="AO130">
        <v>90</v>
      </c>
      <c r="AP130">
        <v>54</v>
      </c>
      <c r="AQ130" t="s">
        <v>166</v>
      </c>
      <c r="AR130">
        <v>38</v>
      </c>
      <c r="AS130" s="12">
        <f t="shared" si="12"/>
        <v>12.666666666666666</v>
      </c>
      <c r="AT130" s="13" t="str">
        <f t="shared" si="13"/>
        <v>No</v>
      </c>
      <c r="AU130" t="str">
        <f t="shared" si="14"/>
        <v>Normal</v>
      </c>
      <c r="AV130">
        <v>8000</v>
      </c>
      <c r="AW130">
        <v>324000</v>
      </c>
      <c r="AY130">
        <v>86</v>
      </c>
      <c r="AZ130" t="s">
        <v>116</v>
      </c>
      <c r="BA130" t="s">
        <v>129</v>
      </c>
      <c r="BB130">
        <v>1</v>
      </c>
      <c r="BC130">
        <v>0.1</v>
      </c>
      <c r="BD130" t="str">
        <f t="shared" si="15"/>
        <v>Normal</v>
      </c>
      <c r="BE130">
        <v>0.16</v>
      </c>
      <c r="BF130" t="s">
        <v>116</v>
      </c>
      <c r="BG130" t="s">
        <v>116</v>
      </c>
      <c r="BH130">
        <v>0.4</v>
      </c>
      <c r="BI130" t="str">
        <f t="shared" si="16"/>
        <v>Normal</v>
      </c>
      <c r="BJ130">
        <v>0</v>
      </c>
      <c r="BK130" t="s">
        <v>116</v>
      </c>
      <c r="BL130">
        <v>0.08</v>
      </c>
      <c r="BM130">
        <v>1</v>
      </c>
      <c r="BN130">
        <v>24</v>
      </c>
      <c r="BO130">
        <v>4</v>
      </c>
      <c r="BP130" t="str">
        <f t="shared" si="17"/>
        <v>Normal</v>
      </c>
      <c r="BQ130">
        <v>0.17</v>
      </c>
      <c r="BR130" t="str">
        <f t="shared" si="18"/>
        <v>Normal</v>
      </c>
      <c r="BS130">
        <v>16</v>
      </c>
      <c r="BT130">
        <v>28</v>
      </c>
      <c r="BU130">
        <v>12</v>
      </c>
      <c r="BV130" t="str">
        <f t="shared" si="19"/>
        <v>Normal</v>
      </c>
      <c r="BW130">
        <v>40</v>
      </c>
    </row>
    <row r="131" spans="1:75" x14ac:dyDescent="0.25">
      <c r="A131">
        <v>130</v>
      </c>
      <c r="B131" t="s">
        <v>64</v>
      </c>
      <c r="C131">
        <v>15</v>
      </c>
      <c r="D131" t="str">
        <f t="shared" ref="D131:D136" si="20">IF(C131&gt;13,"14 - 17",IF(C131&gt;9,"10 - 13",IF(C131&gt;5,"6 - 9","2 - 5")))</f>
        <v>14 - 17</v>
      </c>
      <c r="E131" s="7">
        <v>45236</v>
      </c>
      <c r="F131" t="s">
        <v>109</v>
      </c>
      <c r="G131" t="s">
        <v>112</v>
      </c>
      <c r="H131" t="s">
        <v>151</v>
      </c>
      <c r="J131" t="s">
        <v>114</v>
      </c>
      <c r="K131" t="s">
        <v>114</v>
      </c>
      <c r="L131" t="s">
        <v>114</v>
      </c>
      <c r="M131" t="s">
        <v>114</v>
      </c>
      <c r="N131" t="s">
        <v>114</v>
      </c>
      <c r="O131" t="s">
        <v>114</v>
      </c>
      <c r="P131" t="s">
        <v>114</v>
      </c>
      <c r="Q131" t="s">
        <v>114</v>
      </c>
      <c r="R131" t="s">
        <v>114</v>
      </c>
      <c r="S131" t="s">
        <v>114</v>
      </c>
      <c r="T131" t="s">
        <v>114</v>
      </c>
      <c r="U131">
        <v>0</v>
      </c>
      <c r="V131">
        <v>2</v>
      </c>
      <c r="W131">
        <v>65</v>
      </c>
      <c r="X131" t="s">
        <v>116</v>
      </c>
      <c r="Y131">
        <v>163.5</v>
      </c>
      <c r="Z131" t="s">
        <v>116</v>
      </c>
      <c r="AA131" s="10">
        <v>24.1</v>
      </c>
      <c r="AB131">
        <f t="shared" ref="AB131:AB136" si="21">W131/(((Y131/100))^2)</f>
        <v>24.3151998054784</v>
      </c>
      <c r="AC131" t="s">
        <v>116</v>
      </c>
      <c r="AD131" t="s">
        <v>114</v>
      </c>
      <c r="AE131" t="s">
        <v>116</v>
      </c>
      <c r="AF131" t="s">
        <v>114</v>
      </c>
      <c r="AG131">
        <v>90</v>
      </c>
      <c r="AH131" t="s">
        <v>116</v>
      </c>
      <c r="AI131" t="s">
        <v>116</v>
      </c>
      <c r="AJ131">
        <v>18</v>
      </c>
      <c r="AK131" t="s">
        <v>116</v>
      </c>
      <c r="AL131">
        <v>99</v>
      </c>
      <c r="AM131">
        <v>0</v>
      </c>
      <c r="AN131">
        <v>0</v>
      </c>
      <c r="AO131">
        <v>120</v>
      </c>
      <c r="AP131">
        <v>80</v>
      </c>
      <c r="AQ131" t="s">
        <v>161</v>
      </c>
      <c r="AR131">
        <v>38</v>
      </c>
      <c r="AS131" s="12">
        <f t="shared" ref="AS131:AS136" si="22">AR131/3</f>
        <v>12.666666666666666</v>
      </c>
      <c r="AT131" s="13" t="str">
        <f t="shared" ref="AT131:AT136" si="23">IF(AS131&gt;6.99,"No","Yes")</f>
        <v>No</v>
      </c>
      <c r="AU131" t="str">
        <f t="shared" ref="AU131:AU136" si="24">IF(AR131&gt;32,"Normal",IF(AR131&gt;29,"Mild",IF(AR131&gt;20,"Moderate","Severe")))</f>
        <v>Normal</v>
      </c>
      <c r="AV131">
        <v>5300</v>
      </c>
      <c r="AW131">
        <v>156000</v>
      </c>
      <c r="AY131">
        <v>90</v>
      </c>
      <c r="AZ131" t="s">
        <v>116</v>
      </c>
      <c r="BA131" t="s">
        <v>129</v>
      </c>
      <c r="BB131">
        <v>1.5</v>
      </c>
      <c r="BC131">
        <v>0.1</v>
      </c>
      <c r="BD131" t="str">
        <f t="shared" ref="BD131:BD136" si="25">IF(BC131&lt;0.12,"Normal","Abnormal")</f>
        <v>Normal</v>
      </c>
      <c r="BE131">
        <v>0.18</v>
      </c>
      <c r="BF131" t="s">
        <v>116</v>
      </c>
      <c r="BG131" t="s">
        <v>116</v>
      </c>
      <c r="BH131">
        <v>0.43</v>
      </c>
      <c r="BI131" t="str">
        <f t="shared" ref="BI131:BI136" si="26">IF(BH131&gt;0.46,"Prolonged","Normal")</f>
        <v>Normal</v>
      </c>
      <c r="BJ131">
        <v>1</v>
      </c>
      <c r="BK131" t="s">
        <v>116</v>
      </c>
      <c r="BL131">
        <v>0.08</v>
      </c>
      <c r="BM131">
        <v>2</v>
      </c>
      <c r="BN131">
        <v>15</v>
      </c>
      <c r="BO131">
        <v>2</v>
      </c>
      <c r="BP131" t="str">
        <f t="shared" ref="BP131:BP136" si="27">IF(BO131&gt;24,"Abnormal","Normal")</f>
        <v>Normal</v>
      </c>
      <c r="BQ131">
        <v>0.13</v>
      </c>
      <c r="BR131" t="str">
        <f t="shared" ref="BR131:BR136" si="28">IF(BQ131&gt;1,"Abnormal","Normal")</f>
        <v>Normal</v>
      </c>
      <c r="BS131">
        <v>20</v>
      </c>
      <c r="BT131">
        <v>12</v>
      </c>
      <c r="BU131">
        <v>10</v>
      </c>
      <c r="BV131" t="str">
        <f t="shared" ref="BV131:BV136" si="29">IF(BU131&gt;25,"Abnormal","Normal")</f>
        <v>Normal</v>
      </c>
      <c r="BW131">
        <v>8</v>
      </c>
    </row>
    <row r="132" spans="1:75" x14ac:dyDescent="0.25">
      <c r="A132">
        <v>131</v>
      </c>
      <c r="B132" t="s">
        <v>64</v>
      </c>
      <c r="C132">
        <v>2</v>
      </c>
      <c r="D132" t="str">
        <f t="shared" si="20"/>
        <v>2 - 5</v>
      </c>
      <c r="E132" s="5">
        <v>45236</v>
      </c>
      <c r="F132" t="s">
        <v>108</v>
      </c>
      <c r="G132" t="s">
        <v>110</v>
      </c>
      <c r="H132" t="s">
        <v>151</v>
      </c>
      <c r="J132" t="s">
        <v>114</v>
      </c>
      <c r="K132" t="s">
        <v>114</v>
      </c>
      <c r="L132" t="s">
        <v>114</v>
      </c>
      <c r="M132" t="s">
        <v>114</v>
      </c>
      <c r="N132" t="s">
        <v>114</v>
      </c>
      <c r="O132" t="s">
        <v>114</v>
      </c>
      <c r="P132" t="s">
        <v>114</v>
      </c>
      <c r="Q132" t="s">
        <v>114</v>
      </c>
      <c r="R132" t="s">
        <v>114</v>
      </c>
      <c r="S132" t="s">
        <v>114</v>
      </c>
      <c r="T132" t="s">
        <v>114</v>
      </c>
      <c r="U132">
        <v>0</v>
      </c>
      <c r="V132">
        <v>3</v>
      </c>
      <c r="W132">
        <v>15</v>
      </c>
      <c r="X132" t="s">
        <v>116</v>
      </c>
      <c r="Y132">
        <v>96</v>
      </c>
      <c r="Z132" t="s">
        <v>116</v>
      </c>
      <c r="AA132" s="10">
        <v>16.3</v>
      </c>
      <c r="AB132">
        <f t="shared" si="21"/>
        <v>16.276041666666668</v>
      </c>
      <c r="AC132" t="s">
        <v>116</v>
      </c>
      <c r="AD132" t="s">
        <v>114</v>
      </c>
      <c r="AE132" t="s">
        <v>116</v>
      </c>
      <c r="AF132" t="s">
        <v>114</v>
      </c>
      <c r="AG132">
        <v>132</v>
      </c>
      <c r="AH132" t="s">
        <v>116</v>
      </c>
      <c r="AI132" t="s">
        <v>116</v>
      </c>
      <c r="AJ132">
        <v>26</v>
      </c>
      <c r="AK132" t="s">
        <v>116</v>
      </c>
      <c r="AL132">
        <v>98</v>
      </c>
      <c r="AM132">
        <v>0</v>
      </c>
      <c r="AN132">
        <v>0</v>
      </c>
      <c r="AO132">
        <v>86</v>
      </c>
      <c r="AP132">
        <v>44</v>
      </c>
      <c r="AQ132" t="s">
        <v>162</v>
      </c>
      <c r="AR132">
        <v>35</v>
      </c>
      <c r="AS132" s="12">
        <f t="shared" si="22"/>
        <v>11.666666666666666</v>
      </c>
      <c r="AT132" s="13" t="str">
        <f t="shared" si="23"/>
        <v>No</v>
      </c>
      <c r="AU132" t="str">
        <f t="shared" si="24"/>
        <v>Normal</v>
      </c>
      <c r="AV132">
        <v>11300</v>
      </c>
      <c r="AW132">
        <v>419000</v>
      </c>
      <c r="AY132">
        <v>134</v>
      </c>
      <c r="AZ132" t="s">
        <v>116</v>
      </c>
      <c r="BA132" t="s">
        <v>129</v>
      </c>
      <c r="BB132">
        <v>1</v>
      </c>
      <c r="BC132">
        <v>0.12</v>
      </c>
      <c r="BD132" t="str">
        <f t="shared" si="25"/>
        <v>Abnormal</v>
      </c>
      <c r="BE132">
        <v>0.14000000000000001</v>
      </c>
      <c r="BF132" t="s">
        <v>116</v>
      </c>
      <c r="BG132" t="s">
        <v>116</v>
      </c>
      <c r="BH132">
        <v>0.57999999999999996</v>
      </c>
      <c r="BI132" t="str">
        <f t="shared" si="26"/>
        <v>Prolonged</v>
      </c>
      <c r="BJ132">
        <v>1</v>
      </c>
      <c r="BK132" t="s">
        <v>116</v>
      </c>
      <c r="BL132">
        <v>0.08</v>
      </c>
      <c r="BM132">
        <v>2</v>
      </c>
      <c r="BN132">
        <v>16</v>
      </c>
      <c r="BO132">
        <v>14</v>
      </c>
      <c r="BP132" t="str">
        <f t="shared" si="27"/>
        <v>Normal</v>
      </c>
      <c r="BQ132">
        <v>0.88</v>
      </c>
      <c r="BR132" t="str">
        <f t="shared" si="28"/>
        <v>Normal</v>
      </c>
      <c r="BS132">
        <v>18</v>
      </c>
      <c r="BT132">
        <v>14</v>
      </c>
      <c r="BU132">
        <v>10</v>
      </c>
      <c r="BV132" t="str">
        <f t="shared" si="29"/>
        <v>Normal</v>
      </c>
      <c r="BW132">
        <v>36</v>
      </c>
    </row>
    <row r="133" spans="1:75" x14ac:dyDescent="0.25">
      <c r="A133">
        <v>132</v>
      </c>
      <c r="B133" t="s">
        <v>64</v>
      </c>
      <c r="C133">
        <v>15</v>
      </c>
      <c r="D133" t="str">
        <f t="shared" si="20"/>
        <v>14 - 17</v>
      </c>
      <c r="E133" s="5">
        <v>45236</v>
      </c>
      <c r="F133" t="s">
        <v>108</v>
      </c>
      <c r="G133" t="s">
        <v>110</v>
      </c>
      <c r="H133" t="s">
        <v>151</v>
      </c>
      <c r="J133" t="s">
        <v>114</v>
      </c>
      <c r="K133" t="s">
        <v>114</v>
      </c>
      <c r="L133" t="s">
        <v>114</v>
      </c>
      <c r="M133" t="s">
        <v>114</v>
      </c>
      <c r="N133" t="s">
        <v>114</v>
      </c>
      <c r="O133" t="s">
        <v>114</v>
      </c>
      <c r="P133" t="s">
        <v>114</v>
      </c>
      <c r="Q133" t="s">
        <v>114</v>
      </c>
      <c r="R133" t="s">
        <v>114</v>
      </c>
      <c r="S133" t="s">
        <v>114</v>
      </c>
      <c r="T133" t="s">
        <v>114</v>
      </c>
      <c r="U133">
        <v>0</v>
      </c>
      <c r="V133">
        <v>1</v>
      </c>
      <c r="W133">
        <v>50</v>
      </c>
      <c r="X133" t="s">
        <v>116</v>
      </c>
      <c r="Y133">
        <v>166</v>
      </c>
      <c r="Z133" t="s">
        <v>116</v>
      </c>
      <c r="AA133" s="10">
        <v>18.100000000000001</v>
      </c>
      <c r="AB133">
        <f t="shared" si="21"/>
        <v>18.144868631151112</v>
      </c>
      <c r="AC133" t="s">
        <v>116</v>
      </c>
      <c r="AD133" t="s">
        <v>114</v>
      </c>
      <c r="AE133" t="s">
        <v>116</v>
      </c>
      <c r="AF133" t="s">
        <v>114</v>
      </c>
      <c r="AG133">
        <v>80</v>
      </c>
      <c r="AH133" t="s">
        <v>116</v>
      </c>
      <c r="AI133" t="s">
        <v>116</v>
      </c>
      <c r="AJ133">
        <v>16</v>
      </c>
      <c r="AK133" t="s">
        <v>116</v>
      </c>
      <c r="AL133">
        <v>99</v>
      </c>
      <c r="AM133">
        <v>0</v>
      </c>
      <c r="AN133">
        <v>0</v>
      </c>
      <c r="AO133">
        <v>120</v>
      </c>
      <c r="AP133">
        <v>80</v>
      </c>
      <c r="AQ133" t="s">
        <v>161</v>
      </c>
      <c r="AR133">
        <v>45</v>
      </c>
      <c r="AS133" s="12">
        <f t="shared" si="22"/>
        <v>15</v>
      </c>
      <c r="AT133" s="13" t="str">
        <f t="shared" si="23"/>
        <v>No</v>
      </c>
      <c r="AU133" t="str">
        <f t="shared" si="24"/>
        <v>Normal</v>
      </c>
      <c r="AV133">
        <v>5500</v>
      </c>
      <c r="AW133">
        <v>193000</v>
      </c>
      <c r="AY133">
        <v>78</v>
      </c>
      <c r="AZ133" t="s">
        <v>116</v>
      </c>
      <c r="BA133" t="s">
        <v>129</v>
      </c>
      <c r="BB133">
        <v>1</v>
      </c>
      <c r="BC133">
        <v>0.1</v>
      </c>
      <c r="BD133" t="str">
        <f t="shared" si="25"/>
        <v>Normal</v>
      </c>
      <c r="BE133">
        <v>0.15</v>
      </c>
      <c r="BF133" t="s">
        <v>116</v>
      </c>
      <c r="BG133" t="s">
        <v>135</v>
      </c>
      <c r="BH133">
        <v>0.41</v>
      </c>
      <c r="BI133" t="str">
        <f t="shared" si="26"/>
        <v>Normal</v>
      </c>
      <c r="BJ133">
        <v>0</v>
      </c>
      <c r="BK133" t="s">
        <v>116</v>
      </c>
      <c r="BL133">
        <v>0.08</v>
      </c>
      <c r="BM133">
        <v>1</v>
      </c>
      <c r="BN133">
        <v>16</v>
      </c>
      <c r="BO133">
        <v>8</v>
      </c>
      <c r="BP133" t="str">
        <f t="shared" si="27"/>
        <v>Normal</v>
      </c>
      <c r="BQ133">
        <v>0.5</v>
      </c>
      <c r="BR133" t="str">
        <f t="shared" si="28"/>
        <v>Normal</v>
      </c>
      <c r="BS133">
        <v>28</v>
      </c>
      <c r="BT133">
        <v>30</v>
      </c>
      <c r="BU133">
        <v>20</v>
      </c>
      <c r="BV133" t="str">
        <f t="shared" si="29"/>
        <v>Normal</v>
      </c>
      <c r="BW133">
        <v>48</v>
      </c>
    </row>
    <row r="134" spans="1:75" x14ac:dyDescent="0.25">
      <c r="A134">
        <v>133</v>
      </c>
      <c r="B134" t="s">
        <v>64</v>
      </c>
      <c r="C134">
        <v>7</v>
      </c>
      <c r="D134" t="str">
        <f t="shared" si="20"/>
        <v>6 - 9</v>
      </c>
      <c r="E134" s="5">
        <v>45237</v>
      </c>
      <c r="F134" t="s">
        <v>108</v>
      </c>
      <c r="G134" t="s">
        <v>110</v>
      </c>
      <c r="H134" t="s">
        <v>151</v>
      </c>
      <c r="J134" t="s">
        <v>114</v>
      </c>
      <c r="K134" t="s">
        <v>114</v>
      </c>
      <c r="L134" t="s">
        <v>114</v>
      </c>
      <c r="M134" t="s">
        <v>114</v>
      </c>
      <c r="N134" t="s">
        <v>114</v>
      </c>
      <c r="O134" t="s">
        <v>114</v>
      </c>
      <c r="P134" t="s">
        <v>114</v>
      </c>
      <c r="Q134" t="s">
        <v>114</v>
      </c>
      <c r="R134" t="s">
        <v>114</v>
      </c>
      <c r="S134" t="s">
        <v>114</v>
      </c>
      <c r="T134" t="s">
        <v>114</v>
      </c>
      <c r="U134">
        <v>0</v>
      </c>
      <c r="V134">
        <v>2</v>
      </c>
      <c r="W134">
        <v>25</v>
      </c>
      <c r="X134" t="s">
        <v>116</v>
      </c>
      <c r="Y134">
        <v>120</v>
      </c>
      <c r="Z134" t="s">
        <v>116</v>
      </c>
      <c r="AA134" s="10">
        <v>17.399999999999999</v>
      </c>
      <c r="AB134">
        <f t="shared" si="21"/>
        <v>17.361111111111111</v>
      </c>
      <c r="AC134" t="s">
        <v>116</v>
      </c>
      <c r="AD134" t="s">
        <v>114</v>
      </c>
      <c r="AE134" t="s">
        <v>116</v>
      </c>
      <c r="AF134" t="s">
        <v>114</v>
      </c>
      <c r="AG134">
        <v>104</v>
      </c>
      <c r="AH134" t="s">
        <v>116</v>
      </c>
      <c r="AI134" t="s">
        <v>116</v>
      </c>
      <c r="AJ134">
        <v>18</v>
      </c>
      <c r="AK134" t="s">
        <v>116</v>
      </c>
      <c r="AL134">
        <v>98</v>
      </c>
      <c r="AM134">
        <v>0</v>
      </c>
      <c r="AN134">
        <v>0</v>
      </c>
      <c r="AO134">
        <v>90</v>
      </c>
      <c r="AP134">
        <v>60</v>
      </c>
      <c r="AQ134" t="s">
        <v>161</v>
      </c>
      <c r="AR134">
        <v>38</v>
      </c>
      <c r="AS134" s="12">
        <f t="shared" si="22"/>
        <v>12.666666666666666</v>
      </c>
      <c r="AT134" s="13" t="str">
        <f t="shared" si="23"/>
        <v>No</v>
      </c>
      <c r="AU134" t="str">
        <f t="shared" si="24"/>
        <v>Normal</v>
      </c>
      <c r="AV134">
        <v>7600</v>
      </c>
      <c r="AW134">
        <v>238000</v>
      </c>
      <c r="AY134">
        <v>104</v>
      </c>
      <c r="AZ134" t="s">
        <v>116</v>
      </c>
      <c r="BA134" t="s">
        <v>129</v>
      </c>
      <c r="BB134">
        <v>1</v>
      </c>
      <c r="BC134">
        <v>0.1</v>
      </c>
      <c r="BD134" t="str">
        <f t="shared" si="25"/>
        <v>Normal</v>
      </c>
      <c r="BE134">
        <v>0.12</v>
      </c>
      <c r="BF134" t="s">
        <v>116</v>
      </c>
      <c r="BG134" t="s">
        <v>116</v>
      </c>
      <c r="BH134">
        <v>0.43</v>
      </c>
      <c r="BI134" t="str">
        <f t="shared" si="26"/>
        <v>Normal</v>
      </c>
      <c r="BJ134">
        <v>0</v>
      </c>
      <c r="BK134" t="s">
        <v>116</v>
      </c>
      <c r="BL134">
        <v>0.08</v>
      </c>
      <c r="BM134">
        <v>2</v>
      </c>
      <c r="BN134">
        <v>26</v>
      </c>
      <c r="BO134">
        <v>10</v>
      </c>
      <c r="BP134" t="str">
        <f t="shared" si="27"/>
        <v>Normal</v>
      </c>
      <c r="BQ134">
        <v>0.38</v>
      </c>
      <c r="BR134" t="str">
        <f t="shared" si="28"/>
        <v>Normal</v>
      </c>
      <c r="BS134">
        <v>26</v>
      </c>
      <c r="BT134">
        <v>20</v>
      </c>
      <c r="BU134">
        <v>16</v>
      </c>
      <c r="BV134" t="str">
        <f t="shared" si="29"/>
        <v>Normal</v>
      </c>
      <c r="BW134">
        <v>28</v>
      </c>
    </row>
    <row r="135" spans="1:75" x14ac:dyDescent="0.25">
      <c r="A135">
        <v>134</v>
      </c>
      <c r="B135" t="s">
        <v>64</v>
      </c>
      <c r="C135">
        <v>3</v>
      </c>
      <c r="D135" t="str">
        <f t="shared" si="20"/>
        <v>2 - 5</v>
      </c>
      <c r="E135" s="5">
        <v>45237</v>
      </c>
      <c r="F135" t="s">
        <v>109</v>
      </c>
      <c r="G135" t="s">
        <v>112</v>
      </c>
      <c r="H135" t="s">
        <v>151</v>
      </c>
      <c r="J135" t="s">
        <v>114</v>
      </c>
      <c r="K135" t="s">
        <v>114</v>
      </c>
      <c r="L135" t="s">
        <v>114</v>
      </c>
      <c r="M135" t="s">
        <v>114</v>
      </c>
      <c r="N135" t="s">
        <v>114</v>
      </c>
      <c r="O135" t="s">
        <v>114</v>
      </c>
      <c r="P135" t="s">
        <v>114</v>
      </c>
      <c r="Q135" t="s">
        <v>114</v>
      </c>
      <c r="R135" t="s">
        <v>114</v>
      </c>
      <c r="S135" t="s">
        <v>114</v>
      </c>
      <c r="T135" t="s">
        <v>114</v>
      </c>
      <c r="U135">
        <v>0</v>
      </c>
      <c r="V135">
        <v>2</v>
      </c>
      <c r="W135">
        <v>16</v>
      </c>
      <c r="X135" t="s">
        <v>116</v>
      </c>
      <c r="Y135">
        <v>103</v>
      </c>
      <c r="Z135" t="s">
        <v>116</v>
      </c>
      <c r="AA135" s="10">
        <v>15.1</v>
      </c>
      <c r="AB135">
        <f t="shared" si="21"/>
        <v>15.08153454614007</v>
      </c>
      <c r="AC135" t="s">
        <v>116</v>
      </c>
      <c r="AD135" t="s">
        <v>114</v>
      </c>
      <c r="AE135" t="s">
        <v>116</v>
      </c>
      <c r="AF135" t="s">
        <v>114</v>
      </c>
      <c r="AG135">
        <v>90</v>
      </c>
      <c r="AH135" t="s">
        <v>116</v>
      </c>
      <c r="AI135" t="s">
        <v>116</v>
      </c>
      <c r="AJ135">
        <v>16</v>
      </c>
      <c r="AK135" t="s">
        <v>116</v>
      </c>
      <c r="AL135">
        <v>100</v>
      </c>
      <c r="AM135">
        <v>0</v>
      </c>
      <c r="AN135">
        <v>0</v>
      </c>
      <c r="AO135">
        <v>90</v>
      </c>
      <c r="AP135">
        <v>60</v>
      </c>
      <c r="AQ135" t="s">
        <v>166</v>
      </c>
      <c r="AR135">
        <v>36</v>
      </c>
      <c r="AS135" s="12">
        <f t="shared" si="22"/>
        <v>12</v>
      </c>
      <c r="AT135" s="13" t="str">
        <f t="shared" si="23"/>
        <v>No</v>
      </c>
      <c r="AU135" t="str">
        <f t="shared" si="24"/>
        <v>Normal</v>
      </c>
      <c r="AV135">
        <v>6200</v>
      </c>
      <c r="AW135">
        <v>407000</v>
      </c>
      <c r="AY135">
        <v>92</v>
      </c>
      <c r="AZ135" t="s">
        <v>116</v>
      </c>
      <c r="BA135" t="s">
        <v>129</v>
      </c>
      <c r="BB135">
        <v>1</v>
      </c>
      <c r="BC135">
        <v>0.1</v>
      </c>
      <c r="BD135" t="str">
        <f t="shared" si="25"/>
        <v>Normal</v>
      </c>
      <c r="BE135">
        <v>0.17</v>
      </c>
      <c r="BF135" t="s">
        <v>116</v>
      </c>
      <c r="BG135" t="s">
        <v>116</v>
      </c>
      <c r="BH135">
        <v>0.39</v>
      </c>
      <c r="BI135" t="str">
        <f t="shared" si="26"/>
        <v>Normal</v>
      </c>
      <c r="BJ135">
        <v>0</v>
      </c>
      <c r="BK135" t="s">
        <v>116</v>
      </c>
      <c r="BL135">
        <v>0.08</v>
      </c>
      <c r="BM135">
        <v>2</v>
      </c>
      <c r="BN135">
        <v>18</v>
      </c>
      <c r="BO135">
        <v>6</v>
      </c>
      <c r="BP135" t="str">
        <f t="shared" si="27"/>
        <v>Normal</v>
      </c>
      <c r="BQ135">
        <v>0.33</v>
      </c>
      <c r="BR135" t="str">
        <f t="shared" si="28"/>
        <v>Normal</v>
      </c>
      <c r="BS135">
        <v>22</v>
      </c>
      <c r="BT135">
        <v>18</v>
      </c>
      <c r="BU135">
        <v>12</v>
      </c>
      <c r="BV135" t="str">
        <f t="shared" si="29"/>
        <v>Normal</v>
      </c>
      <c r="BW135">
        <v>36</v>
      </c>
    </row>
    <row r="136" spans="1:75" x14ac:dyDescent="0.25">
      <c r="A136">
        <v>135</v>
      </c>
      <c r="B136" t="s">
        <v>64</v>
      </c>
      <c r="C136">
        <v>7</v>
      </c>
      <c r="D136" t="str">
        <f t="shared" si="20"/>
        <v>6 - 9</v>
      </c>
      <c r="E136" s="5">
        <v>45237</v>
      </c>
      <c r="F136" t="s">
        <v>109</v>
      </c>
      <c r="G136" t="s">
        <v>111</v>
      </c>
      <c r="H136" t="s">
        <v>151</v>
      </c>
      <c r="J136" t="s">
        <v>114</v>
      </c>
      <c r="K136" t="s">
        <v>114</v>
      </c>
      <c r="L136" t="s">
        <v>114</v>
      </c>
      <c r="M136" t="s">
        <v>114</v>
      </c>
      <c r="N136" t="s">
        <v>114</v>
      </c>
      <c r="O136" t="s">
        <v>114</v>
      </c>
      <c r="P136" t="s">
        <v>114</v>
      </c>
      <c r="Q136" t="s">
        <v>114</v>
      </c>
      <c r="R136" t="s">
        <v>114</v>
      </c>
      <c r="S136" t="s">
        <v>114</v>
      </c>
      <c r="T136" t="s">
        <v>114</v>
      </c>
      <c r="U136">
        <v>0</v>
      </c>
      <c r="V136">
        <v>2</v>
      </c>
      <c r="W136">
        <v>25</v>
      </c>
      <c r="X136" t="s">
        <v>116</v>
      </c>
      <c r="Y136">
        <v>125</v>
      </c>
      <c r="Z136" t="s">
        <v>116</v>
      </c>
      <c r="AA136" s="10">
        <v>16</v>
      </c>
      <c r="AB136">
        <f t="shared" si="21"/>
        <v>16</v>
      </c>
      <c r="AC136" t="s">
        <v>116</v>
      </c>
      <c r="AD136" t="s">
        <v>114</v>
      </c>
      <c r="AE136" t="s">
        <v>116</v>
      </c>
      <c r="AF136" t="s">
        <v>114</v>
      </c>
      <c r="AG136">
        <v>86</v>
      </c>
      <c r="AH136" t="s">
        <v>116</v>
      </c>
      <c r="AI136" t="s">
        <v>116</v>
      </c>
      <c r="AJ136">
        <v>14</v>
      </c>
      <c r="AK136" t="s">
        <v>116</v>
      </c>
      <c r="AL136">
        <v>100</v>
      </c>
      <c r="AM136">
        <v>0</v>
      </c>
      <c r="AN136">
        <v>0</v>
      </c>
      <c r="AO136">
        <v>100</v>
      </c>
      <c r="AP136">
        <v>60</v>
      </c>
      <c r="AQ136" t="s">
        <v>162</v>
      </c>
      <c r="AR136">
        <v>35</v>
      </c>
      <c r="AS136" s="12">
        <f t="shared" si="22"/>
        <v>11.666666666666666</v>
      </c>
      <c r="AT136" s="13" t="str">
        <f t="shared" si="23"/>
        <v>No</v>
      </c>
      <c r="AU136" t="str">
        <f t="shared" si="24"/>
        <v>Normal</v>
      </c>
      <c r="AV136">
        <v>8300</v>
      </c>
      <c r="AW136">
        <v>283000</v>
      </c>
      <c r="AY136">
        <v>85</v>
      </c>
      <c r="AZ136" t="s">
        <v>116</v>
      </c>
      <c r="BA136" t="s">
        <v>129</v>
      </c>
      <c r="BB136">
        <v>1</v>
      </c>
      <c r="BC136">
        <v>0.1</v>
      </c>
      <c r="BD136" t="str">
        <f t="shared" si="25"/>
        <v>Normal</v>
      </c>
      <c r="BE136">
        <v>0.14000000000000001</v>
      </c>
      <c r="BF136" t="s">
        <v>116</v>
      </c>
      <c r="BG136" t="s">
        <v>116</v>
      </c>
      <c r="BH136">
        <v>0.41</v>
      </c>
      <c r="BI136" t="str">
        <f t="shared" si="26"/>
        <v>Normal</v>
      </c>
      <c r="BJ136">
        <v>1</v>
      </c>
      <c r="BK136" t="s">
        <v>116</v>
      </c>
      <c r="BL136">
        <v>0.08</v>
      </c>
      <c r="BM136">
        <v>2</v>
      </c>
      <c r="BN136">
        <v>10</v>
      </c>
      <c r="BO136">
        <v>4</v>
      </c>
      <c r="BP136" t="str">
        <f t="shared" si="27"/>
        <v>Normal</v>
      </c>
      <c r="BQ136">
        <v>0.4</v>
      </c>
      <c r="BR136" t="str">
        <f t="shared" si="28"/>
        <v>Normal</v>
      </c>
      <c r="BS136">
        <v>8</v>
      </c>
      <c r="BT136">
        <v>30</v>
      </c>
      <c r="BU136">
        <v>20</v>
      </c>
      <c r="BV136" t="str">
        <f t="shared" si="29"/>
        <v>Normal</v>
      </c>
      <c r="BW136">
        <v>36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6"/>
  <sheetViews>
    <sheetView workbookViewId="0"/>
  </sheetViews>
  <sheetFormatPr defaultRowHeight="15" x14ac:dyDescent="0.25"/>
  <cols>
    <col min="2" max="2" width="11" bestFit="1" customWidth="1"/>
  </cols>
  <sheetData>
    <row r="1" spans="1:2" x14ac:dyDescent="0.25">
      <c r="A1" s="1" t="s">
        <v>1</v>
      </c>
      <c r="B1" s="11" t="str">
        <f>Mahjeeq_!D1</f>
        <v>Age_Group</v>
      </c>
    </row>
    <row r="2" spans="1:2" x14ac:dyDescent="0.25">
      <c r="A2" t="s">
        <v>43</v>
      </c>
      <c r="B2" t="str">
        <f>Mahjeeq_!D2</f>
        <v>14 - 17</v>
      </c>
    </row>
    <row r="3" spans="1:2" x14ac:dyDescent="0.25">
      <c r="A3" t="s">
        <v>43</v>
      </c>
      <c r="B3" t="str">
        <f>Mahjeeq_!D3</f>
        <v>10 - 13</v>
      </c>
    </row>
    <row r="4" spans="1:2" x14ac:dyDescent="0.25">
      <c r="A4" t="s">
        <v>43</v>
      </c>
      <c r="B4" t="str">
        <f>Mahjeeq_!D4</f>
        <v>2 - 5</v>
      </c>
    </row>
    <row r="5" spans="1:2" x14ac:dyDescent="0.25">
      <c r="A5" t="s">
        <v>43</v>
      </c>
      <c r="B5" t="str">
        <f>Mahjeeq_!D5</f>
        <v>10 - 13</v>
      </c>
    </row>
    <row r="6" spans="1:2" x14ac:dyDescent="0.25">
      <c r="A6" t="s">
        <v>43</v>
      </c>
      <c r="B6" t="str">
        <f>Mahjeeq_!D6</f>
        <v>14 - 17</v>
      </c>
    </row>
    <row r="7" spans="1:2" x14ac:dyDescent="0.25">
      <c r="A7" t="s">
        <v>43</v>
      </c>
      <c r="B7" t="str">
        <f>Mahjeeq_!D7</f>
        <v>14 - 17</v>
      </c>
    </row>
    <row r="8" spans="1:2" x14ac:dyDescent="0.25">
      <c r="A8" t="s">
        <v>43</v>
      </c>
      <c r="B8" t="str">
        <f>Mahjeeq_!D8</f>
        <v>6 - 9</v>
      </c>
    </row>
    <row r="9" spans="1:2" x14ac:dyDescent="0.25">
      <c r="A9" t="s">
        <v>43</v>
      </c>
      <c r="B9" t="str">
        <f>Mahjeeq_!D9</f>
        <v>2 - 5</v>
      </c>
    </row>
    <row r="10" spans="1:2" x14ac:dyDescent="0.25">
      <c r="A10" t="s">
        <v>43</v>
      </c>
      <c r="B10" t="str">
        <f>Mahjeeq_!D10</f>
        <v>10 - 13</v>
      </c>
    </row>
    <row r="11" spans="1:2" x14ac:dyDescent="0.25">
      <c r="A11" t="s">
        <v>43</v>
      </c>
      <c r="B11" t="str">
        <f>Mahjeeq_!D11</f>
        <v>14 - 17</v>
      </c>
    </row>
    <row r="12" spans="1:2" x14ac:dyDescent="0.25">
      <c r="A12" t="s">
        <v>43</v>
      </c>
      <c r="B12" t="str">
        <f>Mahjeeq_!D12</f>
        <v>6 - 9</v>
      </c>
    </row>
    <row r="13" spans="1:2" x14ac:dyDescent="0.25">
      <c r="A13" t="s">
        <v>43</v>
      </c>
      <c r="B13" t="str">
        <f>Mahjeeq_!D13</f>
        <v>2 - 5</v>
      </c>
    </row>
    <row r="14" spans="1:2" x14ac:dyDescent="0.25">
      <c r="A14" t="s">
        <v>43</v>
      </c>
      <c r="B14" t="str">
        <f>Mahjeeq_!D14</f>
        <v>10 - 13</v>
      </c>
    </row>
    <row r="15" spans="1:2" x14ac:dyDescent="0.25">
      <c r="A15" t="s">
        <v>43</v>
      </c>
      <c r="B15" t="str">
        <f>Mahjeeq_!D15</f>
        <v>6 - 9</v>
      </c>
    </row>
    <row r="16" spans="1:2" x14ac:dyDescent="0.25">
      <c r="A16" t="s">
        <v>43</v>
      </c>
      <c r="B16" t="str">
        <f>Mahjeeq_!D16</f>
        <v>10 - 13</v>
      </c>
    </row>
    <row r="17" spans="1:2" x14ac:dyDescent="0.25">
      <c r="A17" t="s">
        <v>43</v>
      </c>
      <c r="B17" t="str">
        <f>Mahjeeq_!D17</f>
        <v>2 - 5</v>
      </c>
    </row>
    <row r="18" spans="1:2" x14ac:dyDescent="0.25">
      <c r="A18" t="s">
        <v>43</v>
      </c>
      <c r="B18" t="str">
        <f>Mahjeeq_!D18</f>
        <v>2 - 5</v>
      </c>
    </row>
    <row r="19" spans="1:2" x14ac:dyDescent="0.25">
      <c r="A19" t="s">
        <v>43</v>
      </c>
      <c r="B19" t="str">
        <f>Mahjeeq_!D19</f>
        <v>2 - 5</v>
      </c>
    </row>
    <row r="20" spans="1:2" x14ac:dyDescent="0.25">
      <c r="A20" t="s">
        <v>43</v>
      </c>
      <c r="B20" t="str">
        <f>Mahjeeq_!D20</f>
        <v>6 - 9</v>
      </c>
    </row>
    <row r="21" spans="1:2" x14ac:dyDescent="0.25">
      <c r="A21" t="s">
        <v>43</v>
      </c>
      <c r="B21" t="str">
        <f>Mahjeeq_!D21</f>
        <v>6 - 9</v>
      </c>
    </row>
    <row r="22" spans="1:2" x14ac:dyDescent="0.25">
      <c r="A22" t="s">
        <v>43</v>
      </c>
      <c r="B22" t="str">
        <f>Mahjeeq_!D22</f>
        <v>2 - 5</v>
      </c>
    </row>
    <row r="23" spans="1:2" x14ac:dyDescent="0.25">
      <c r="A23" t="s">
        <v>43</v>
      </c>
      <c r="B23" t="str">
        <f>Mahjeeq_!D23</f>
        <v>2 - 5</v>
      </c>
    </row>
    <row r="24" spans="1:2" x14ac:dyDescent="0.25">
      <c r="A24" t="s">
        <v>43</v>
      </c>
      <c r="B24" t="str">
        <f>Mahjeeq_!D24</f>
        <v>2 - 5</v>
      </c>
    </row>
    <row r="25" spans="1:2" x14ac:dyDescent="0.25">
      <c r="A25" t="s">
        <v>43</v>
      </c>
      <c r="B25" t="str">
        <f>Mahjeeq_!D25</f>
        <v>10 - 13</v>
      </c>
    </row>
    <row r="26" spans="1:2" x14ac:dyDescent="0.25">
      <c r="A26" t="s">
        <v>43</v>
      </c>
      <c r="B26" t="str">
        <f>Mahjeeq_!D26</f>
        <v>10 - 13</v>
      </c>
    </row>
    <row r="27" spans="1:2" x14ac:dyDescent="0.25">
      <c r="A27" t="s">
        <v>43</v>
      </c>
      <c r="B27" t="str">
        <f>Mahjeeq_!D27</f>
        <v>2 - 5</v>
      </c>
    </row>
    <row r="28" spans="1:2" x14ac:dyDescent="0.25">
      <c r="A28" t="s">
        <v>43</v>
      </c>
      <c r="B28" t="str">
        <f>Mahjeeq_!D28</f>
        <v>6 - 9</v>
      </c>
    </row>
    <row r="29" spans="1:2" x14ac:dyDescent="0.25">
      <c r="A29" t="s">
        <v>43</v>
      </c>
      <c r="B29" t="str">
        <f>Mahjeeq_!D29</f>
        <v>2 - 5</v>
      </c>
    </row>
    <row r="30" spans="1:2" x14ac:dyDescent="0.25">
      <c r="A30" t="s">
        <v>43</v>
      </c>
      <c r="B30" t="str">
        <f>Mahjeeq_!D30</f>
        <v>10 - 13</v>
      </c>
    </row>
    <row r="31" spans="1:2" x14ac:dyDescent="0.25">
      <c r="A31" t="s">
        <v>43</v>
      </c>
      <c r="B31" t="str">
        <f>Mahjeeq_!D31</f>
        <v>10 - 13</v>
      </c>
    </row>
    <row r="32" spans="1:2" x14ac:dyDescent="0.25">
      <c r="A32" t="s">
        <v>43</v>
      </c>
      <c r="B32" t="str">
        <f>Mahjeeq_!D32</f>
        <v>2 - 5</v>
      </c>
    </row>
    <row r="33" spans="1:2" x14ac:dyDescent="0.25">
      <c r="A33" t="s">
        <v>43</v>
      </c>
      <c r="B33" t="str">
        <f>Mahjeeq_!D33</f>
        <v>2 - 5</v>
      </c>
    </row>
    <row r="34" spans="1:2" x14ac:dyDescent="0.25">
      <c r="A34" t="s">
        <v>43</v>
      </c>
      <c r="B34" t="str">
        <f>Mahjeeq_!D34</f>
        <v>6 - 9</v>
      </c>
    </row>
    <row r="35" spans="1:2" x14ac:dyDescent="0.25">
      <c r="A35" t="s">
        <v>43</v>
      </c>
      <c r="B35" t="str">
        <f>Mahjeeq_!D35</f>
        <v>2 - 5</v>
      </c>
    </row>
    <row r="36" spans="1:2" x14ac:dyDescent="0.25">
      <c r="A36" t="s">
        <v>43</v>
      </c>
      <c r="B36" t="str">
        <f>Mahjeeq_!D36</f>
        <v>6 - 9</v>
      </c>
    </row>
    <row r="37" spans="1:2" x14ac:dyDescent="0.25">
      <c r="A37" t="s">
        <v>43</v>
      </c>
      <c r="B37" t="str">
        <f>Mahjeeq_!D37</f>
        <v>6 - 9</v>
      </c>
    </row>
    <row r="38" spans="1:2" x14ac:dyDescent="0.25">
      <c r="A38" t="s">
        <v>43</v>
      </c>
      <c r="B38" t="str">
        <f>Mahjeeq_!D38</f>
        <v>10 - 13</v>
      </c>
    </row>
    <row r="39" spans="1:2" x14ac:dyDescent="0.25">
      <c r="A39" t="s">
        <v>43</v>
      </c>
      <c r="B39" t="str">
        <f>Mahjeeq_!D39</f>
        <v>2 - 5</v>
      </c>
    </row>
    <row r="40" spans="1:2" x14ac:dyDescent="0.25">
      <c r="A40" t="s">
        <v>43</v>
      </c>
      <c r="B40" t="str">
        <f>Mahjeeq_!D40</f>
        <v>6 - 9</v>
      </c>
    </row>
    <row r="41" spans="1:2" x14ac:dyDescent="0.25">
      <c r="A41" t="s">
        <v>43</v>
      </c>
      <c r="B41" t="str">
        <f>Mahjeeq_!D41</f>
        <v>6 - 9</v>
      </c>
    </row>
    <row r="42" spans="1:2" x14ac:dyDescent="0.25">
      <c r="A42" t="s">
        <v>43</v>
      </c>
      <c r="B42" t="str">
        <f>Mahjeeq_!D42</f>
        <v>6 - 9</v>
      </c>
    </row>
    <row r="43" spans="1:2" x14ac:dyDescent="0.25">
      <c r="A43" t="s">
        <v>43</v>
      </c>
      <c r="B43" t="str">
        <f>Mahjeeq_!D43</f>
        <v>10 - 13</v>
      </c>
    </row>
    <row r="44" spans="1:2" x14ac:dyDescent="0.25">
      <c r="A44" t="s">
        <v>43</v>
      </c>
      <c r="B44" t="str">
        <f>Mahjeeq_!D44</f>
        <v>14 - 17</v>
      </c>
    </row>
    <row r="45" spans="1:2" x14ac:dyDescent="0.25">
      <c r="A45" t="s">
        <v>43</v>
      </c>
      <c r="B45" t="str">
        <f>Mahjeeq_!D45</f>
        <v>2 - 5</v>
      </c>
    </row>
    <row r="46" spans="1:2" x14ac:dyDescent="0.25">
      <c r="A46" t="s">
        <v>43</v>
      </c>
      <c r="B46" t="str">
        <f>Mahjeeq_!D46</f>
        <v>10 - 13</v>
      </c>
    </row>
    <row r="47" spans="1:2" x14ac:dyDescent="0.25">
      <c r="A47" t="s">
        <v>58</v>
      </c>
      <c r="B47" t="str">
        <f>Mahjeeq_!D47</f>
        <v>6 - 9</v>
      </c>
    </row>
    <row r="48" spans="1:2" x14ac:dyDescent="0.25">
      <c r="A48" t="s">
        <v>58</v>
      </c>
      <c r="B48" t="str">
        <f>Mahjeeq_!D48</f>
        <v>2 - 5</v>
      </c>
    </row>
    <row r="49" spans="1:2" x14ac:dyDescent="0.25">
      <c r="A49" t="s">
        <v>58</v>
      </c>
      <c r="B49" t="str">
        <f>Mahjeeq_!D49</f>
        <v>2 - 5</v>
      </c>
    </row>
    <row r="50" spans="1:2" x14ac:dyDescent="0.25">
      <c r="A50" t="s">
        <v>58</v>
      </c>
      <c r="B50" t="str">
        <f>Mahjeeq_!D50</f>
        <v>2 - 5</v>
      </c>
    </row>
    <row r="51" spans="1:2" x14ac:dyDescent="0.25">
      <c r="A51" t="s">
        <v>58</v>
      </c>
      <c r="B51" t="str">
        <f>Mahjeeq_!D51</f>
        <v>6 - 9</v>
      </c>
    </row>
    <row r="52" spans="1:2" x14ac:dyDescent="0.25">
      <c r="A52" t="s">
        <v>58</v>
      </c>
      <c r="B52" t="str">
        <f>Mahjeeq_!D52</f>
        <v>6 - 9</v>
      </c>
    </row>
    <row r="53" spans="1:2" x14ac:dyDescent="0.25">
      <c r="A53" t="s">
        <v>58</v>
      </c>
      <c r="B53" t="str">
        <f>Mahjeeq_!D53</f>
        <v>14 - 17</v>
      </c>
    </row>
    <row r="54" spans="1:2" x14ac:dyDescent="0.25">
      <c r="A54" t="s">
        <v>58</v>
      </c>
      <c r="B54" t="str">
        <f>Mahjeeq_!D54</f>
        <v>10 - 13</v>
      </c>
    </row>
    <row r="55" spans="1:2" x14ac:dyDescent="0.25">
      <c r="A55" t="s">
        <v>58</v>
      </c>
      <c r="B55" t="str">
        <f>Mahjeeq_!D55</f>
        <v>10 - 13</v>
      </c>
    </row>
    <row r="56" spans="1:2" x14ac:dyDescent="0.25">
      <c r="A56" t="s">
        <v>58</v>
      </c>
      <c r="B56" t="str">
        <f>Mahjeeq_!D56</f>
        <v>2 - 5</v>
      </c>
    </row>
    <row r="57" spans="1:2" x14ac:dyDescent="0.25">
      <c r="A57" t="s">
        <v>58</v>
      </c>
      <c r="B57" t="str">
        <f>Mahjeeq_!D57</f>
        <v>2 - 5</v>
      </c>
    </row>
    <row r="58" spans="1:2" x14ac:dyDescent="0.25">
      <c r="A58" t="s">
        <v>58</v>
      </c>
      <c r="B58" t="str">
        <f>Mahjeeq_!D58</f>
        <v>6 - 9</v>
      </c>
    </row>
    <row r="59" spans="1:2" x14ac:dyDescent="0.25">
      <c r="A59" t="s">
        <v>58</v>
      </c>
      <c r="B59" t="str">
        <f>Mahjeeq_!D59</f>
        <v>2 - 5</v>
      </c>
    </row>
    <row r="60" spans="1:2" x14ac:dyDescent="0.25">
      <c r="A60" t="s">
        <v>58</v>
      </c>
      <c r="B60" t="str">
        <f>Mahjeeq_!D60</f>
        <v>2 - 5</v>
      </c>
    </row>
    <row r="61" spans="1:2" x14ac:dyDescent="0.25">
      <c r="A61" t="s">
        <v>58</v>
      </c>
      <c r="B61" t="str">
        <f>Mahjeeq_!D61</f>
        <v>10 - 13</v>
      </c>
    </row>
    <row r="62" spans="1:2" x14ac:dyDescent="0.25">
      <c r="A62" t="s">
        <v>58</v>
      </c>
      <c r="B62" t="str">
        <f>Mahjeeq_!D62</f>
        <v>10 - 13</v>
      </c>
    </row>
    <row r="63" spans="1:2" x14ac:dyDescent="0.25">
      <c r="A63" t="s">
        <v>58</v>
      </c>
      <c r="B63" t="str">
        <f>Mahjeeq_!D63</f>
        <v>2 - 5</v>
      </c>
    </row>
    <row r="64" spans="1:2" x14ac:dyDescent="0.25">
      <c r="A64" t="s">
        <v>58</v>
      </c>
      <c r="B64" t="str">
        <f>Mahjeeq_!D64</f>
        <v>14 - 17</v>
      </c>
    </row>
    <row r="65" spans="1:2" x14ac:dyDescent="0.25">
      <c r="A65" t="s">
        <v>58</v>
      </c>
      <c r="B65" t="str">
        <f>Mahjeeq_!D65</f>
        <v>2 - 5</v>
      </c>
    </row>
    <row r="66" spans="1:2" x14ac:dyDescent="0.25">
      <c r="A66" t="s">
        <v>58</v>
      </c>
      <c r="B66" t="str">
        <f>Mahjeeq_!D66</f>
        <v>6 - 9</v>
      </c>
    </row>
    <row r="67" spans="1:2" x14ac:dyDescent="0.25">
      <c r="A67" t="s">
        <v>58</v>
      </c>
      <c r="B67" t="str">
        <f>Mahjeeq_!D67</f>
        <v>14 - 17</v>
      </c>
    </row>
    <row r="68" spans="1:2" x14ac:dyDescent="0.25">
      <c r="A68" t="s">
        <v>58</v>
      </c>
      <c r="B68" t="str">
        <f>Mahjeeq_!D68</f>
        <v>14 - 17</v>
      </c>
    </row>
    <row r="69" spans="1:2" x14ac:dyDescent="0.25">
      <c r="A69" t="s">
        <v>58</v>
      </c>
      <c r="B69" t="str">
        <f>Mahjeeq_!D69</f>
        <v>10 - 13</v>
      </c>
    </row>
    <row r="70" spans="1:2" x14ac:dyDescent="0.25">
      <c r="A70" t="s">
        <v>58</v>
      </c>
      <c r="B70" t="str">
        <f>Mahjeeq_!D70</f>
        <v>2 - 5</v>
      </c>
    </row>
    <row r="71" spans="1:2" x14ac:dyDescent="0.25">
      <c r="A71" t="s">
        <v>58</v>
      </c>
      <c r="B71" t="str">
        <f>Mahjeeq_!D71</f>
        <v>6 - 9</v>
      </c>
    </row>
    <row r="72" spans="1:2" x14ac:dyDescent="0.25">
      <c r="A72" t="s">
        <v>58</v>
      </c>
      <c r="B72" t="str">
        <f>Mahjeeq_!D72</f>
        <v>2 - 5</v>
      </c>
    </row>
    <row r="73" spans="1:2" x14ac:dyDescent="0.25">
      <c r="A73" t="s">
        <v>58</v>
      </c>
      <c r="B73" t="str">
        <f>Mahjeeq_!D73</f>
        <v>14 - 17</v>
      </c>
    </row>
    <row r="74" spans="1:2" x14ac:dyDescent="0.25">
      <c r="A74" t="s">
        <v>58</v>
      </c>
      <c r="B74" t="str">
        <f>Mahjeeq_!D74</f>
        <v>10 - 13</v>
      </c>
    </row>
    <row r="75" spans="1:2" x14ac:dyDescent="0.25">
      <c r="A75" t="s">
        <v>58</v>
      </c>
      <c r="B75" t="str">
        <f>Mahjeeq_!D75</f>
        <v>6 - 9</v>
      </c>
    </row>
    <row r="76" spans="1:2" x14ac:dyDescent="0.25">
      <c r="A76" t="s">
        <v>58</v>
      </c>
      <c r="B76" t="str">
        <f>Mahjeeq_!D76</f>
        <v>2 - 5</v>
      </c>
    </row>
    <row r="77" spans="1:2" x14ac:dyDescent="0.25">
      <c r="A77" t="s">
        <v>58</v>
      </c>
      <c r="B77" t="str">
        <f>Mahjeeq_!D77</f>
        <v>10 - 13</v>
      </c>
    </row>
    <row r="78" spans="1:2" x14ac:dyDescent="0.25">
      <c r="A78" t="s">
        <v>58</v>
      </c>
      <c r="B78" t="str">
        <f>Mahjeeq_!D78</f>
        <v>6 - 9</v>
      </c>
    </row>
    <row r="79" spans="1:2" x14ac:dyDescent="0.25">
      <c r="A79" t="s">
        <v>58</v>
      </c>
      <c r="B79" t="str">
        <f>Mahjeeq_!D79</f>
        <v>10 - 13</v>
      </c>
    </row>
    <row r="80" spans="1:2" x14ac:dyDescent="0.25">
      <c r="A80" t="s">
        <v>58</v>
      </c>
      <c r="B80" t="str">
        <f>Mahjeeq_!D80</f>
        <v>2 - 5</v>
      </c>
    </row>
    <row r="81" spans="1:2" x14ac:dyDescent="0.25">
      <c r="A81" t="s">
        <v>58</v>
      </c>
      <c r="B81" t="str">
        <f>Mahjeeq_!D81</f>
        <v>14 - 17</v>
      </c>
    </row>
    <row r="82" spans="1:2" x14ac:dyDescent="0.25">
      <c r="A82" t="s">
        <v>58</v>
      </c>
      <c r="B82" t="str">
        <f>Mahjeeq_!D82</f>
        <v>2 - 5</v>
      </c>
    </row>
    <row r="83" spans="1:2" x14ac:dyDescent="0.25">
      <c r="A83" t="s">
        <v>58</v>
      </c>
      <c r="B83" t="str">
        <f>Mahjeeq_!D83</f>
        <v>14 - 17</v>
      </c>
    </row>
    <row r="84" spans="1:2" x14ac:dyDescent="0.25">
      <c r="A84" t="s">
        <v>58</v>
      </c>
      <c r="B84" t="str">
        <f>Mahjeeq_!D84</f>
        <v>2 - 5</v>
      </c>
    </row>
    <row r="85" spans="1:2" x14ac:dyDescent="0.25">
      <c r="A85" t="s">
        <v>58</v>
      </c>
      <c r="B85" t="str">
        <f>Mahjeeq_!D85</f>
        <v>2 - 5</v>
      </c>
    </row>
    <row r="86" spans="1:2" x14ac:dyDescent="0.25">
      <c r="A86" t="s">
        <v>58</v>
      </c>
      <c r="B86" t="str">
        <f>Mahjeeq_!D86</f>
        <v>6 - 9</v>
      </c>
    </row>
    <row r="87" spans="1:2" x14ac:dyDescent="0.25">
      <c r="A87" t="s">
        <v>58</v>
      </c>
      <c r="B87" t="str">
        <f>Mahjeeq_!D87</f>
        <v>10 - 13</v>
      </c>
    </row>
    <row r="88" spans="1:2" x14ac:dyDescent="0.25">
      <c r="A88" t="s">
        <v>58</v>
      </c>
      <c r="B88" t="str">
        <f>Mahjeeq_!D88</f>
        <v>6 - 9</v>
      </c>
    </row>
    <row r="89" spans="1:2" x14ac:dyDescent="0.25">
      <c r="A89" t="s">
        <v>58</v>
      </c>
      <c r="B89" t="str">
        <f>Mahjeeq_!D89</f>
        <v>2 - 5</v>
      </c>
    </row>
    <row r="90" spans="1:2" x14ac:dyDescent="0.25">
      <c r="A90" t="s">
        <v>58</v>
      </c>
      <c r="B90" t="str">
        <f>Mahjeeq_!D90</f>
        <v>10 - 13</v>
      </c>
    </row>
    <row r="91" spans="1:2" x14ac:dyDescent="0.25">
      <c r="A91" t="s">
        <v>58</v>
      </c>
      <c r="B91" t="str">
        <f>Mahjeeq_!D91</f>
        <v>10 - 13</v>
      </c>
    </row>
    <row r="92" spans="1:2" x14ac:dyDescent="0.25">
      <c r="A92" t="s">
        <v>64</v>
      </c>
      <c r="B92" t="str">
        <f>Mahjeeq_!D92</f>
        <v>10 - 13</v>
      </c>
    </row>
    <row r="93" spans="1:2" x14ac:dyDescent="0.25">
      <c r="A93" t="s">
        <v>64</v>
      </c>
      <c r="B93" t="str">
        <f>Mahjeeq_!D93</f>
        <v>6 - 9</v>
      </c>
    </row>
    <row r="94" spans="1:2" x14ac:dyDescent="0.25">
      <c r="A94" t="s">
        <v>64</v>
      </c>
      <c r="B94" t="str">
        <f>Mahjeeq_!D94</f>
        <v>10 - 13</v>
      </c>
    </row>
    <row r="95" spans="1:2" x14ac:dyDescent="0.25">
      <c r="A95" t="s">
        <v>64</v>
      </c>
      <c r="B95" t="str">
        <f>Mahjeeq_!D95</f>
        <v>2 - 5</v>
      </c>
    </row>
    <row r="96" spans="1:2" x14ac:dyDescent="0.25">
      <c r="A96" t="s">
        <v>64</v>
      </c>
      <c r="B96" t="str">
        <f>Mahjeeq_!D96</f>
        <v>6 - 9</v>
      </c>
    </row>
    <row r="97" spans="1:2" x14ac:dyDescent="0.25">
      <c r="A97" t="s">
        <v>64</v>
      </c>
      <c r="B97" t="str">
        <f>Mahjeeq_!D97</f>
        <v>2 - 5</v>
      </c>
    </row>
    <row r="98" spans="1:2" x14ac:dyDescent="0.25">
      <c r="A98" t="s">
        <v>64</v>
      </c>
      <c r="B98" t="str">
        <f>Mahjeeq_!D98</f>
        <v>2 - 5</v>
      </c>
    </row>
    <row r="99" spans="1:2" x14ac:dyDescent="0.25">
      <c r="A99" t="s">
        <v>64</v>
      </c>
      <c r="B99" t="str">
        <f>Mahjeeq_!D99</f>
        <v>2 - 5</v>
      </c>
    </row>
    <row r="100" spans="1:2" x14ac:dyDescent="0.25">
      <c r="A100" t="s">
        <v>64</v>
      </c>
      <c r="B100" t="str">
        <f>Mahjeeq_!D100</f>
        <v>2 - 5</v>
      </c>
    </row>
    <row r="101" spans="1:2" x14ac:dyDescent="0.25">
      <c r="A101" t="s">
        <v>64</v>
      </c>
      <c r="B101" t="str">
        <f>Mahjeeq_!D101</f>
        <v>6 - 9</v>
      </c>
    </row>
    <row r="102" spans="1:2" x14ac:dyDescent="0.25">
      <c r="A102" t="s">
        <v>64</v>
      </c>
      <c r="B102" t="str">
        <f>Mahjeeq_!D102</f>
        <v>10 - 13</v>
      </c>
    </row>
    <row r="103" spans="1:2" x14ac:dyDescent="0.25">
      <c r="A103" t="s">
        <v>64</v>
      </c>
      <c r="B103" t="str">
        <f>Mahjeeq_!D103</f>
        <v>2 - 5</v>
      </c>
    </row>
    <row r="104" spans="1:2" x14ac:dyDescent="0.25">
      <c r="A104" t="s">
        <v>64</v>
      </c>
      <c r="B104" t="str">
        <f>Mahjeeq_!D104</f>
        <v>14 - 17</v>
      </c>
    </row>
    <row r="105" spans="1:2" x14ac:dyDescent="0.25">
      <c r="A105" t="s">
        <v>64</v>
      </c>
      <c r="B105" t="str">
        <f>Mahjeeq_!D105</f>
        <v>10 - 13</v>
      </c>
    </row>
    <row r="106" spans="1:2" x14ac:dyDescent="0.25">
      <c r="A106" t="s">
        <v>64</v>
      </c>
      <c r="B106" t="str">
        <f>Mahjeeq_!D106</f>
        <v>2 - 5</v>
      </c>
    </row>
    <row r="107" spans="1:2" x14ac:dyDescent="0.25">
      <c r="A107" t="s">
        <v>64</v>
      </c>
      <c r="B107" t="str">
        <f>Mahjeeq_!D107</f>
        <v>10 - 13</v>
      </c>
    </row>
    <row r="108" spans="1:2" x14ac:dyDescent="0.25">
      <c r="A108" t="s">
        <v>64</v>
      </c>
      <c r="B108" t="str">
        <f>Mahjeeq_!D108</f>
        <v>2 - 5</v>
      </c>
    </row>
    <row r="109" spans="1:2" x14ac:dyDescent="0.25">
      <c r="A109" t="s">
        <v>64</v>
      </c>
      <c r="B109" t="str">
        <f>Mahjeeq_!D109</f>
        <v>6 - 9</v>
      </c>
    </row>
    <row r="110" spans="1:2" x14ac:dyDescent="0.25">
      <c r="A110" t="s">
        <v>64</v>
      </c>
      <c r="B110" t="str">
        <f>Mahjeeq_!D110</f>
        <v>2 - 5</v>
      </c>
    </row>
    <row r="111" spans="1:2" x14ac:dyDescent="0.25">
      <c r="A111" t="s">
        <v>64</v>
      </c>
      <c r="B111" t="str">
        <f>Mahjeeq_!D111</f>
        <v>6 - 9</v>
      </c>
    </row>
    <row r="112" spans="1:2" x14ac:dyDescent="0.25">
      <c r="A112" t="s">
        <v>64</v>
      </c>
      <c r="B112" t="str">
        <f>Mahjeeq_!D112</f>
        <v>14 - 17</v>
      </c>
    </row>
    <row r="113" spans="1:2" x14ac:dyDescent="0.25">
      <c r="A113" t="s">
        <v>64</v>
      </c>
      <c r="B113" t="str">
        <f>Mahjeeq_!D113</f>
        <v>2 - 5</v>
      </c>
    </row>
    <row r="114" spans="1:2" x14ac:dyDescent="0.25">
      <c r="A114" t="s">
        <v>64</v>
      </c>
      <c r="B114" t="str">
        <f>Mahjeeq_!D114</f>
        <v>6 - 9</v>
      </c>
    </row>
    <row r="115" spans="1:2" x14ac:dyDescent="0.25">
      <c r="A115" t="s">
        <v>64</v>
      </c>
      <c r="B115" t="str">
        <f>Mahjeeq_!D115</f>
        <v>2 - 5</v>
      </c>
    </row>
    <row r="116" spans="1:2" x14ac:dyDescent="0.25">
      <c r="A116" t="s">
        <v>64</v>
      </c>
      <c r="B116" t="str">
        <f>Mahjeeq_!D116</f>
        <v>10 - 13</v>
      </c>
    </row>
    <row r="117" spans="1:2" x14ac:dyDescent="0.25">
      <c r="A117" t="s">
        <v>64</v>
      </c>
      <c r="B117" t="str">
        <f>Mahjeeq_!D117</f>
        <v>14 - 17</v>
      </c>
    </row>
    <row r="118" spans="1:2" x14ac:dyDescent="0.25">
      <c r="A118" t="s">
        <v>64</v>
      </c>
      <c r="B118" t="str">
        <f>Mahjeeq_!D118</f>
        <v>10 - 13</v>
      </c>
    </row>
    <row r="119" spans="1:2" x14ac:dyDescent="0.25">
      <c r="A119" t="s">
        <v>64</v>
      </c>
      <c r="B119" t="str">
        <f>Mahjeeq_!D119</f>
        <v>10 - 13</v>
      </c>
    </row>
    <row r="120" spans="1:2" x14ac:dyDescent="0.25">
      <c r="A120" t="s">
        <v>64</v>
      </c>
      <c r="B120" t="str">
        <f>Mahjeeq_!D120</f>
        <v>14 - 17</v>
      </c>
    </row>
    <row r="121" spans="1:2" x14ac:dyDescent="0.25">
      <c r="A121" t="s">
        <v>64</v>
      </c>
      <c r="B121" t="str">
        <f>Mahjeeq_!D121</f>
        <v>10 - 13</v>
      </c>
    </row>
    <row r="122" spans="1:2" x14ac:dyDescent="0.25">
      <c r="A122" t="s">
        <v>64</v>
      </c>
      <c r="B122" t="str">
        <f>Mahjeeq_!D122</f>
        <v>6 - 9</v>
      </c>
    </row>
    <row r="123" spans="1:2" x14ac:dyDescent="0.25">
      <c r="A123" t="s">
        <v>64</v>
      </c>
      <c r="B123" t="str">
        <f>Mahjeeq_!D123</f>
        <v>2 - 5</v>
      </c>
    </row>
    <row r="124" spans="1:2" x14ac:dyDescent="0.25">
      <c r="A124" t="s">
        <v>64</v>
      </c>
      <c r="B124" t="str">
        <f>Mahjeeq_!D124</f>
        <v>6 - 9</v>
      </c>
    </row>
    <row r="125" spans="1:2" x14ac:dyDescent="0.25">
      <c r="A125" t="s">
        <v>64</v>
      </c>
      <c r="B125" t="str">
        <f>Mahjeeq_!D125</f>
        <v>10 - 13</v>
      </c>
    </row>
    <row r="126" spans="1:2" x14ac:dyDescent="0.25">
      <c r="A126" t="s">
        <v>64</v>
      </c>
      <c r="B126" t="str">
        <f>Mahjeeq_!D126</f>
        <v>10 - 13</v>
      </c>
    </row>
    <row r="127" spans="1:2" x14ac:dyDescent="0.25">
      <c r="A127" t="s">
        <v>64</v>
      </c>
      <c r="B127" t="str">
        <f>Mahjeeq_!D127</f>
        <v>2 - 5</v>
      </c>
    </row>
    <row r="128" spans="1:2" x14ac:dyDescent="0.25">
      <c r="A128" t="s">
        <v>64</v>
      </c>
      <c r="B128" t="str">
        <f>Mahjeeq_!D128</f>
        <v>14 - 17</v>
      </c>
    </row>
    <row r="129" spans="1:2" x14ac:dyDescent="0.25">
      <c r="A129" t="s">
        <v>64</v>
      </c>
      <c r="B129" t="str">
        <f>Mahjeeq_!D129</f>
        <v>2 - 5</v>
      </c>
    </row>
    <row r="130" spans="1:2" x14ac:dyDescent="0.25">
      <c r="A130" t="s">
        <v>64</v>
      </c>
      <c r="B130" t="str">
        <f>Mahjeeq_!D130</f>
        <v>2 - 5</v>
      </c>
    </row>
    <row r="131" spans="1:2" x14ac:dyDescent="0.25">
      <c r="A131" t="s">
        <v>64</v>
      </c>
      <c r="B131" t="str">
        <f>Mahjeeq_!D131</f>
        <v>14 - 17</v>
      </c>
    </row>
    <row r="132" spans="1:2" x14ac:dyDescent="0.25">
      <c r="A132" t="s">
        <v>64</v>
      </c>
      <c r="B132" t="str">
        <f>Mahjeeq_!D132</f>
        <v>2 - 5</v>
      </c>
    </row>
    <row r="133" spans="1:2" x14ac:dyDescent="0.25">
      <c r="A133" t="s">
        <v>64</v>
      </c>
      <c r="B133" t="str">
        <f>Mahjeeq_!D133</f>
        <v>14 - 17</v>
      </c>
    </row>
    <row r="134" spans="1:2" x14ac:dyDescent="0.25">
      <c r="A134" t="s">
        <v>64</v>
      </c>
      <c r="B134" t="str">
        <f>Mahjeeq_!D134</f>
        <v>6 - 9</v>
      </c>
    </row>
    <row r="135" spans="1:2" x14ac:dyDescent="0.25">
      <c r="A135" t="s">
        <v>64</v>
      </c>
      <c r="B135" t="str">
        <f>Mahjeeq_!D135</f>
        <v>2 - 5</v>
      </c>
    </row>
    <row r="136" spans="1:2" x14ac:dyDescent="0.25">
      <c r="A136" t="s">
        <v>64</v>
      </c>
      <c r="B136" t="str">
        <f>Mahjeeq_!D136</f>
        <v>6 - 9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C136"/>
  <sheetViews>
    <sheetView zoomScaleNormal="100" workbookViewId="0">
      <selection activeCell="B1" sqref="B1"/>
    </sheetView>
  </sheetViews>
  <sheetFormatPr defaultRowHeight="15" x14ac:dyDescent="0.25"/>
  <cols>
    <col min="1" max="1" width="8.85546875" bestFit="1" customWidth="1"/>
    <col min="2" max="2" width="14.5703125" customWidth="1"/>
  </cols>
  <sheetData>
    <row r="1" spans="1:3" ht="30" x14ac:dyDescent="0.25">
      <c r="A1" s="3" t="s">
        <v>157</v>
      </c>
      <c r="B1" s="1" t="s">
        <v>154</v>
      </c>
      <c r="C1" s="1" t="s">
        <v>155</v>
      </c>
    </row>
    <row r="2" spans="1:3" x14ac:dyDescent="0.25">
      <c r="A2" s="13" t="s">
        <v>114</v>
      </c>
      <c r="B2">
        <f>IF(A2="Yes",1,2)</f>
        <v>2</v>
      </c>
      <c r="C2">
        <f>IF(B2="High",1,IF(B2="Middle",2,3))</f>
        <v>3</v>
      </c>
    </row>
    <row r="3" spans="1:3" x14ac:dyDescent="0.25">
      <c r="A3" s="13" t="s">
        <v>114</v>
      </c>
      <c r="B3">
        <f t="shared" ref="B3:B66" si="0">IF(A3="Yes",1,2)</f>
        <v>2</v>
      </c>
      <c r="C3">
        <f t="shared" ref="C3:C66" si="1">IF(B3="High",1,IF(B3="Middle",2,3))</f>
        <v>3</v>
      </c>
    </row>
    <row r="4" spans="1:3" x14ac:dyDescent="0.25">
      <c r="A4" s="13" t="s">
        <v>114</v>
      </c>
      <c r="B4">
        <f t="shared" si="0"/>
        <v>2</v>
      </c>
      <c r="C4">
        <f t="shared" si="1"/>
        <v>3</v>
      </c>
    </row>
    <row r="5" spans="1:3" x14ac:dyDescent="0.25">
      <c r="A5" s="13" t="s">
        <v>114</v>
      </c>
      <c r="B5">
        <f t="shared" si="0"/>
        <v>2</v>
      </c>
      <c r="C5">
        <f t="shared" si="1"/>
        <v>3</v>
      </c>
    </row>
    <row r="6" spans="1:3" x14ac:dyDescent="0.25">
      <c r="A6" s="13" t="s">
        <v>114</v>
      </c>
      <c r="B6">
        <f t="shared" si="0"/>
        <v>2</v>
      </c>
      <c r="C6">
        <f t="shared" si="1"/>
        <v>3</v>
      </c>
    </row>
    <row r="7" spans="1:3" x14ac:dyDescent="0.25">
      <c r="A7" s="13" t="s">
        <v>114</v>
      </c>
      <c r="B7">
        <f t="shared" si="0"/>
        <v>2</v>
      </c>
      <c r="C7">
        <f t="shared" si="1"/>
        <v>3</v>
      </c>
    </row>
    <row r="8" spans="1:3" x14ac:dyDescent="0.25">
      <c r="A8" s="13" t="s">
        <v>114</v>
      </c>
      <c r="B8">
        <f t="shared" si="0"/>
        <v>2</v>
      </c>
      <c r="C8">
        <f t="shared" si="1"/>
        <v>3</v>
      </c>
    </row>
    <row r="9" spans="1:3" x14ac:dyDescent="0.25">
      <c r="A9" s="13" t="s">
        <v>114</v>
      </c>
      <c r="B9">
        <f t="shared" si="0"/>
        <v>2</v>
      </c>
      <c r="C9">
        <f t="shared" si="1"/>
        <v>3</v>
      </c>
    </row>
    <row r="10" spans="1:3" x14ac:dyDescent="0.25">
      <c r="A10" s="13" t="s">
        <v>114</v>
      </c>
      <c r="B10">
        <f t="shared" si="0"/>
        <v>2</v>
      </c>
      <c r="C10">
        <f t="shared" si="1"/>
        <v>3</v>
      </c>
    </row>
    <row r="11" spans="1:3" x14ac:dyDescent="0.25">
      <c r="A11" s="13" t="s">
        <v>114</v>
      </c>
      <c r="B11">
        <f t="shared" si="0"/>
        <v>2</v>
      </c>
      <c r="C11">
        <f t="shared" si="1"/>
        <v>3</v>
      </c>
    </row>
    <row r="12" spans="1:3" x14ac:dyDescent="0.25">
      <c r="A12" s="13" t="s">
        <v>114</v>
      </c>
      <c r="B12">
        <f t="shared" si="0"/>
        <v>2</v>
      </c>
      <c r="C12">
        <f t="shared" si="1"/>
        <v>3</v>
      </c>
    </row>
    <row r="13" spans="1:3" x14ac:dyDescent="0.25">
      <c r="A13" s="13" t="s">
        <v>114</v>
      </c>
      <c r="B13">
        <f t="shared" si="0"/>
        <v>2</v>
      </c>
      <c r="C13">
        <f t="shared" si="1"/>
        <v>3</v>
      </c>
    </row>
    <row r="14" spans="1:3" x14ac:dyDescent="0.25">
      <c r="A14" s="13" t="s">
        <v>114</v>
      </c>
      <c r="B14">
        <f t="shared" si="0"/>
        <v>2</v>
      </c>
      <c r="C14">
        <f t="shared" si="1"/>
        <v>3</v>
      </c>
    </row>
    <row r="15" spans="1:3" x14ac:dyDescent="0.25">
      <c r="A15" s="13" t="s">
        <v>114</v>
      </c>
      <c r="B15">
        <f t="shared" si="0"/>
        <v>2</v>
      </c>
      <c r="C15">
        <f t="shared" si="1"/>
        <v>3</v>
      </c>
    </row>
    <row r="16" spans="1:3" x14ac:dyDescent="0.25">
      <c r="A16" s="13" t="s">
        <v>115</v>
      </c>
      <c r="B16">
        <f t="shared" si="0"/>
        <v>1</v>
      </c>
      <c r="C16">
        <f t="shared" si="1"/>
        <v>3</v>
      </c>
    </row>
    <row r="17" spans="1:3" x14ac:dyDescent="0.25">
      <c r="A17" s="13" t="s">
        <v>115</v>
      </c>
      <c r="B17">
        <f t="shared" si="0"/>
        <v>1</v>
      </c>
      <c r="C17">
        <f t="shared" si="1"/>
        <v>3</v>
      </c>
    </row>
    <row r="18" spans="1:3" x14ac:dyDescent="0.25">
      <c r="A18" s="13" t="s">
        <v>114</v>
      </c>
      <c r="B18">
        <f t="shared" si="0"/>
        <v>2</v>
      </c>
      <c r="C18">
        <f t="shared" si="1"/>
        <v>3</v>
      </c>
    </row>
    <row r="19" spans="1:3" x14ac:dyDescent="0.25">
      <c r="A19" s="13" t="s">
        <v>114</v>
      </c>
      <c r="B19">
        <f t="shared" si="0"/>
        <v>2</v>
      </c>
      <c r="C19">
        <f t="shared" si="1"/>
        <v>3</v>
      </c>
    </row>
    <row r="20" spans="1:3" x14ac:dyDescent="0.25">
      <c r="A20" s="13" t="s">
        <v>114</v>
      </c>
      <c r="B20">
        <f t="shared" si="0"/>
        <v>2</v>
      </c>
      <c r="C20">
        <f t="shared" si="1"/>
        <v>3</v>
      </c>
    </row>
    <row r="21" spans="1:3" x14ac:dyDescent="0.25">
      <c r="A21" s="13" t="s">
        <v>114</v>
      </c>
      <c r="B21">
        <f t="shared" si="0"/>
        <v>2</v>
      </c>
      <c r="C21">
        <f t="shared" si="1"/>
        <v>3</v>
      </c>
    </row>
    <row r="22" spans="1:3" x14ac:dyDescent="0.25">
      <c r="A22" s="13" t="s">
        <v>114</v>
      </c>
      <c r="B22">
        <f t="shared" si="0"/>
        <v>2</v>
      </c>
      <c r="C22">
        <f t="shared" si="1"/>
        <v>3</v>
      </c>
    </row>
    <row r="23" spans="1:3" x14ac:dyDescent="0.25">
      <c r="A23" s="13" t="s">
        <v>114</v>
      </c>
      <c r="B23">
        <f t="shared" si="0"/>
        <v>2</v>
      </c>
      <c r="C23">
        <f t="shared" si="1"/>
        <v>3</v>
      </c>
    </row>
    <row r="24" spans="1:3" x14ac:dyDescent="0.25">
      <c r="A24" s="13" t="s">
        <v>115</v>
      </c>
      <c r="B24">
        <f t="shared" si="0"/>
        <v>1</v>
      </c>
      <c r="C24">
        <f t="shared" si="1"/>
        <v>3</v>
      </c>
    </row>
    <row r="25" spans="1:3" x14ac:dyDescent="0.25">
      <c r="A25" s="13" t="s">
        <v>114</v>
      </c>
      <c r="B25">
        <f t="shared" si="0"/>
        <v>2</v>
      </c>
      <c r="C25">
        <f t="shared" si="1"/>
        <v>3</v>
      </c>
    </row>
    <row r="26" spans="1:3" x14ac:dyDescent="0.25">
      <c r="A26" s="13" t="s">
        <v>115</v>
      </c>
      <c r="B26">
        <f t="shared" si="0"/>
        <v>1</v>
      </c>
      <c r="C26">
        <f t="shared" si="1"/>
        <v>3</v>
      </c>
    </row>
    <row r="27" spans="1:3" x14ac:dyDescent="0.25">
      <c r="A27" s="13" t="s">
        <v>114</v>
      </c>
      <c r="B27">
        <f t="shared" si="0"/>
        <v>2</v>
      </c>
      <c r="C27">
        <f t="shared" si="1"/>
        <v>3</v>
      </c>
    </row>
    <row r="28" spans="1:3" x14ac:dyDescent="0.25">
      <c r="A28" s="13" t="s">
        <v>114</v>
      </c>
      <c r="B28">
        <f t="shared" si="0"/>
        <v>2</v>
      </c>
      <c r="C28">
        <f t="shared" si="1"/>
        <v>3</v>
      </c>
    </row>
    <row r="29" spans="1:3" x14ac:dyDescent="0.25">
      <c r="A29" s="13" t="s">
        <v>114</v>
      </c>
      <c r="B29">
        <f t="shared" si="0"/>
        <v>2</v>
      </c>
      <c r="C29">
        <f t="shared" si="1"/>
        <v>3</v>
      </c>
    </row>
    <row r="30" spans="1:3" x14ac:dyDescent="0.25">
      <c r="A30" s="13" t="s">
        <v>114</v>
      </c>
      <c r="B30">
        <f t="shared" si="0"/>
        <v>2</v>
      </c>
      <c r="C30">
        <f t="shared" si="1"/>
        <v>3</v>
      </c>
    </row>
    <row r="31" spans="1:3" x14ac:dyDescent="0.25">
      <c r="A31" s="13" t="s">
        <v>115</v>
      </c>
      <c r="B31">
        <f t="shared" si="0"/>
        <v>1</v>
      </c>
      <c r="C31">
        <f t="shared" si="1"/>
        <v>3</v>
      </c>
    </row>
    <row r="32" spans="1:3" x14ac:dyDescent="0.25">
      <c r="A32" s="13" t="s">
        <v>114</v>
      </c>
      <c r="B32">
        <f t="shared" si="0"/>
        <v>2</v>
      </c>
      <c r="C32">
        <f t="shared" si="1"/>
        <v>3</v>
      </c>
    </row>
    <row r="33" spans="1:3" x14ac:dyDescent="0.25">
      <c r="A33" s="13" t="s">
        <v>115</v>
      </c>
      <c r="B33">
        <f t="shared" si="0"/>
        <v>1</v>
      </c>
      <c r="C33">
        <f t="shared" si="1"/>
        <v>3</v>
      </c>
    </row>
    <row r="34" spans="1:3" x14ac:dyDescent="0.25">
      <c r="A34" s="13" t="s">
        <v>114</v>
      </c>
      <c r="B34">
        <f t="shared" si="0"/>
        <v>2</v>
      </c>
      <c r="C34">
        <f t="shared" si="1"/>
        <v>3</v>
      </c>
    </row>
    <row r="35" spans="1:3" x14ac:dyDescent="0.25">
      <c r="A35" s="13" t="s">
        <v>114</v>
      </c>
      <c r="B35">
        <f t="shared" si="0"/>
        <v>2</v>
      </c>
      <c r="C35">
        <f t="shared" si="1"/>
        <v>3</v>
      </c>
    </row>
    <row r="36" spans="1:3" x14ac:dyDescent="0.25">
      <c r="A36" s="13" t="s">
        <v>114</v>
      </c>
      <c r="B36">
        <f t="shared" si="0"/>
        <v>2</v>
      </c>
      <c r="C36">
        <f t="shared" si="1"/>
        <v>3</v>
      </c>
    </row>
    <row r="37" spans="1:3" x14ac:dyDescent="0.25">
      <c r="A37" s="13" t="s">
        <v>114</v>
      </c>
      <c r="B37">
        <f t="shared" si="0"/>
        <v>2</v>
      </c>
      <c r="C37">
        <f t="shared" si="1"/>
        <v>3</v>
      </c>
    </row>
    <row r="38" spans="1:3" x14ac:dyDescent="0.25">
      <c r="A38" s="13" t="s">
        <v>115</v>
      </c>
      <c r="B38">
        <f t="shared" si="0"/>
        <v>1</v>
      </c>
      <c r="C38">
        <f t="shared" si="1"/>
        <v>3</v>
      </c>
    </row>
    <row r="39" spans="1:3" x14ac:dyDescent="0.25">
      <c r="A39" s="13" t="s">
        <v>114</v>
      </c>
      <c r="B39">
        <f t="shared" si="0"/>
        <v>2</v>
      </c>
      <c r="C39">
        <f t="shared" si="1"/>
        <v>3</v>
      </c>
    </row>
    <row r="40" spans="1:3" x14ac:dyDescent="0.25">
      <c r="A40" s="13" t="s">
        <v>114</v>
      </c>
      <c r="B40">
        <f t="shared" si="0"/>
        <v>2</v>
      </c>
      <c r="C40">
        <f t="shared" si="1"/>
        <v>3</v>
      </c>
    </row>
    <row r="41" spans="1:3" x14ac:dyDescent="0.25">
      <c r="A41" s="13" t="s">
        <v>114</v>
      </c>
      <c r="B41">
        <f t="shared" si="0"/>
        <v>2</v>
      </c>
      <c r="C41">
        <f t="shared" si="1"/>
        <v>3</v>
      </c>
    </row>
    <row r="42" spans="1:3" x14ac:dyDescent="0.25">
      <c r="A42" s="13" t="s">
        <v>114</v>
      </c>
      <c r="B42">
        <f t="shared" si="0"/>
        <v>2</v>
      </c>
      <c r="C42">
        <f t="shared" si="1"/>
        <v>3</v>
      </c>
    </row>
    <row r="43" spans="1:3" x14ac:dyDescent="0.25">
      <c r="A43" s="13" t="s">
        <v>114</v>
      </c>
      <c r="B43">
        <f t="shared" si="0"/>
        <v>2</v>
      </c>
      <c r="C43">
        <f t="shared" si="1"/>
        <v>3</v>
      </c>
    </row>
    <row r="44" spans="1:3" x14ac:dyDescent="0.25">
      <c r="A44" s="13" t="s">
        <v>114</v>
      </c>
      <c r="B44">
        <f t="shared" si="0"/>
        <v>2</v>
      </c>
      <c r="C44">
        <f t="shared" si="1"/>
        <v>3</v>
      </c>
    </row>
    <row r="45" spans="1:3" x14ac:dyDescent="0.25">
      <c r="A45" s="13" t="s">
        <v>114</v>
      </c>
      <c r="B45">
        <f t="shared" si="0"/>
        <v>2</v>
      </c>
      <c r="C45">
        <f t="shared" si="1"/>
        <v>3</v>
      </c>
    </row>
    <row r="46" spans="1:3" x14ac:dyDescent="0.25">
      <c r="A46" s="13" t="s">
        <v>114</v>
      </c>
      <c r="B46">
        <f t="shared" si="0"/>
        <v>2</v>
      </c>
      <c r="C46">
        <f t="shared" si="1"/>
        <v>3</v>
      </c>
    </row>
    <row r="47" spans="1:3" x14ac:dyDescent="0.25">
      <c r="A47" s="13" t="s">
        <v>114</v>
      </c>
      <c r="B47">
        <f t="shared" si="0"/>
        <v>2</v>
      </c>
      <c r="C47">
        <f t="shared" si="1"/>
        <v>3</v>
      </c>
    </row>
    <row r="48" spans="1:3" x14ac:dyDescent="0.25">
      <c r="A48" s="13" t="s">
        <v>115</v>
      </c>
      <c r="B48">
        <f t="shared" si="0"/>
        <v>1</v>
      </c>
      <c r="C48">
        <f t="shared" si="1"/>
        <v>3</v>
      </c>
    </row>
    <row r="49" spans="1:3" x14ac:dyDescent="0.25">
      <c r="A49" s="13" t="s">
        <v>114</v>
      </c>
      <c r="B49">
        <f t="shared" si="0"/>
        <v>2</v>
      </c>
      <c r="C49">
        <f t="shared" si="1"/>
        <v>3</v>
      </c>
    </row>
    <row r="50" spans="1:3" x14ac:dyDescent="0.25">
      <c r="A50" s="13" t="s">
        <v>114</v>
      </c>
      <c r="B50">
        <f t="shared" si="0"/>
        <v>2</v>
      </c>
      <c r="C50">
        <f t="shared" si="1"/>
        <v>3</v>
      </c>
    </row>
    <row r="51" spans="1:3" x14ac:dyDescent="0.25">
      <c r="A51" s="13" t="s">
        <v>115</v>
      </c>
      <c r="B51">
        <f t="shared" si="0"/>
        <v>1</v>
      </c>
      <c r="C51">
        <f t="shared" si="1"/>
        <v>3</v>
      </c>
    </row>
    <row r="52" spans="1:3" x14ac:dyDescent="0.25">
      <c r="A52" s="13" t="s">
        <v>115</v>
      </c>
      <c r="B52">
        <f t="shared" si="0"/>
        <v>1</v>
      </c>
      <c r="C52">
        <f t="shared" si="1"/>
        <v>3</v>
      </c>
    </row>
    <row r="53" spans="1:3" x14ac:dyDescent="0.25">
      <c r="A53" s="13" t="s">
        <v>115</v>
      </c>
      <c r="B53">
        <f t="shared" si="0"/>
        <v>1</v>
      </c>
      <c r="C53">
        <f t="shared" si="1"/>
        <v>3</v>
      </c>
    </row>
    <row r="54" spans="1:3" x14ac:dyDescent="0.25">
      <c r="A54" s="13" t="s">
        <v>114</v>
      </c>
      <c r="B54">
        <f t="shared" si="0"/>
        <v>2</v>
      </c>
      <c r="C54">
        <f t="shared" si="1"/>
        <v>3</v>
      </c>
    </row>
    <row r="55" spans="1:3" x14ac:dyDescent="0.25">
      <c r="A55" s="13" t="s">
        <v>115</v>
      </c>
      <c r="B55">
        <f t="shared" si="0"/>
        <v>1</v>
      </c>
      <c r="C55">
        <f t="shared" si="1"/>
        <v>3</v>
      </c>
    </row>
    <row r="56" spans="1:3" x14ac:dyDescent="0.25">
      <c r="A56" s="13" t="s">
        <v>114</v>
      </c>
      <c r="B56">
        <f t="shared" si="0"/>
        <v>2</v>
      </c>
      <c r="C56">
        <f t="shared" si="1"/>
        <v>3</v>
      </c>
    </row>
    <row r="57" spans="1:3" x14ac:dyDescent="0.25">
      <c r="A57" s="13" t="s">
        <v>114</v>
      </c>
      <c r="B57">
        <f t="shared" si="0"/>
        <v>2</v>
      </c>
      <c r="C57">
        <f t="shared" si="1"/>
        <v>3</v>
      </c>
    </row>
    <row r="58" spans="1:3" x14ac:dyDescent="0.25">
      <c r="A58" s="13" t="s">
        <v>114</v>
      </c>
      <c r="B58">
        <f t="shared" si="0"/>
        <v>2</v>
      </c>
      <c r="C58">
        <f t="shared" si="1"/>
        <v>3</v>
      </c>
    </row>
    <row r="59" spans="1:3" x14ac:dyDescent="0.25">
      <c r="A59" s="13" t="s">
        <v>114</v>
      </c>
      <c r="B59">
        <f t="shared" si="0"/>
        <v>2</v>
      </c>
      <c r="C59">
        <f t="shared" si="1"/>
        <v>3</v>
      </c>
    </row>
    <row r="60" spans="1:3" x14ac:dyDescent="0.25">
      <c r="A60" s="13" t="s">
        <v>115</v>
      </c>
      <c r="B60">
        <f t="shared" si="0"/>
        <v>1</v>
      </c>
      <c r="C60">
        <f t="shared" si="1"/>
        <v>3</v>
      </c>
    </row>
    <row r="61" spans="1:3" x14ac:dyDescent="0.25">
      <c r="A61" s="13" t="s">
        <v>114</v>
      </c>
      <c r="B61">
        <f t="shared" si="0"/>
        <v>2</v>
      </c>
      <c r="C61">
        <f t="shared" si="1"/>
        <v>3</v>
      </c>
    </row>
    <row r="62" spans="1:3" x14ac:dyDescent="0.25">
      <c r="A62" s="13" t="s">
        <v>115</v>
      </c>
      <c r="B62">
        <f t="shared" si="0"/>
        <v>1</v>
      </c>
      <c r="C62">
        <f t="shared" si="1"/>
        <v>3</v>
      </c>
    </row>
    <row r="63" spans="1:3" x14ac:dyDescent="0.25">
      <c r="A63" s="13" t="s">
        <v>114</v>
      </c>
      <c r="B63">
        <f t="shared" si="0"/>
        <v>2</v>
      </c>
      <c r="C63">
        <f t="shared" si="1"/>
        <v>3</v>
      </c>
    </row>
    <row r="64" spans="1:3" x14ac:dyDescent="0.25">
      <c r="A64" s="13" t="s">
        <v>114</v>
      </c>
      <c r="B64">
        <f t="shared" si="0"/>
        <v>2</v>
      </c>
      <c r="C64">
        <f t="shared" si="1"/>
        <v>3</v>
      </c>
    </row>
    <row r="65" spans="1:3" x14ac:dyDescent="0.25">
      <c r="A65" s="13" t="s">
        <v>114</v>
      </c>
      <c r="B65">
        <f t="shared" si="0"/>
        <v>2</v>
      </c>
      <c r="C65">
        <f t="shared" si="1"/>
        <v>3</v>
      </c>
    </row>
    <row r="66" spans="1:3" x14ac:dyDescent="0.25">
      <c r="A66" s="13" t="s">
        <v>114</v>
      </c>
      <c r="B66">
        <f t="shared" si="0"/>
        <v>2</v>
      </c>
      <c r="C66">
        <f t="shared" si="1"/>
        <v>3</v>
      </c>
    </row>
    <row r="67" spans="1:3" x14ac:dyDescent="0.25">
      <c r="A67" s="13" t="s">
        <v>114</v>
      </c>
      <c r="B67">
        <f t="shared" ref="B67:B130" si="2">IF(A67="Yes",1,2)</f>
        <v>2</v>
      </c>
      <c r="C67">
        <f t="shared" ref="C67:C130" si="3">IF(B67="High",1,IF(B67="Middle",2,3))</f>
        <v>3</v>
      </c>
    </row>
    <row r="68" spans="1:3" x14ac:dyDescent="0.25">
      <c r="A68" s="13" t="s">
        <v>114</v>
      </c>
      <c r="B68">
        <f t="shared" si="2"/>
        <v>2</v>
      </c>
      <c r="C68">
        <f t="shared" si="3"/>
        <v>3</v>
      </c>
    </row>
    <row r="69" spans="1:3" x14ac:dyDescent="0.25">
      <c r="A69" s="13" t="s">
        <v>115</v>
      </c>
      <c r="B69">
        <f t="shared" si="2"/>
        <v>1</v>
      </c>
      <c r="C69">
        <f t="shared" si="3"/>
        <v>3</v>
      </c>
    </row>
    <row r="70" spans="1:3" x14ac:dyDescent="0.25">
      <c r="A70" s="13" t="s">
        <v>114</v>
      </c>
      <c r="B70">
        <f t="shared" si="2"/>
        <v>2</v>
      </c>
      <c r="C70">
        <f t="shared" si="3"/>
        <v>3</v>
      </c>
    </row>
    <row r="71" spans="1:3" x14ac:dyDescent="0.25">
      <c r="A71" s="13" t="s">
        <v>115</v>
      </c>
      <c r="B71">
        <f t="shared" si="2"/>
        <v>1</v>
      </c>
      <c r="C71">
        <f t="shared" si="3"/>
        <v>3</v>
      </c>
    </row>
    <row r="72" spans="1:3" x14ac:dyDescent="0.25">
      <c r="A72" s="13" t="s">
        <v>114</v>
      </c>
      <c r="B72">
        <f t="shared" si="2"/>
        <v>2</v>
      </c>
      <c r="C72">
        <f t="shared" si="3"/>
        <v>3</v>
      </c>
    </row>
    <row r="73" spans="1:3" x14ac:dyDescent="0.25">
      <c r="A73" s="13" t="s">
        <v>114</v>
      </c>
      <c r="B73">
        <f t="shared" si="2"/>
        <v>2</v>
      </c>
      <c r="C73">
        <f t="shared" si="3"/>
        <v>3</v>
      </c>
    </row>
    <row r="74" spans="1:3" x14ac:dyDescent="0.25">
      <c r="A74" s="13" t="s">
        <v>114</v>
      </c>
      <c r="B74">
        <f t="shared" si="2"/>
        <v>2</v>
      </c>
      <c r="C74">
        <f t="shared" si="3"/>
        <v>3</v>
      </c>
    </row>
    <row r="75" spans="1:3" x14ac:dyDescent="0.25">
      <c r="A75" s="13" t="s">
        <v>114</v>
      </c>
      <c r="B75">
        <f t="shared" si="2"/>
        <v>2</v>
      </c>
      <c r="C75">
        <f t="shared" si="3"/>
        <v>3</v>
      </c>
    </row>
    <row r="76" spans="1:3" x14ac:dyDescent="0.25">
      <c r="A76" s="13" t="s">
        <v>114</v>
      </c>
      <c r="B76">
        <f t="shared" si="2"/>
        <v>2</v>
      </c>
      <c r="C76">
        <f t="shared" si="3"/>
        <v>3</v>
      </c>
    </row>
    <row r="77" spans="1:3" x14ac:dyDescent="0.25">
      <c r="A77" s="13" t="s">
        <v>115</v>
      </c>
      <c r="B77">
        <f t="shared" si="2"/>
        <v>1</v>
      </c>
      <c r="C77">
        <f t="shared" si="3"/>
        <v>3</v>
      </c>
    </row>
    <row r="78" spans="1:3" x14ac:dyDescent="0.25">
      <c r="A78" s="13" t="s">
        <v>115</v>
      </c>
      <c r="B78">
        <f t="shared" si="2"/>
        <v>1</v>
      </c>
      <c r="C78">
        <f t="shared" si="3"/>
        <v>3</v>
      </c>
    </row>
    <row r="79" spans="1:3" x14ac:dyDescent="0.25">
      <c r="A79" s="13" t="s">
        <v>115</v>
      </c>
      <c r="B79">
        <f t="shared" si="2"/>
        <v>1</v>
      </c>
      <c r="C79">
        <f t="shared" si="3"/>
        <v>3</v>
      </c>
    </row>
    <row r="80" spans="1:3" x14ac:dyDescent="0.25">
      <c r="A80" s="13" t="s">
        <v>114</v>
      </c>
      <c r="B80">
        <f t="shared" si="2"/>
        <v>2</v>
      </c>
      <c r="C80">
        <f t="shared" si="3"/>
        <v>3</v>
      </c>
    </row>
    <row r="81" spans="1:3" x14ac:dyDescent="0.25">
      <c r="A81" s="13" t="s">
        <v>114</v>
      </c>
      <c r="B81">
        <f t="shared" si="2"/>
        <v>2</v>
      </c>
      <c r="C81">
        <f t="shared" si="3"/>
        <v>3</v>
      </c>
    </row>
    <row r="82" spans="1:3" x14ac:dyDescent="0.25">
      <c r="A82" s="13" t="s">
        <v>115</v>
      </c>
      <c r="B82">
        <f t="shared" si="2"/>
        <v>1</v>
      </c>
      <c r="C82">
        <f t="shared" si="3"/>
        <v>3</v>
      </c>
    </row>
    <row r="83" spans="1:3" x14ac:dyDescent="0.25">
      <c r="A83" s="13" t="s">
        <v>115</v>
      </c>
      <c r="B83">
        <f t="shared" si="2"/>
        <v>1</v>
      </c>
      <c r="C83">
        <f t="shared" si="3"/>
        <v>3</v>
      </c>
    </row>
    <row r="84" spans="1:3" x14ac:dyDescent="0.25">
      <c r="A84" s="13" t="s">
        <v>114</v>
      </c>
      <c r="B84">
        <f t="shared" si="2"/>
        <v>2</v>
      </c>
      <c r="C84">
        <f t="shared" si="3"/>
        <v>3</v>
      </c>
    </row>
    <row r="85" spans="1:3" x14ac:dyDescent="0.25">
      <c r="A85" s="13" t="s">
        <v>115</v>
      </c>
      <c r="B85">
        <f t="shared" si="2"/>
        <v>1</v>
      </c>
      <c r="C85">
        <f t="shared" si="3"/>
        <v>3</v>
      </c>
    </row>
    <row r="86" spans="1:3" x14ac:dyDescent="0.25">
      <c r="A86" s="13" t="s">
        <v>114</v>
      </c>
      <c r="B86">
        <f t="shared" si="2"/>
        <v>2</v>
      </c>
      <c r="C86">
        <f t="shared" si="3"/>
        <v>3</v>
      </c>
    </row>
    <row r="87" spans="1:3" x14ac:dyDescent="0.25">
      <c r="A87" s="13" t="s">
        <v>115</v>
      </c>
      <c r="B87">
        <f t="shared" si="2"/>
        <v>1</v>
      </c>
      <c r="C87">
        <f t="shared" si="3"/>
        <v>3</v>
      </c>
    </row>
    <row r="88" spans="1:3" x14ac:dyDescent="0.25">
      <c r="A88" s="13" t="s">
        <v>115</v>
      </c>
      <c r="B88">
        <f t="shared" si="2"/>
        <v>1</v>
      </c>
      <c r="C88">
        <f t="shared" si="3"/>
        <v>3</v>
      </c>
    </row>
    <row r="89" spans="1:3" x14ac:dyDescent="0.25">
      <c r="A89" s="13" t="s">
        <v>115</v>
      </c>
      <c r="B89">
        <f t="shared" si="2"/>
        <v>1</v>
      </c>
      <c r="C89">
        <f t="shared" si="3"/>
        <v>3</v>
      </c>
    </row>
    <row r="90" spans="1:3" x14ac:dyDescent="0.25">
      <c r="A90" s="13" t="s">
        <v>114</v>
      </c>
      <c r="B90">
        <f t="shared" si="2"/>
        <v>2</v>
      </c>
      <c r="C90">
        <f t="shared" si="3"/>
        <v>3</v>
      </c>
    </row>
    <row r="91" spans="1:3" x14ac:dyDescent="0.25">
      <c r="A91" s="13" t="s">
        <v>115</v>
      </c>
      <c r="B91">
        <f t="shared" si="2"/>
        <v>1</v>
      </c>
      <c r="C91">
        <f t="shared" si="3"/>
        <v>3</v>
      </c>
    </row>
    <row r="92" spans="1:3" x14ac:dyDescent="0.25">
      <c r="A92" s="13" t="s">
        <v>114</v>
      </c>
      <c r="B92">
        <f t="shared" si="2"/>
        <v>2</v>
      </c>
      <c r="C92">
        <f t="shared" si="3"/>
        <v>3</v>
      </c>
    </row>
    <row r="93" spans="1:3" x14ac:dyDescent="0.25">
      <c r="A93" s="13" t="s">
        <v>114</v>
      </c>
      <c r="B93">
        <f t="shared" si="2"/>
        <v>2</v>
      </c>
      <c r="C93">
        <f t="shared" si="3"/>
        <v>3</v>
      </c>
    </row>
    <row r="94" spans="1:3" x14ac:dyDescent="0.25">
      <c r="A94" s="13" t="s">
        <v>114</v>
      </c>
      <c r="B94">
        <f t="shared" si="2"/>
        <v>2</v>
      </c>
      <c r="C94">
        <f t="shared" si="3"/>
        <v>3</v>
      </c>
    </row>
    <row r="95" spans="1:3" x14ac:dyDescent="0.25">
      <c r="A95" s="13" t="s">
        <v>114</v>
      </c>
      <c r="B95">
        <f t="shared" si="2"/>
        <v>2</v>
      </c>
      <c r="C95">
        <f t="shared" si="3"/>
        <v>3</v>
      </c>
    </row>
    <row r="96" spans="1:3" x14ac:dyDescent="0.25">
      <c r="A96" s="13" t="s">
        <v>114</v>
      </c>
      <c r="B96">
        <f t="shared" si="2"/>
        <v>2</v>
      </c>
      <c r="C96">
        <f t="shared" si="3"/>
        <v>3</v>
      </c>
    </row>
    <row r="97" spans="1:3" x14ac:dyDescent="0.25">
      <c r="A97" s="13" t="s">
        <v>114</v>
      </c>
      <c r="B97">
        <f t="shared" si="2"/>
        <v>2</v>
      </c>
      <c r="C97">
        <f t="shared" si="3"/>
        <v>3</v>
      </c>
    </row>
    <row r="98" spans="1:3" x14ac:dyDescent="0.25">
      <c r="A98" s="13" t="s">
        <v>114</v>
      </c>
      <c r="B98">
        <f t="shared" si="2"/>
        <v>2</v>
      </c>
      <c r="C98">
        <f t="shared" si="3"/>
        <v>3</v>
      </c>
    </row>
    <row r="99" spans="1:3" x14ac:dyDescent="0.25">
      <c r="A99" s="13" t="s">
        <v>114</v>
      </c>
      <c r="B99">
        <f t="shared" si="2"/>
        <v>2</v>
      </c>
      <c r="C99">
        <f t="shared" si="3"/>
        <v>3</v>
      </c>
    </row>
    <row r="100" spans="1:3" x14ac:dyDescent="0.25">
      <c r="A100" s="13" t="s">
        <v>114</v>
      </c>
      <c r="B100">
        <f t="shared" si="2"/>
        <v>2</v>
      </c>
      <c r="C100">
        <f t="shared" si="3"/>
        <v>3</v>
      </c>
    </row>
    <row r="101" spans="1:3" x14ac:dyDescent="0.25">
      <c r="A101" s="13" t="s">
        <v>114</v>
      </c>
      <c r="B101">
        <f t="shared" si="2"/>
        <v>2</v>
      </c>
      <c r="C101">
        <f t="shared" si="3"/>
        <v>3</v>
      </c>
    </row>
    <row r="102" spans="1:3" x14ac:dyDescent="0.25">
      <c r="A102" s="13" t="s">
        <v>114</v>
      </c>
      <c r="B102">
        <f t="shared" si="2"/>
        <v>2</v>
      </c>
      <c r="C102">
        <f t="shared" si="3"/>
        <v>3</v>
      </c>
    </row>
    <row r="103" spans="1:3" x14ac:dyDescent="0.25">
      <c r="A103" s="13" t="s">
        <v>114</v>
      </c>
      <c r="B103">
        <f t="shared" si="2"/>
        <v>2</v>
      </c>
      <c r="C103">
        <f t="shared" si="3"/>
        <v>3</v>
      </c>
    </row>
    <row r="104" spans="1:3" x14ac:dyDescent="0.25">
      <c r="A104" s="13" t="s">
        <v>114</v>
      </c>
      <c r="B104">
        <f t="shared" si="2"/>
        <v>2</v>
      </c>
      <c r="C104">
        <f t="shared" si="3"/>
        <v>3</v>
      </c>
    </row>
    <row r="105" spans="1:3" x14ac:dyDescent="0.25">
      <c r="A105" s="13" t="s">
        <v>114</v>
      </c>
      <c r="B105">
        <f t="shared" si="2"/>
        <v>2</v>
      </c>
      <c r="C105">
        <f t="shared" si="3"/>
        <v>3</v>
      </c>
    </row>
    <row r="106" spans="1:3" x14ac:dyDescent="0.25">
      <c r="A106" s="13" t="s">
        <v>114</v>
      </c>
      <c r="B106">
        <f t="shared" si="2"/>
        <v>2</v>
      </c>
      <c r="C106">
        <f t="shared" si="3"/>
        <v>3</v>
      </c>
    </row>
    <row r="107" spans="1:3" x14ac:dyDescent="0.25">
      <c r="A107" s="13" t="s">
        <v>114</v>
      </c>
      <c r="B107">
        <f t="shared" si="2"/>
        <v>2</v>
      </c>
      <c r="C107">
        <f t="shared" si="3"/>
        <v>3</v>
      </c>
    </row>
    <row r="108" spans="1:3" x14ac:dyDescent="0.25">
      <c r="A108" s="13" t="s">
        <v>114</v>
      </c>
      <c r="B108">
        <f t="shared" si="2"/>
        <v>2</v>
      </c>
      <c r="C108">
        <f t="shared" si="3"/>
        <v>3</v>
      </c>
    </row>
    <row r="109" spans="1:3" x14ac:dyDescent="0.25">
      <c r="A109" s="13" t="s">
        <v>114</v>
      </c>
      <c r="B109">
        <f t="shared" si="2"/>
        <v>2</v>
      </c>
      <c r="C109">
        <f t="shared" si="3"/>
        <v>3</v>
      </c>
    </row>
    <row r="110" spans="1:3" x14ac:dyDescent="0.25">
      <c r="A110" s="13" t="s">
        <v>114</v>
      </c>
      <c r="B110">
        <f t="shared" si="2"/>
        <v>2</v>
      </c>
      <c r="C110">
        <f t="shared" si="3"/>
        <v>3</v>
      </c>
    </row>
    <row r="111" spans="1:3" x14ac:dyDescent="0.25">
      <c r="A111" s="13" t="s">
        <v>114</v>
      </c>
      <c r="B111">
        <f t="shared" si="2"/>
        <v>2</v>
      </c>
      <c r="C111">
        <f t="shared" si="3"/>
        <v>3</v>
      </c>
    </row>
    <row r="112" spans="1:3" x14ac:dyDescent="0.25">
      <c r="A112" s="13" t="s">
        <v>114</v>
      </c>
      <c r="B112">
        <f t="shared" si="2"/>
        <v>2</v>
      </c>
      <c r="C112">
        <f t="shared" si="3"/>
        <v>3</v>
      </c>
    </row>
    <row r="113" spans="1:3" x14ac:dyDescent="0.25">
      <c r="A113" s="13" t="s">
        <v>114</v>
      </c>
      <c r="B113">
        <f t="shared" si="2"/>
        <v>2</v>
      </c>
      <c r="C113">
        <f t="shared" si="3"/>
        <v>3</v>
      </c>
    </row>
    <row r="114" spans="1:3" x14ac:dyDescent="0.25">
      <c r="A114" s="13" t="s">
        <v>114</v>
      </c>
      <c r="B114">
        <f t="shared" si="2"/>
        <v>2</v>
      </c>
      <c r="C114">
        <f t="shared" si="3"/>
        <v>3</v>
      </c>
    </row>
    <row r="115" spans="1:3" x14ac:dyDescent="0.25">
      <c r="A115" s="13" t="s">
        <v>114</v>
      </c>
      <c r="B115">
        <f t="shared" si="2"/>
        <v>2</v>
      </c>
      <c r="C115">
        <f t="shared" si="3"/>
        <v>3</v>
      </c>
    </row>
    <row r="116" spans="1:3" x14ac:dyDescent="0.25">
      <c r="A116" s="13" t="s">
        <v>114</v>
      </c>
      <c r="B116">
        <f t="shared" si="2"/>
        <v>2</v>
      </c>
      <c r="C116">
        <f t="shared" si="3"/>
        <v>3</v>
      </c>
    </row>
    <row r="117" spans="1:3" x14ac:dyDescent="0.25">
      <c r="A117" s="13" t="s">
        <v>114</v>
      </c>
      <c r="B117">
        <f t="shared" si="2"/>
        <v>2</v>
      </c>
      <c r="C117">
        <f t="shared" si="3"/>
        <v>3</v>
      </c>
    </row>
    <row r="118" spans="1:3" x14ac:dyDescent="0.25">
      <c r="A118" s="13" t="s">
        <v>114</v>
      </c>
      <c r="B118">
        <f t="shared" si="2"/>
        <v>2</v>
      </c>
      <c r="C118">
        <f t="shared" si="3"/>
        <v>3</v>
      </c>
    </row>
    <row r="119" spans="1:3" x14ac:dyDescent="0.25">
      <c r="A119" s="13" t="s">
        <v>114</v>
      </c>
      <c r="B119">
        <f t="shared" si="2"/>
        <v>2</v>
      </c>
      <c r="C119">
        <f t="shared" si="3"/>
        <v>3</v>
      </c>
    </row>
    <row r="120" spans="1:3" x14ac:dyDescent="0.25">
      <c r="A120" s="13" t="s">
        <v>114</v>
      </c>
      <c r="B120">
        <f t="shared" si="2"/>
        <v>2</v>
      </c>
      <c r="C120">
        <f t="shared" si="3"/>
        <v>3</v>
      </c>
    </row>
    <row r="121" spans="1:3" x14ac:dyDescent="0.25">
      <c r="A121" s="13" t="s">
        <v>114</v>
      </c>
      <c r="B121">
        <f t="shared" si="2"/>
        <v>2</v>
      </c>
      <c r="C121">
        <f t="shared" si="3"/>
        <v>3</v>
      </c>
    </row>
    <row r="122" spans="1:3" x14ac:dyDescent="0.25">
      <c r="A122" s="13" t="s">
        <v>114</v>
      </c>
      <c r="B122">
        <f t="shared" si="2"/>
        <v>2</v>
      </c>
      <c r="C122">
        <f t="shared" si="3"/>
        <v>3</v>
      </c>
    </row>
    <row r="123" spans="1:3" x14ac:dyDescent="0.25">
      <c r="A123" s="13" t="s">
        <v>114</v>
      </c>
      <c r="B123">
        <f t="shared" si="2"/>
        <v>2</v>
      </c>
      <c r="C123">
        <f t="shared" si="3"/>
        <v>3</v>
      </c>
    </row>
    <row r="124" spans="1:3" x14ac:dyDescent="0.25">
      <c r="A124" s="13" t="s">
        <v>114</v>
      </c>
      <c r="B124">
        <f t="shared" si="2"/>
        <v>2</v>
      </c>
      <c r="C124">
        <f t="shared" si="3"/>
        <v>3</v>
      </c>
    </row>
    <row r="125" spans="1:3" x14ac:dyDescent="0.25">
      <c r="A125" s="13" t="s">
        <v>114</v>
      </c>
      <c r="B125">
        <f t="shared" si="2"/>
        <v>2</v>
      </c>
      <c r="C125">
        <f t="shared" si="3"/>
        <v>3</v>
      </c>
    </row>
    <row r="126" spans="1:3" x14ac:dyDescent="0.25">
      <c r="A126" s="13" t="s">
        <v>114</v>
      </c>
      <c r="B126">
        <f t="shared" si="2"/>
        <v>2</v>
      </c>
      <c r="C126">
        <f t="shared" si="3"/>
        <v>3</v>
      </c>
    </row>
    <row r="127" spans="1:3" x14ac:dyDescent="0.25">
      <c r="A127" s="13" t="s">
        <v>114</v>
      </c>
      <c r="B127">
        <f t="shared" si="2"/>
        <v>2</v>
      </c>
      <c r="C127">
        <f t="shared" si="3"/>
        <v>3</v>
      </c>
    </row>
    <row r="128" spans="1:3" x14ac:dyDescent="0.25">
      <c r="A128" s="13" t="s">
        <v>114</v>
      </c>
      <c r="B128">
        <f t="shared" si="2"/>
        <v>2</v>
      </c>
      <c r="C128">
        <f t="shared" si="3"/>
        <v>3</v>
      </c>
    </row>
    <row r="129" spans="1:3" x14ac:dyDescent="0.25">
      <c r="A129" s="13" t="s">
        <v>114</v>
      </c>
      <c r="B129">
        <f t="shared" si="2"/>
        <v>2</v>
      </c>
      <c r="C129">
        <f t="shared" si="3"/>
        <v>3</v>
      </c>
    </row>
    <row r="130" spans="1:3" x14ac:dyDescent="0.25">
      <c r="A130" s="13" t="s">
        <v>114</v>
      </c>
      <c r="B130">
        <f t="shared" si="2"/>
        <v>2</v>
      </c>
      <c r="C130">
        <f t="shared" si="3"/>
        <v>3</v>
      </c>
    </row>
    <row r="131" spans="1:3" x14ac:dyDescent="0.25">
      <c r="A131" s="13" t="s">
        <v>114</v>
      </c>
      <c r="B131">
        <f t="shared" ref="B131:B136" si="4">IF(A131="Yes",1,2)</f>
        <v>2</v>
      </c>
      <c r="C131">
        <f t="shared" ref="C131:C136" si="5">IF(B131="High",1,IF(B131="Middle",2,3))</f>
        <v>3</v>
      </c>
    </row>
    <row r="132" spans="1:3" x14ac:dyDescent="0.25">
      <c r="A132" s="13" t="s">
        <v>114</v>
      </c>
      <c r="B132">
        <f t="shared" si="4"/>
        <v>2</v>
      </c>
      <c r="C132">
        <f t="shared" si="5"/>
        <v>3</v>
      </c>
    </row>
    <row r="133" spans="1:3" x14ac:dyDescent="0.25">
      <c r="A133" s="13" t="s">
        <v>114</v>
      </c>
      <c r="B133">
        <f t="shared" si="4"/>
        <v>2</v>
      </c>
      <c r="C133">
        <f t="shared" si="5"/>
        <v>3</v>
      </c>
    </row>
    <row r="134" spans="1:3" x14ac:dyDescent="0.25">
      <c r="A134" s="13" t="s">
        <v>114</v>
      </c>
      <c r="B134">
        <f t="shared" si="4"/>
        <v>2</v>
      </c>
      <c r="C134">
        <f t="shared" si="5"/>
        <v>3</v>
      </c>
    </row>
    <row r="135" spans="1:3" x14ac:dyDescent="0.25">
      <c r="A135" s="13" t="s">
        <v>114</v>
      </c>
      <c r="B135">
        <f t="shared" si="4"/>
        <v>2</v>
      </c>
      <c r="C135">
        <f t="shared" si="5"/>
        <v>3</v>
      </c>
    </row>
    <row r="136" spans="1:3" x14ac:dyDescent="0.25">
      <c r="A136" s="13" t="s">
        <v>114</v>
      </c>
      <c r="B136">
        <f t="shared" si="4"/>
        <v>2</v>
      </c>
      <c r="C136">
        <f t="shared" si="5"/>
        <v>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7"/>
  <sheetViews>
    <sheetView topLeftCell="A11" workbookViewId="0">
      <selection activeCell="H47" sqref="H47"/>
    </sheetView>
  </sheetViews>
  <sheetFormatPr defaultRowHeight="15" x14ac:dyDescent="0.25"/>
  <sheetData>
    <row r="2" spans="1:8" x14ac:dyDescent="0.25">
      <c r="A2" s="1" t="s">
        <v>1</v>
      </c>
      <c r="B2" s="1" t="s">
        <v>43</v>
      </c>
      <c r="E2" s="1" t="s">
        <v>58</v>
      </c>
      <c r="H2" s="1" t="s">
        <v>64</v>
      </c>
    </row>
    <row r="3" spans="1:8" x14ac:dyDescent="0.25">
      <c r="A3" t="s">
        <v>43</v>
      </c>
      <c r="B3" t="s">
        <v>109</v>
      </c>
      <c r="D3" t="s">
        <v>58</v>
      </c>
      <c r="E3" t="s">
        <v>108</v>
      </c>
      <c r="G3" t="s">
        <v>64</v>
      </c>
      <c r="H3" t="s">
        <v>109</v>
      </c>
    </row>
    <row r="4" spans="1:8" x14ac:dyDescent="0.25">
      <c r="A4" t="s">
        <v>43</v>
      </c>
      <c r="B4" t="s">
        <v>108</v>
      </c>
      <c r="D4" t="s">
        <v>58</v>
      </c>
      <c r="E4" t="s">
        <v>108</v>
      </c>
      <c r="G4" t="s">
        <v>64</v>
      </c>
      <c r="H4" t="s">
        <v>108</v>
      </c>
    </row>
    <row r="5" spans="1:8" x14ac:dyDescent="0.25">
      <c r="A5" t="s">
        <v>43</v>
      </c>
      <c r="B5" t="s">
        <v>108</v>
      </c>
      <c r="D5" t="s">
        <v>58</v>
      </c>
      <c r="E5" t="s">
        <v>108</v>
      </c>
      <c r="G5" t="s">
        <v>64</v>
      </c>
      <c r="H5" t="s">
        <v>108</v>
      </c>
    </row>
    <row r="6" spans="1:8" x14ac:dyDescent="0.25">
      <c r="A6" t="s">
        <v>43</v>
      </c>
      <c r="B6" t="s">
        <v>109</v>
      </c>
      <c r="D6" t="s">
        <v>58</v>
      </c>
      <c r="E6" t="s">
        <v>108</v>
      </c>
      <c r="G6" t="s">
        <v>64</v>
      </c>
      <c r="H6" t="s">
        <v>108</v>
      </c>
    </row>
    <row r="7" spans="1:8" x14ac:dyDescent="0.25">
      <c r="A7" t="s">
        <v>43</v>
      </c>
      <c r="B7" t="s">
        <v>108</v>
      </c>
      <c r="D7" t="s">
        <v>58</v>
      </c>
      <c r="E7" t="s">
        <v>108</v>
      </c>
      <c r="G7" t="s">
        <v>64</v>
      </c>
      <c r="H7" t="s">
        <v>108</v>
      </c>
    </row>
    <row r="8" spans="1:8" x14ac:dyDescent="0.25">
      <c r="A8" t="s">
        <v>43</v>
      </c>
      <c r="B8" t="s">
        <v>108</v>
      </c>
      <c r="D8" t="s">
        <v>58</v>
      </c>
      <c r="E8" t="s">
        <v>108</v>
      </c>
      <c r="G8" t="s">
        <v>64</v>
      </c>
      <c r="H8" t="s">
        <v>108</v>
      </c>
    </row>
    <row r="9" spans="1:8" x14ac:dyDescent="0.25">
      <c r="A9" t="s">
        <v>43</v>
      </c>
      <c r="B9" t="s">
        <v>109</v>
      </c>
      <c r="D9" t="s">
        <v>58</v>
      </c>
      <c r="E9" t="s">
        <v>109</v>
      </c>
      <c r="G9" t="s">
        <v>64</v>
      </c>
      <c r="H9" t="s">
        <v>108</v>
      </c>
    </row>
    <row r="10" spans="1:8" x14ac:dyDescent="0.25">
      <c r="A10" t="s">
        <v>43</v>
      </c>
      <c r="B10" t="s">
        <v>109</v>
      </c>
      <c r="D10" t="s">
        <v>58</v>
      </c>
      <c r="E10" t="s">
        <v>108</v>
      </c>
      <c r="G10" t="s">
        <v>64</v>
      </c>
      <c r="H10" t="s">
        <v>109</v>
      </c>
    </row>
    <row r="11" spans="1:8" x14ac:dyDescent="0.25">
      <c r="A11" t="s">
        <v>43</v>
      </c>
      <c r="B11" t="s">
        <v>108</v>
      </c>
      <c r="D11" t="s">
        <v>58</v>
      </c>
      <c r="E11" t="s">
        <v>109</v>
      </c>
      <c r="G11" t="s">
        <v>64</v>
      </c>
      <c r="H11" t="s">
        <v>109</v>
      </c>
    </row>
    <row r="12" spans="1:8" x14ac:dyDescent="0.25">
      <c r="A12" t="s">
        <v>43</v>
      </c>
      <c r="B12" t="s">
        <v>109</v>
      </c>
      <c r="D12" t="s">
        <v>58</v>
      </c>
      <c r="E12" t="s">
        <v>109</v>
      </c>
      <c r="G12" t="s">
        <v>64</v>
      </c>
      <c r="H12" t="s">
        <v>108</v>
      </c>
    </row>
    <row r="13" spans="1:8" x14ac:dyDescent="0.25">
      <c r="A13" t="s">
        <v>43</v>
      </c>
      <c r="B13" t="s">
        <v>108</v>
      </c>
      <c r="D13" t="s">
        <v>58</v>
      </c>
      <c r="E13" t="s">
        <v>108</v>
      </c>
      <c r="G13" t="s">
        <v>64</v>
      </c>
      <c r="H13" t="s">
        <v>108</v>
      </c>
    </row>
    <row r="14" spans="1:8" x14ac:dyDescent="0.25">
      <c r="A14" t="s">
        <v>43</v>
      </c>
      <c r="B14" t="s">
        <v>109</v>
      </c>
      <c r="D14" t="s">
        <v>58</v>
      </c>
      <c r="E14" t="s">
        <v>108</v>
      </c>
      <c r="G14" t="s">
        <v>64</v>
      </c>
      <c r="H14" t="s">
        <v>108</v>
      </c>
    </row>
    <row r="15" spans="1:8" x14ac:dyDescent="0.25">
      <c r="A15" t="s">
        <v>43</v>
      </c>
      <c r="B15" t="s">
        <v>109</v>
      </c>
      <c r="D15" t="s">
        <v>58</v>
      </c>
      <c r="E15" t="s">
        <v>109</v>
      </c>
      <c r="G15" t="s">
        <v>64</v>
      </c>
      <c r="H15" t="s">
        <v>109</v>
      </c>
    </row>
    <row r="16" spans="1:8" x14ac:dyDescent="0.25">
      <c r="A16" t="s">
        <v>43</v>
      </c>
      <c r="B16" t="s">
        <v>109</v>
      </c>
      <c r="D16" t="s">
        <v>58</v>
      </c>
      <c r="E16" t="s">
        <v>108</v>
      </c>
      <c r="G16" t="s">
        <v>64</v>
      </c>
      <c r="H16" t="s">
        <v>108</v>
      </c>
    </row>
    <row r="17" spans="1:8" x14ac:dyDescent="0.25">
      <c r="A17" t="s">
        <v>43</v>
      </c>
      <c r="B17" t="s">
        <v>109</v>
      </c>
      <c r="D17" t="s">
        <v>58</v>
      </c>
      <c r="E17" t="s">
        <v>108</v>
      </c>
      <c r="G17" t="s">
        <v>64</v>
      </c>
      <c r="H17" t="s">
        <v>109</v>
      </c>
    </row>
    <row r="18" spans="1:8" x14ac:dyDescent="0.25">
      <c r="A18" t="s">
        <v>43</v>
      </c>
      <c r="B18" t="s">
        <v>108</v>
      </c>
      <c r="D18" t="s">
        <v>58</v>
      </c>
      <c r="E18" t="s">
        <v>108</v>
      </c>
      <c r="G18" t="s">
        <v>64</v>
      </c>
      <c r="H18" t="s">
        <v>109</v>
      </c>
    </row>
    <row r="19" spans="1:8" x14ac:dyDescent="0.25">
      <c r="A19" t="s">
        <v>43</v>
      </c>
      <c r="B19" t="s">
        <v>109</v>
      </c>
      <c r="D19" t="s">
        <v>58</v>
      </c>
      <c r="E19" t="s">
        <v>109</v>
      </c>
      <c r="G19" t="s">
        <v>64</v>
      </c>
      <c r="H19" t="s">
        <v>108</v>
      </c>
    </row>
    <row r="20" spans="1:8" x14ac:dyDescent="0.25">
      <c r="A20" t="s">
        <v>43</v>
      </c>
      <c r="B20" t="s">
        <v>108</v>
      </c>
      <c r="D20" t="s">
        <v>58</v>
      </c>
      <c r="E20" t="s">
        <v>109</v>
      </c>
      <c r="G20" t="s">
        <v>64</v>
      </c>
      <c r="H20" t="s">
        <v>108</v>
      </c>
    </row>
    <row r="21" spans="1:8" x14ac:dyDescent="0.25">
      <c r="A21" t="s">
        <v>43</v>
      </c>
      <c r="B21" t="s">
        <v>108</v>
      </c>
      <c r="D21" t="s">
        <v>58</v>
      </c>
      <c r="E21" t="s">
        <v>109</v>
      </c>
      <c r="G21" t="s">
        <v>64</v>
      </c>
      <c r="H21" t="s">
        <v>108</v>
      </c>
    </row>
    <row r="22" spans="1:8" x14ac:dyDescent="0.25">
      <c r="A22" t="s">
        <v>43</v>
      </c>
      <c r="B22" t="s">
        <v>108</v>
      </c>
      <c r="D22" t="s">
        <v>58</v>
      </c>
      <c r="E22" t="s">
        <v>108</v>
      </c>
      <c r="G22" t="s">
        <v>64</v>
      </c>
      <c r="H22" t="s">
        <v>108</v>
      </c>
    </row>
    <row r="23" spans="1:8" x14ac:dyDescent="0.25">
      <c r="A23" t="s">
        <v>43</v>
      </c>
      <c r="B23" t="s">
        <v>109</v>
      </c>
      <c r="D23" t="s">
        <v>58</v>
      </c>
      <c r="E23" t="s">
        <v>108</v>
      </c>
      <c r="G23" t="s">
        <v>64</v>
      </c>
      <c r="H23" t="s">
        <v>108</v>
      </c>
    </row>
    <row r="24" spans="1:8" x14ac:dyDescent="0.25">
      <c r="A24" t="s">
        <v>43</v>
      </c>
      <c r="B24" t="s">
        <v>109</v>
      </c>
      <c r="D24" t="s">
        <v>58</v>
      </c>
      <c r="E24" t="s">
        <v>108</v>
      </c>
      <c r="G24" t="s">
        <v>64</v>
      </c>
      <c r="H24" t="s">
        <v>108</v>
      </c>
    </row>
    <row r="25" spans="1:8" x14ac:dyDescent="0.25">
      <c r="A25" t="s">
        <v>43</v>
      </c>
      <c r="B25" t="s">
        <v>108</v>
      </c>
      <c r="D25" t="s">
        <v>58</v>
      </c>
      <c r="E25" t="s">
        <v>108</v>
      </c>
      <c r="G25" t="s">
        <v>64</v>
      </c>
      <c r="H25" t="s">
        <v>109</v>
      </c>
    </row>
    <row r="26" spans="1:8" x14ac:dyDescent="0.25">
      <c r="A26" t="s">
        <v>43</v>
      </c>
      <c r="B26" t="s">
        <v>108</v>
      </c>
      <c r="D26" t="s">
        <v>58</v>
      </c>
      <c r="E26" t="s">
        <v>108</v>
      </c>
      <c r="G26" t="s">
        <v>64</v>
      </c>
      <c r="H26" t="s">
        <v>108</v>
      </c>
    </row>
    <row r="27" spans="1:8" x14ac:dyDescent="0.25">
      <c r="A27" t="s">
        <v>43</v>
      </c>
      <c r="B27" t="s">
        <v>109</v>
      </c>
      <c r="D27" t="s">
        <v>58</v>
      </c>
      <c r="E27" t="s">
        <v>109</v>
      </c>
      <c r="G27" t="s">
        <v>64</v>
      </c>
      <c r="H27" t="s">
        <v>108</v>
      </c>
    </row>
    <row r="28" spans="1:8" x14ac:dyDescent="0.25">
      <c r="A28" t="s">
        <v>43</v>
      </c>
      <c r="B28" t="s">
        <v>109</v>
      </c>
      <c r="D28" t="s">
        <v>58</v>
      </c>
      <c r="E28" t="s">
        <v>108</v>
      </c>
      <c r="G28" t="s">
        <v>64</v>
      </c>
      <c r="H28" t="s">
        <v>109</v>
      </c>
    </row>
    <row r="29" spans="1:8" x14ac:dyDescent="0.25">
      <c r="A29" t="s">
        <v>43</v>
      </c>
      <c r="B29" t="s">
        <v>108</v>
      </c>
      <c r="D29" t="s">
        <v>58</v>
      </c>
      <c r="E29" t="s">
        <v>109</v>
      </c>
      <c r="G29" t="s">
        <v>64</v>
      </c>
      <c r="H29" t="s">
        <v>109</v>
      </c>
    </row>
    <row r="30" spans="1:8" x14ac:dyDescent="0.25">
      <c r="A30" t="s">
        <v>43</v>
      </c>
      <c r="B30" t="s">
        <v>109</v>
      </c>
      <c r="D30" t="s">
        <v>58</v>
      </c>
      <c r="E30" t="s">
        <v>109</v>
      </c>
      <c r="G30" t="s">
        <v>64</v>
      </c>
      <c r="H30" t="s">
        <v>108</v>
      </c>
    </row>
    <row r="31" spans="1:8" x14ac:dyDescent="0.25">
      <c r="A31" t="s">
        <v>43</v>
      </c>
      <c r="B31" t="s">
        <v>109</v>
      </c>
      <c r="D31" t="s">
        <v>58</v>
      </c>
      <c r="E31" t="s">
        <v>108</v>
      </c>
      <c r="G31" t="s">
        <v>64</v>
      </c>
      <c r="H31" t="s">
        <v>108</v>
      </c>
    </row>
    <row r="32" spans="1:8" x14ac:dyDescent="0.25">
      <c r="A32" t="s">
        <v>43</v>
      </c>
      <c r="B32" t="s">
        <v>108</v>
      </c>
      <c r="D32" t="s">
        <v>58</v>
      </c>
      <c r="E32" t="s">
        <v>108</v>
      </c>
      <c r="G32" t="s">
        <v>64</v>
      </c>
      <c r="H32" t="s">
        <v>109</v>
      </c>
    </row>
    <row r="33" spans="1:8" x14ac:dyDescent="0.25">
      <c r="A33" t="s">
        <v>43</v>
      </c>
      <c r="B33" t="s">
        <v>109</v>
      </c>
      <c r="D33" t="s">
        <v>58</v>
      </c>
      <c r="E33" t="s">
        <v>108</v>
      </c>
      <c r="G33" t="s">
        <v>64</v>
      </c>
      <c r="H33" t="s">
        <v>108</v>
      </c>
    </row>
    <row r="34" spans="1:8" x14ac:dyDescent="0.25">
      <c r="A34" t="s">
        <v>43</v>
      </c>
      <c r="B34" t="s">
        <v>108</v>
      </c>
      <c r="D34" t="s">
        <v>58</v>
      </c>
      <c r="E34" t="s">
        <v>108</v>
      </c>
      <c r="G34" t="s">
        <v>64</v>
      </c>
      <c r="H34" t="s">
        <v>108</v>
      </c>
    </row>
    <row r="35" spans="1:8" x14ac:dyDescent="0.25">
      <c r="A35" t="s">
        <v>43</v>
      </c>
      <c r="B35" t="s">
        <v>108</v>
      </c>
      <c r="D35" t="s">
        <v>58</v>
      </c>
      <c r="E35" t="s">
        <v>108</v>
      </c>
      <c r="G35" t="s">
        <v>64</v>
      </c>
      <c r="H35" t="s">
        <v>108</v>
      </c>
    </row>
    <row r="36" spans="1:8" x14ac:dyDescent="0.25">
      <c r="A36" t="s">
        <v>43</v>
      </c>
      <c r="B36" t="s">
        <v>109</v>
      </c>
      <c r="D36" t="s">
        <v>58</v>
      </c>
      <c r="E36" t="s">
        <v>109</v>
      </c>
      <c r="G36" t="s">
        <v>64</v>
      </c>
      <c r="H36" t="s">
        <v>108</v>
      </c>
    </row>
    <row r="37" spans="1:8" x14ac:dyDescent="0.25">
      <c r="A37" t="s">
        <v>43</v>
      </c>
      <c r="B37" t="s">
        <v>108</v>
      </c>
      <c r="D37" t="s">
        <v>58</v>
      </c>
      <c r="E37" t="s">
        <v>108</v>
      </c>
      <c r="G37" t="s">
        <v>64</v>
      </c>
      <c r="H37" t="s">
        <v>108</v>
      </c>
    </row>
    <row r="38" spans="1:8" x14ac:dyDescent="0.25">
      <c r="A38" t="s">
        <v>43</v>
      </c>
      <c r="B38" t="s">
        <v>108</v>
      </c>
      <c r="D38" t="s">
        <v>58</v>
      </c>
      <c r="E38" t="s">
        <v>109</v>
      </c>
      <c r="G38" t="s">
        <v>64</v>
      </c>
      <c r="H38" t="s">
        <v>109</v>
      </c>
    </row>
    <row r="39" spans="1:8" x14ac:dyDescent="0.25">
      <c r="A39" t="s">
        <v>43</v>
      </c>
      <c r="B39" t="s">
        <v>109</v>
      </c>
      <c r="D39" t="s">
        <v>58</v>
      </c>
      <c r="E39" t="s">
        <v>109</v>
      </c>
      <c r="G39" t="s">
        <v>64</v>
      </c>
      <c r="H39" t="s">
        <v>109</v>
      </c>
    </row>
    <row r="40" spans="1:8" x14ac:dyDescent="0.25">
      <c r="A40" t="s">
        <v>43</v>
      </c>
      <c r="B40" t="s">
        <v>109</v>
      </c>
      <c r="D40" t="s">
        <v>58</v>
      </c>
      <c r="E40" t="s">
        <v>108</v>
      </c>
      <c r="G40" t="s">
        <v>64</v>
      </c>
      <c r="H40" t="s">
        <v>109</v>
      </c>
    </row>
    <row r="41" spans="1:8" x14ac:dyDescent="0.25">
      <c r="A41" t="s">
        <v>43</v>
      </c>
      <c r="B41" t="s">
        <v>109</v>
      </c>
      <c r="D41" t="s">
        <v>58</v>
      </c>
      <c r="E41" t="s">
        <v>108</v>
      </c>
      <c r="G41" t="s">
        <v>64</v>
      </c>
      <c r="H41" t="s">
        <v>108</v>
      </c>
    </row>
    <row r="42" spans="1:8" x14ac:dyDescent="0.25">
      <c r="A42" t="s">
        <v>43</v>
      </c>
      <c r="B42" t="s">
        <v>109</v>
      </c>
      <c r="D42" t="s">
        <v>58</v>
      </c>
      <c r="E42" t="s">
        <v>109</v>
      </c>
      <c r="G42" t="s">
        <v>64</v>
      </c>
      <c r="H42" t="s">
        <v>109</v>
      </c>
    </row>
    <row r="43" spans="1:8" x14ac:dyDescent="0.25">
      <c r="A43" t="s">
        <v>43</v>
      </c>
      <c r="B43" t="s">
        <v>108</v>
      </c>
      <c r="D43" t="s">
        <v>58</v>
      </c>
      <c r="E43" t="s">
        <v>109</v>
      </c>
      <c r="G43" t="s">
        <v>64</v>
      </c>
      <c r="H43" t="s">
        <v>108</v>
      </c>
    </row>
    <row r="44" spans="1:8" x14ac:dyDescent="0.25">
      <c r="A44" t="s">
        <v>43</v>
      </c>
      <c r="B44" t="s">
        <v>108</v>
      </c>
      <c r="D44" t="s">
        <v>58</v>
      </c>
      <c r="E44" t="s">
        <v>108</v>
      </c>
      <c r="G44" t="s">
        <v>64</v>
      </c>
      <c r="H44" t="s">
        <v>108</v>
      </c>
    </row>
    <row r="45" spans="1:8" x14ac:dyDescent="0.25">
      <c r="A45" t="s">
        <v>43</v>
      </c>
      <c r="B45" t="s">
        <v>108</v>
      </c>
      <c r="D45" t="s">
        <v>58</v>
      </c>
      <c r="E45" t="s">
        <v>108</v>
      </c>
      <c r="G45" t="s">
        <v>64</v>
      </c>
      <c r="H45" t="s">
        <v>108</v>
      </c>
    </row>
    <row r="46" spans="1:8" x14ac:dyDescent="0.25">
      <c r="A46" t="s">
        <v>43</v>
      </c>
      <c r="B46" t="s">
        <v>108</v>
      </c>
      <c r="D46" t="s">
        <v>58</v>
      </c>
      <c r="E46" t="s">
        <v>109</v>
      </c>
      <c r="G46" t="s">
        <v>64</v>
      </c>
      <c r="H46" t="s">
        <v>109</v>
      </c>
    </row>
    <row r="47" spans="1:8" x14ac:dyDescent="0.25">
      <c r="A47" t="s">
        <v>43</v>
      </c>
      <c r="B47" t="s">
        <v>108</v>
      </c>
      <c r="D47" t="s">
        <v>58</v>
      </c>
      <c r="E47" t="s">
        <v>108</v>
      </c>
      <c r="G47" t="s">
        <v>64</v>
      </c>
      <c r="H47" t="s">
        <v>109</v>
      </c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workbookViewId="0"/>
  </sheetViews>
  <sheetFormatPr defaultRowHeight="15" x14ac:dyDescent="0.25"/>
  <sheetData>
    <row r="1" spans="1:3" x14ac:dyDescent="0.25">
      <c r="A1" s="1" t="s">
        <v>43</v>
      </c>
      <c r="B1" s="1" t="s">
        <v>58</v>
      </c>
      <c r="C1" s="1" t="s">
        <v>64</v>
      </c>
    </row>
    <row r="2" spans="1:3" x14ac:dyDescent="0.25">
      <c r="A2" t="s">
        <v>109</v>
      </c>
      <c r="B2" t="s">
        <v>108</v>
      </c>
      <c r="C2" t="s">
        <v>109</v>
      </c>
    </row>
    <row r="3" spans="1:3" x14ac:dyDescent="0.25">
      <c r="A3" t="s">
        <v>108</v>
      </c>
      <c r="B3" t="s">
        <v>108</v>
      </c>
      <c r="C3" t="s">
        <v>108</v>
      </c>
    </row>
    <row r="4" spans="1:3" x14ac:dyDescent="0.25">
      <c r="A4" t="s">
        <v>108</v>
      </c>
      <c r="B4" t="s">
        <v>108</v>
      </c>
      <c r="C4" t="s">
        <v>108</v>
      </c>
    </row>
    <row r="5" spans="1:3" x14ac:dyDescent="0.25">
      <c r="A5" t="s">
        <v>109</v>
      </c>
      <c r="B5" t="s">
        <v>108</v>
      </c>
      <c r="C5" t="s">
        <v>108</v>
      </c>
    </row>
    <row r="6" spans="1:3" x14ac:dyDescent="0.25">
      <c r="A6" t="s">
        <v>108</v>
      </c>
      <c r="B6" t="s">
        <v>108</v>
      </c>
      <c r="C6" t="s">
        <v>108</v>
      </c>
    </row>
    <row r="7" spans="1:3" x14ac:dyDescent="0.25">
      <c r="A7" t="s">
        <v>108</v>
      </c>
      <c r="B7" t="s">
        <v>108</v>
      </c>
      <c r="C7" t="s">
        <v>108</v>
      </c>
    </row>
    <row r="8" spans="1:3" x14ac:dyDescent="0.25">
      <c r="A8" t="s">
        <v>109</v>
      </c>
      <c r="B8" t="s">
        <v>109</v>
      </c>
      <c r="C8" t="s">
        <v>108</v>
      </c>
    </row>
    <row r="9" spans="1:3" x14ac:dyDescent="0.25">
      <c r="A9" t="s">
        <v>109</v>
      </c>
      <c r="B9" t="s">
        <v>108</v>
      </c>
      <c r="C9" t="s">
        <v>109</v>
      </c>
    </row>
    <row r="10" spans="1:3" x14ac:dyDescent="0.25">
      <c r="A10" t="s">
        <v>108</v>
      </c>
      <c r="B10" t="s">
        <v>109</v>
      </c>
      <c r="C10" t="s">
        <v>109</v>
      </c>
    </row>
    <row r="11" spans="1:3" x14ac:dyDescent="0.25">
      <c r="A11" t="s">
        <v>109</v>
      </c>
      <c r="B11" t="s">
        <v>109</v>
      </c>
      <c r="C11" t="s">
        <v>108</v>
      </c>
    </row>
    <row r="12" spans="1:3" x14ac:dyDescent="0.25">
      <c r="A12" t="s">
        <v>108</v>
      </c>
      <c r="B12" t="s">
        <v>108</v>
      </c>
      <c r="C12" t="s">
        <v>108</v>
      </c>
    </row>
    <row r="13" spans="1:3" x14ac:dyDescent="0.25">
      <c r="A13" t="s">
        <v>109</v>
      </c>
      <c r="B13" t="s">
        <v>108</v>
      </c>
      <c r="C13" t="s">
        <v>108</v>
      </c>
    </row>
    <row r="14" spans="1:3" x14ac:dyDescent="0.25">
      <c r="A14" t="s">
        <v>109</v>
      </c>
      <c r="B14" t="s">
        <v>109</v>
      </c>
      <c r="C14" t="s">
        <v>109</v>
      </c>
    </row>
    <row r="15" spans="1:3" x14ac:dyDescent="0.25">
      <c r="A15" t="s">
        <v>109</v>
      </c>
      <c r="B15" t="s">
        <v>108</v>
      </c>
      <c r="C15" t="s">
        <v>108</v>
      </c>
    </row>
    <row r="16" spans="1:3" x14ac:dyDescent="0.25">
      <c r="A16" t="s">
        <v>109</v>
      </c>
      <c r="B16" t="s">
        <v>108</v>
      </c>
      <c r="C16" t="s">
        <v>109</v>
      </c>
    </row>
    <row r="17" spans="1:3" x14ac:dyDescent="0.25">
      <c r="A17" t="s">
        <v>108</v>
      </c>
      <c r="B17" t="s">
        <v>108</v>
      </c>
      <c r="C17" t="s">
        <v>109</v>
      </c>
    </row>
    <row r="18" spans="1:3" x14ac:dyDescent="0.25">
      <c r="A18" t="s">
        <v>109</v>
      </c>
      <c r="B18" t="s">
        <v>109</v>
      </c>
      <c r="C18" t="s">
        <v>108</v>
      </c>
    </row>
    <row r="19" spans="1:3" x14ac:dyDescent="0.25">
      <c r="A19" t="s">
        <v>108</v>
      </c>
      <c r="B19" t="s">
        <v>109</v>
      </c>
      <c r="C19" t="s">
        <v>108</v>
      </c>
    </row>
    <row r="20" spans="1:3" x14ac:dyDescent="0.25">
      <c r="A20" t="s">
        <v>108</v>
      </c>
      <c r="B20" t="s">
        <v>109</v>
      </c>
      <c r="C20" t="s">
        <v>108</v>
      </c>
    </row>
    <row r="21" spans="1:3" x14ac:dyDescent="0.25">
      <c r="A21" t="s">
        <v>108</v>
      </c>
      <c r="B21" t="s">
        <v>108</v>
      </c>
      <c r="C21" t="s">
        <v>108</v>
      </c>
    </row>
    <row r="22" spans="1:3" x14ac:dyDescent="0.25">
      <c r="A22" t="s">
        <v>109</v>
      </c>
      <c r="B22" t="s">
        <v>108</v>
      </c>
      <c r="C22" t="s">
        <v>108</v>
      </c>
    </row>
    <row r="23" spans="1:3" x14ac:dyDescent="0.25">
      <c r="A23" t="s">
        <v>109</v>
      </c>
      <c r="B23" t="s">
        <v>108</v>
      </c>
      <c r="C23" t="s">
        <v>108</v>
      </c>
    </row>
    <row r="24" spans="1:3" x14ac:dyDescent="0.25">
      <c r="A24" t="s">
        <v>108</v>
      </c>
      <c r="B24" t="s">
        <v>108</v>
      </c>
      <c r="C24" t="s">
        <v>109</v>
      </c>
    </row>
    <row r="25" spans="1:3" x14ac:dyDescent="0.25">
      <c r="A25" t="s">
        <v>108</v>
      </c>
      <c r="B25" t="s">
        <v>108</v>
      </c>
      <c r="C25" t="s">
        <v>108</v>
      </c>
    </row>
    <row r="26" spans="1:3" x14ac:dyDescent="0.25">
      <c r="A26" t="s">
        <v>109</v>
      </c>
      <c r="B26" t="s">
        <v>109</v>
      </c>
      <c r="C26" t="s">
        <v>108</v>
      </c>
    </row>
    <row r="27" spans="1:3" x14ac:dyDescent="0.25">
      <c r="A27" t="s">
        <v>109</v>
      </c>
      <c r="B27" t="s">
        <v>108</v>
      </c>
      <c r="C27" t="s">
        <v>109</v>
      </c>
    </row>
    <row r="28" spans="1:3" x14ac:dyDescent="0.25">
      <c r="A28" t="s">
        <v>108</v>
      </c>
      <c r="B28" t="s">
        <v>109</v>
      </c>
      <c r="C28" t="s">
        <v>109</v>
      </c>
    </row>
    <row r="29" spans="1:3" x14ac:dyDescent="0.25">
      <c r="A29" t="s">
        <v>109</v>
      </c>
      <c r="B29" t="s">
        <v>109</v>
      </c>
      <c r="C29" t="s">
        <v>108</v>
      </c>
    </row>
    <row r="30" spans="1:3" x14ac:dyDescent="0.25">
      <c r="A30" t="s">
        <v>109</v>
      </c>
      <c r="B30" t="s">
        <v>108</v>
      </c>
      <c r="C30" t="s">
        <v>108</v>
      </c>
    </row>
    <row r="31" spans="1:3" x14ac:dyDescent="0.25">
      <c r="A31" t="s">
        <v>108</v>
      </c>
      <c r="B31" t="s">
        <v>108</v>
      </c>
      <c r="C31" t="s">
        <v>109</v>
      </c>
    </row>
    <row r="32" spans="1:3" x14ac:dyDescent="0.25">
      <c r="A32" t="s">
        <v>109</v>
      </c>
      <c r="B32" t="s">
        <v>108</v>
      </c>
      <c r="C32" t="s">
        <v>108</v>
      </c>
    </row>
    <row r="33" spans="1:3" x14ac:dyDescent="0.25">
      <c r="A33" t="s">
        <v>108</v>
      </c>
      <c r="B33" t="s">
        <v>108</v>
      </c>
      <c r="C33" t="s">
        <v>108</v>
      </c>
    </row>
    <row r="34" spans="1:3" x14ac:dyDescent="0.25">
      <c r="A34" t="s">
        <v>108</v>
      </c>
      <c r="B34" t="s">
        <v>108</v>
      </c>
      <c r="C34" t="s">
        <v>108</v>
      </c>
    </row>
    <row r="35" spans="1:3" x14ac:dyDescent="0.25">
      <c r="A35" t="s">
        <v>109</v>
      </c>
      <c r="B35" t="s">
        <v>109</v>
      </c>
      <c r="C35" t="s">
        <v>108</v>
      </c>
    </row>
    <row r="36" spans="1:3" x14ac:dyDescent="0.25">
      <c r="A36" t="s">
        <v>108</v>
      </c>
      <c r="B36" t="s">
        <v>108</v>
      </c>
      <c r="C36" t="s">
        <v>108</v>
      </c>
    </row>
    <row r="37" spans="1:3" x14ac:dyDescent="0.25">
      <c r="A37" t="s">
        <v>108</v>
      </c>
      <c r="B37" t="s">
        <v>109</v>
      </c>
      <c r="C37" t="s">
        <v>109</v>
      </c>
    </row>
    <row r="38" spans="1:3" x14ac:dyDescent="0.25">
      <c r="A38" t="s">
        <v>109</v>
      </c>
      <c r="B38" t="s">
        <v>109</v>
      </c>
      <c r="C38" t="s">
        <v>109</v>
      </c>
    </row>
    <row r="39" spans="1:3" x14ac:dyDescent="0.25">
      <c r="A39" t="s">
        <v>109</v>
      </c>
      <c r="B39" t="s">
        <v>108</v>
      </c>
      <c r="C39" t="s">
        <v>109</v>
      </c>
    </row>
    <row r="40" spans="1:3" x14ac:dyDescent="0.25">
      <c r="A40" t="s">
        <v>109</v>
      </c>
      <c r="B40" t="s">
        <v>108</v>
      </c>
      <c r="C40" t="s">
        <v>108</v>
      </c>
    </row>
    <row r="41" spans="1:3" x14ac:dyDescent="0.25">
      <c r="A41" t="s">
        <v>109</v>
      </c>
      <c r="B41" t="s">
        <v>109</v>
      </c>
      <c r="C41" t="s">
        <v>109</v>
      </c>
    </row>
    <row r="42" spans="1:3" x14ac:dyDescent="0.25">
      <c r="A42" t="s">
        <v>108</v>
      </c>
      <c r="B42" t="s">
        <v>109</v>
      </c>
      <c r="C42" t="s">
        <v>108</v>
      </c>
    </row>
    <row r="43" spans="1:3" x14ac:dyDescent="0.25">
      <c r="A43" t="s">
        <v>108</v>
      </c>
      <c r="B43" t="s">
        <v>108</v>
      </c>
      <c r="C43" t="s">
        <v>108</v>
      </c>
    </row>
    <row r="44" spans="1:3" x14ac:dyDescent="0.25">
      <c r="A44" t="s">
        <v>108</v>
      </c>
      <c r="B44" t="s">
        <v>108</v>
      </c>
      <c r="C44" t="s">
        <v>108</v>
      </c>
    </row>
    <row r="45" spans="1:3" x14ac:dyDescent="0.25">
      <c r="A45" t="s">
        <v>108</v>
      </c>
      <c r="B45" t="s">
        <v>109</v>
      </c>
      <c r="C45" t="s">
        <v>109</v>
      </c>
    </row>
    <row r="46" spans="1:3" x14ac:dyDescent="0.25">
      <c r="A46" t="s">
        <v>108</v>
      </c>
      <c r="B46" t="s">
        <v>108</v>
      </c>
      <c r="C46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Original</vt:lpstr>
      <vt:lpstr>Mahjeeq_</vt:lpstr>
      <vt:lpstr>Sheet4</vt:lpstr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Alaoma Kawa</dc:creator>
  <cp:lastModifiedBy>Alaoma Kawa</cp:lastModifiedBy>
  <dcterms:created xsi:type="dcterms:W3CDTF">2023-11-09T20:43:43Z</dcterms:created>
  <dcterms:modified xsi:type="dcterms:W3CDTF">2025-08-03T22:27:23Z</dcterms:modified>
</cp:coreProperties>
</file>