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\Desktop\research related\Gidey\systematic review on depression\"/>
    </mc:Choice>
  </mc:AlternateContent>
  <xr:revisionPtr revIDLastSave="0" documentId="13_ncr:1_{E0B0442D-FCB4-499B-8222-F7C11D1134D9}" xr6:coauthVersionLast="36" xr6:coauthVersionMax="36" xr10:uidLastSave="{00000000-0000-0000-0000-000000000000}"/>
  <bookViews>
    <workbookView xWindow="0" yWindow="0" windowWidth="19200" windowHeight="6810" activeTab="2" xr2:uid="{04F331EF-2AD5-46A1-B752-0C03C3647A8E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3" l="1"/>
  <c r="K31" i="3" s="1"/>
  <c r="I31" i="3"/>
  <c r="J30" i="3"/>
  <c r="K30" i="3" s="1"/>
  <c r="I30" i="3"/>
  <c r="K29" i="3"/>
  <c r="J29" i="3"/>
  <c r="I29" i="3"/>
  <c r="J28" i="3"/>
  <c r="K28" i="3" s="1"/>
  <c r="I28" i="3"/>
  <c r="J27" i="3"/>
  <c r="K27" i="3" s="1"/>
  <c r="I27" i="3"/>
  <c r="J26" i="3"/>
  <c r="K26" i="3" s="1"/>
  <c r="I26" i="3"/>
  <c r="K25" i="3"/>
  <c r="J25" i="3"/>
  <c r="I25" i="3"/>
  <c r="J24" i="3"/>
  <c r="K24" i="3" s="1"/>
  <c r="I24" i="3"/>
  <c r="J23" i="3"/>
  <c r="K23" i="3" s="1"/>
  <c r="I23" i="3"/>
  <c r="J22" i="3"/>
  <c r="K22" i="3" s="1"/>
  <c r="I22" i="3"/>
  <c r="K21" i="3"/>
  <c r="J21" i="3"/>
  <c r="I21" i="3"/>
  <c r="J20" i="3"/>
  <c r="K20" i="3" s="1"/>
  <c r="I20" i="3"/>
  <c r="J19" i="3"/>
  <c r="K19" i="3" s="1"/>
  <c r="I19" i="3"/>
  <c r="J18" i="3"/>
  <c r="K18" i="3" s="1"/>
  <c r="I18" i="3"/>
  <c r="K17" i="3"/>
  <c r="J17" i="3"/>
  <c r="I17" i="3"/>
  <c r="J16" i="3"/>
  <c r="K16" i="3" s="1"/>
  <c r="I16" i="3"/>
  <c r="J15" i="3"/>
  <c r="K15" i="3" s="1"/>
  <c r="I15" i="3"/>
  <c r="J14" i="3"/>
  <c r="K14" i="3" s="1"/>
  <c r="I14" i="3"/>
  <c r="K13" i="3"/>
  <c r="J13" i="3"/>
  <c r="I13" i="3"/>
  <c r="J12" i="3"/>
  <c r="K12" i="3" s="1"/>
  <c r="I12" i="3"/>
  <c r="J11" i="3"/>
  <c r="K11" i="3" s="1"/>
  <c r="I11" i="3"/>
  <c r="J10" i="3"/>
  <c r="K10" i="3" s="1"/>
  <c r="I10" i="3"/>
  <c r="K9" i="3"/>
  <c r="J9" i="3"/>
  <c r="I9" i="3"/>
  <c r="J8" i="3"/>
  <c r="K8" i="3" s="1"/>
  <c r="I8" i="3"/>
  <c r="J7" i="3"/>
  <c r="K7" i="3" s="1"/>
  <c r="I7" i="3"/>
  <c r="J6" i="3"/>
  <c r="K6" i="3" s="1"/>
  <c r="I6" i="3"/>
  <c r="J5" i="3"/>
  <c r="K5" i="3" s="1"/>
  <c r="I5" i="3"/>
  <c r="J4" i="3"/>
  <c r="K4" i="3" s="1"/>
  <c r="I4" i="3"/>
  <c r="J3" i="3"/>
  <c r="K3" i="3" s="1"/>
  <c r="I3" i="3"/>
  <c r="J2" i="3"/>
  <c r="K2" i="3" s="1"/>
  <c r="I2" i="3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2" i="2"/>
  <c r="J3" i="1"/>
  <c r="K3" i="1" s="1"/>
  <c r="J4" i="1"/>
  <c r="K4" i="1" s="1"/>
  <c r="J5" i="1"/>
  <c r="K5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2" i="1"/>
  <c r="K2" i="1" s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2" i="1"/>
</calcChain>
</file>

<file path=xl/sharedStrings.xml><?xml version="1.0" encoding="utf-8"?>
<sst xmlns="http://schemas.openxmlformats.org/spreadsheetml/2006/main" count="517" uniqueCount="76">
  <si>
    <t>Year of puplication</t>
  </si>
  <si>
    <t>Study design</t>
  </si>
  <si>
    <t xml:space="preserve">Region </t>
  </si>
  <si>
    <t xml:space="preserve">Sample size </t>
  </si>
  <si>
    <t>Stan prevalence</t>
  </si>
  <si>
    <t>Stan Log prevalence</t>
  </si>
  <si>
    <t>Authors name</t>
  </si>
  <si>
    <t>Oromia</t>
  </si>
  <si>
    <t>Postnatal</t>
  </si>
  <si>
    <t>Cross-sectional</t>
  </si>
  <si>
    <t>Amhara</t>
  </si>
  <si>
    <t>Addis Ababa</t>
  </si>
  <si>
    <t>SNNPs</t>
  </si>
  <si>
    <t>Afar</t>
  </si>
  <si>
    <t>Tigray</t>
  </si>
  <si>
    <t>Antenatal</t>
  </si>
  <si>
    <t>Biratu and Haile</t>
  </si>
  <si>
    <t>OR</t>
  </si>
  <si>
    <t>LCI</t>
  </si>
  <si>
    <t>UCI</t>
  </si>
  <si>
    <t>Log OR</t>
  </si>
  <si>
    <t>Log LCI</t>
  </si>
  <si>
    <t>Log UCI</t>
  </si>
  <si>
    <t>Stan Log OR</t>
  </si>
  <si>
    <t>Harari</t>
  </si>
  <si>
    <t>Assessment tool</t>
  </si>
  <si>
    <t>EPDS</t>
  </si>
  <si>
    <t>DASS-21</t>
  </si>
  <si>
    <t>BDI</t>
  </si>
  <si>
    <t>PHQ-9</t>
  </si>
  <si>
    <t>SRQ-20</t>
  </si>
  <si>
    <t>Perinatal</t>
  </si>
  <si>
    <t>Prevalence of dep in %</t>
  </si>
  <si>
    <t xml:space="preserve">Authors' name </t>
  </si>
  <si>
    <t xml:space="preserve">Prevalence </t>
  </si>
  <si>
    <t>Associated factors</t>
  </si>
  <si>
    <t>Log prevalence</t>
  </si>
  <si>
    <t>Unplanned pregnancy</t>
  </si>
  <si>
    <t>Intimate partner violence</t>
  </si>
  <si>
    <t>Poor social support</t>
  </si>
  <si>
    <t>History of depression</t>
  </si>
  <si>
    <t>Others</t>
  </si>
  <si>
    <t>Abadiga (2019)</t>
  </si>
  <si>
    <t>Abebe et al.(2019)</t>
  </si>
  <si>
    <t>Abadiga(2019)</t>
  </si>
  <si>
    <t>Amare et al.(2022)</t>
  </si>
  <si>
    <t>Ayele et al.(2021)</t>
  </si>
  <si>
    <t>Ayele et al.(2016)</t>
  </si>
  <si>
    <t>Bantie et al.(2022)</t>
  </si>
  <si>
    <t>Beketie et al. (2021)</t>
  </si>
  <si>
    <t>Belay et al.(2018)</t>
  </si>
  <si>
    <t>Beyene et al.(2020)</t>
  </si>
  <si>
    <t>Biratu and Haile(2015)</t>
  </si>
  <si>
    <t>Bitew et al.(2017)</t>
  </si>
  <si>
    <t>Borie et al.(2022)</t>
  </si>
  <si>
    <t>Chuma et al. (2020)</t>
  </si>
  <si>
    <t>Duko et al. (2019)</t>
  </si>
  <si>
    <t>Fantahun et al. (2018)</t>
  </si>
  <si>
    <t>Gebremichael et al.(2018)</t>
  </si>
  <si>
    <t>Habtamu Belete et al. (2019)</t>
  </si>
  <si>
    <t>Kerie et al. (2018)</t>
  </si>
  <si>
    <t>Lodebo et al. (2020)</t>
  </si>
  <si>
    <t>Mossie et al.(2017)</t>
  </si>
  <si>
    <t>Oljira et al. (2023)</t>
  </si>
  <si>
    <t>Sahile et al.(2017)</t>
  </si>
  <si>
    <t>Shewangzawa et al.(2018)</t>
  </si>
  <si>
    <t>Shitu et al. (2019)</t>
  </si>
  <si>
    <t>Takelle et al.(2023)</t>
  </si>
  <si>
    <t>Tefera et al. (2015)</t>
  </si>
  <si>
    <t>Tesfaye and Agenagnew(2021)</t>
  </si>
  <si>
    <t>Tiki et al.(2020)</t>
  </si>
  <si>
    <t>Toru et al.(2018)</t>
  </si>
  <si>
    <t>Wubetu et al.(2020)</t>
  </si>
  <si>
    <t>2019-2023</t>
  </si>
  <si>
    <t>2015-2018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</si>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</sst>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22</xdr:row>
      <xdr:rowOff>71966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514435-1DA6-42FA-B628-08ADB3677F57}"/>
            </a:ext>
          </a:extLst>
        </xdr:cNvPr>
        <xdr:cNvSpPr txBox="1"/>
      </xdr:nvSpPr>
      <xdr:spPr>
        <a:xfrm>
          <a:off x="5855246" y="442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24</xdr:row>
      <xdr:rowOff>71966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DDFF9A1-F3A4-4147-88B5-8AD1B2FEE8AE}"/>
            </a:ext>
          </a:extLst>
        </xdr:cNvPr>
        <xdr:cNvSpPr txBox="1"/>
      </xdr:nvSpPr>
      <xdr:spPr>
        <a:xfrm>
          <a:off x="5855246" y="481739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DA90-D0EE-48FE-A2F7-6C5C0C4E0995}">
  <dimension ref="A1:K31"/>
  <sheetViews>
    <sheetView zoomScale="93" zoomScaleNormal="55" workbookViewId="0">
      <selection activeCell="E1" sqref="E1"/>
    </sheetView>
  </sheetViews>
  <sheetFormatPr defaultRowHeight="15.5" x14ac:dyDescent="0.35"/>
  <cols>
    <col min="1" max="1" width="25.36328125" style="3" customWidth="1"/>
    <col min="2" max="2" width="8.7265625" style="2"/>
    <col min="3" max="3" width="12.08984375" style="3" customWidth="1"/>
    <col min="4" max="4" width="8.7265625" style="3"/>
    <col min="5" max="5" width="12.1796875" style="3" customWidth="1"/>
    <col min="6" max="6" width="12.08984375" style="3" customWidth="1"/>
    <col min="7" max="7" width="11.26953125" style="2" customWidth="1"/>
    <col min="8" max="8" width="11" style="2" customWidth="1"/>
    <col min="9" max="9" width="12.81640625" style="3" customWidth="1"/>
    <col min="10" max="10" width="12.36328125" style="3" customWidth="1"/>
    <col min="11" max="11" width="19.81640625" style="3" customWidth="1"/>
    <col min="12" max="16384" width="8.7265625" style="3"/>
  </cols>
  <sheetData>
    <row r="1" spans="1:11" s="1" customFormat="1" ht="15" x14ac:dyDescent="0.3">
      <c r="A1" s="1" t="s">
        <v>6</v>
      </c>
      <c r="B1" s="5" t="s">
        <v>0</v>
      </c>
      <c r="C1" s="1" t="s">
        <v>1</v>
      </c>
      <c r="D1" s="1" t="s">
        <v>2</v>
      </c>
      <c r="E1" s="1" t="s">
        <v>75</v>
      </c>
      <c r="F1" s="1" t="s">
        <v>25</v>
      </c>
      <c r="G1" s="5" t="s">
        <v>3</v>
      </c>
      <c r="H1" s="5" t="s">
        <v>32</v>
      </c>
      <c r="I1" s="1" t="s">
        <v>4</v>
      </c>
      <c r="J1" s="1" t="s">
        <v>36</v>
      </c>
      <c r="K1" s="1" t="s">
        <v>5</v>
      </c>
    </row>
    <row r="2" spans="1:11" x14ac:dyDescent="0.35">
      <c r="A2" s="3" t="s">
        <v>42</v>
      </c>
      <c r="B2" s="2">
        <v>2019</v>
      </c>
      <c r="C2" s="3" t="s">
        <v>9</v>
      </c>
      <c r="D2" s="3" t="s">
        <v>7</v>
      </c>
      <c r="E2" s="3" t="s">
        <v>8</v>
      </c>
      <c r="F2" s="3" t="s">
        <v>26</v>
      </c>
      <c r="G2" s="2">
        <v>287</v>
      </c>
      <c r="H2" s="2">
        <v>20.9</v>
      </c>
      <c r="I2" s="3">
        <f>SQRT(H2*(100-H2)/G2)</f>
        <v>2.4000508124702327</v>
      </c>
      <c r="J2" s="3">
        <f>LN(H2)</f>
        <v>3.039749158970765</v>
      </c>
      <c r="K2" s="3">
        <f>SQRT(J2*(100-J2)/H2)</f>
        <v>3.7552823462272169</v>
      </c>
    </row>
    <row r="3" spans="1:11" x14ac:dyDescent="0.35">
      <c r="A3" s="3" t="s">
        <v>43</v>
      </c>
      <c r="B3" s="2">
        <v>2019</v>
      </c>
      <c r="C3" s="3" t="s">
        <v>9</v>
      </c>
      <c r="D3" s="3" t="s">
        <v>10</v>
      </c>
      <c r="E3" s="3" t="s">
        <v>8</v>
      </c>
      <c r="F3" s="3" t="s">
        <v>26</v>
      </c>
      <c r="G3" s="2">
        <v>511</v>
      </c>
      <c r="H3" s="2">
        <v>22.1</v>
      </c>
      <c r="I3" s="3">
        <f t="shared" ref="I3:I31" si="0">SQRT(H3*(100-H3)/G3)</f>
        <v>1.8355001131468327</v>
      </c>
      <c r="J3" s="3">
        <f t="shared" ref="J3:J31" si="1">LN(H3)</f>
        <v>3.095577608523707</v>
      </c>
      <c r="K3" s="3">
        <f t="shared" ref="K3:K31" si="2">SQRT(J3*(100-J3)/H3)</f>
        <v>3.6842280951514179</v>
      </c>
    </row>
    <row r="4" spans="1:11" x14ac:dyDescent="0.35">
      <c r="A4" s="3" t="s">
        <v>45</v>
      </c>
      <c r="B4" s="2">
        <v>2022</v>
      </c>
      <c r="C4" s="3" t="s">
        <v>9</v>
      </c>
      <c r="D4" s="3" t="s">
        <v>10</v>
      </c>
      <c r="E4" s="3" t="s">
        <v>15</v>
      </c>
      <c r="F4" s="3" t="s">
        <v>27</v>
      </c>
      <c r="G4" s="2">
        <v>422</v>
      </c>
      <c r="H4" s="2">
        <v>34.1</v>
      </c>
      <c r="I4" s="3">
        <f t="shared" si="0"/>
        <v>2.3076166897320403</v>
      </c>
      <c r="J4" s="3">
        <f t="shared" si="1"/>
        <v>3.529297384289471</v>
      </c>
      <c r="K4" s="3">
        <f t="shared" si="2"/>
        <v>3.1598368420061735</v>
      </c>
    </row>
    <row r="5" spans="1:11" x14ac:dyDescent="0.35">
      <c r="A5" s="3" t="s">
        <v>46</v>
      </c>
      <c r="B5" s="2">
        <v>2021</v>
      </c>
      <c r="C5" s="3" t="s">
        <v>9</v>
      </c>
      <c r="D5" s="3" t="s">
        <v>10</v>
      </c>
      <c r="E5" s="3" t="s">
        <v>15</v>
      </c>
      <c r="F5" s="3" t="s">
        <v>26</v>
      </c>
      <c r="G5" s="2">
        <v>860</v>
      </c>
      <c r="H5" s="2">
        <v>35</v>
      </c>
      <c r="I5" s="3">
        <f t="shared" si="0"/>
        <v>1.6264528389133519</v>
      </c>
      <c r="J5" s="3">
        <f t="shared" si="1"/>
        <v>3.5553480614894135</v>
      </c>
      <c r="K5" s="3">
        <f t="shared" si="2"/>
        <v>3.1300128083289045</v>
      </c>
    </row>
    <row r="6" spans="1:11" x14ac:dyDescent="0.35">
      <c r="A6" s="3" t="s">
        <v>47</v>
      </c>
      <c r="B6" s="2">
        <v>2016</v>
      </c>
      <c r="C6" s="3" t="s">
        <v>9</v>
      </c>
      <c r="D6" s="3" t="s">
        <v>10</v>
      </c>
      <c r="E6" s="3" t="s">
        <v>15</v>
      </c>
      <c r="F6" s="3" t="s">
        <v>28</v>
      </c>
      <c r="G6" s="2">
        <v>388</v>
      </c>
      <c r="H6" s="2">
        <v>23</v>
      </c>
      <c r="I6" s="3">
        <f t="shared" si="0"/>
        <v>2.1364533670760806</v>
      </c>
      <c r="J6" s="3">
        <f t="shared" si="1"/>
        <v>3.1354942159291497</v>
      </c>
      <c r="K6" s="3">
        <f t="shared" si="2"/>
        <v>3.6338869931388764</v>
      </c>
    </row>
    <row r="7" spans="1:11" x14ac:dyDescent="0.35">
      <c r="A7" s="3" t="s">
        <v>48</v>
      </c>
      <c r="B7" s="2">
        <v>2022</v>
      </c>
      <c r="C7" s="3" t="s">
        <v>9</v>
      </c>
      <c r="D7" s="3" t="s">
        <v>10</v>
      </c>
      <c r="E7" s="3" t="s">
        <v>15</v>
      </c>
      <c r="F7" s="3" t="s">
        <v>26</v>
      </c>
      <c r="G7" s="2">
        <v>354</v>
      </c>
      <c r="H7" s="2">
        <v>17.8</v>
      </c>
      <c r="I7" s="3">
        <f t="shared" si="0"/>
        <v>2.0330323015100009</v>
      </c>
      <c r="J7" s="3">
        <f t="shared" si="1"/>
        <v>2.8791984572980396</v>
      </c>
      <c r="K7" s="3">
        <f t="shared" si="2"/>
        <v>3.9635279793945726</v>
      </c>
    </row>
    <row r="8" spans="1:11" x14ac:dyDescent="0.35">
      <c r="A8" s="3" t="s">
        <v>49</v>
      </c>
      <c r="B8" s="2">
        <v>2021</v>
      </c>
      <c r="C8" s="3" t="s">
        <v>9</v>
      </c>
      <c r="D8" s="3" t="s">
        <v>12</v>
      </c>
      <c r="E8" s="3" t="s">
        <v>15</v>
      </c>
      <c r="F8" s="3" t="s">
        <v>26</v>
      </c>
      <c r="G8" s="2">
        <v>316</v>
      </c>
      <c r="H8" s="2">
        <v>35.4</v>
      </c>
      <c r="I8" s="3">
        <f t="shared" si="0"/>
        <v>2.6901366959762423</v>
      </c>
      <c r="J8" s="3">
        <f t="shared" si="1"/>
        <v>3.5667118201397288</v>
      </c>
      <c r="K8" s="3">
        <f t="shared" si="2"/>
        <v>3.1170650617272839</v>
      </c>
    </row>
    <row r="9" spans="1:11" x14ac:dyDescent="0.35">
      <c r="A9" s="3" t="s">
        <v>50</v>
      </c>
      <c r="B9" s="2">
        <v>2018</v>
      </c>
      <c r="C9" s="3" t="s">
        <v>9</v>
      </c>
      <c r="D9" s="3" t="s">
        <v>13</v>
      </c>
      <c r="E9" s="3" t="s">
        <v>15</v>
      </c>
      <c r="F9" s="3" t="s">
        <v>28</v>
      </c>
      <c r="G9" s="2">
        <v>357</v>
      </c>
      <c r="H9" s="2">
        <v>17.899999999999999</v>
      </c>
      <c r="I9" s="3">
        <f t="shared" si="0"/>
        <v>2.0289156215672883</v>
      </c>
      <c r="J9" s="3">
        <f t="shared" si="1"/>
        <v>2.884800712846709</v>
      </c>
      <c r="K9" s="3">
        <f t="shared" si="2"/>
        <v>3.9561704589289675</v>
      </c>
    </row>
    <row r="10" spans="1:11" x14ac:dyDescent="0.35">
      <c r="A10" s="3" t="s">
        <v>51</v>
      </c>
      <c r="B10" s="2">
        <v>2020</v>
      </c>
      <c r="C10" s="3" t="s">
        <v>9</v>
      </c>
      <c r="D10" s="3" t="s">
        <v>14</v>
      </c>
      <c r="E10" s="3" t="s">
        <v>15</v>
      </c>
      <c r="F10" s="3" t="s">
        <v>28</v>
      </c>
      <c r="G10" s="2">
        <v>203</v>
      </c>
      <c r="H10" s="2">
        <v>31.5</v>
      </c>
      <c r="I10" s="3">
        <f t="shared" si="0"/>
        <v>3.2602623122729844</v>
      </c>
      <c r="J10" s="3">
        <f t="shared" si="1"/>
        <v>3.4499875458315872</v>
      </c>
      <c r="K10" s="3">
        <f t="shared" si="2"/>
        <v>3.2518436310087613</v>
      </c>
    </row>
    <row r="11" spans="1:11" x14ac:dyDescent="0.35">
      <c r="A11" s="3" t="s">
        <v>52</v>
      </c>
      <c r="B11" s="2">
        <v>2015</v>
      </c>
      <c r="C11" s="3" t="s">
        <v>9</v>
      </c>
      <c r="D11" s="3" t="s">
        <v>11</v>
      </c>
      <c r="E11" s="3" t="s">
        <v>15</v>
      </c>
      <c r="F11" s="3" t="s">
        <v>26</v>
      </c>
      <c r="G11" s="2">
        <v>393</v>
      </c>
      <c r="H11" s="2">
        <v>24.9</v>
      </c>
      <c r="I11" s="3">
        <f t="shared" si="0"/>
        <v>2.181340018156078</v>
      </c>
      <c r="J11" s="3">
        <f t="shared" si="1"/>
        <v>3.2148678034706619</v>
      </c>
      <c r="K11" s="3">
        <f t="shared" si="2"/>
        <v>3.5349738861317621</v>
      </c>
    </row>
    <row r="12" spans="1:11" x14ac:dyDescent="0.35">
      <c r="A12" s="3" t="s">
        <v>53</v>
      </c>
      <c r="B12" s="2">
        <v>2017</v>
      </c>
      <c r="C12" s="3" t="s">
        <v>9</v>
      </c>
      <c r="D12" s="3" t="s">
        <v>12</v>
      </c>
      <c r="E12" s="3" t="s">
        <v>15</v>
      </c>
      <c r="F12" s="3" t="s">
        <v>29</v>
      </c>
      <c r="G12" s="2">
        <v>1240</v>
      </c>
      <c r="H12" s="2">
        <v>27.8</v>
      </c>
      <c r="I12" s="3">
        <f t="shared" si="0"/>
        <v>1.2722725413034892</v>
      </c>
      <c r="J12" s="3">
        <f t="shared" si="1"/>
        <v>3.3250360206965914</v>
      </c>
      <c r="K12" s="3">
        <f t="shared" si="2"/>
        <v>3.4004217762655644</v>
      </c>
    </row>
    <row r="13" spans="1:11" x14ac:dyDescent="0.35">
      <c r="A13" s="3" t="s">
        <v>54</v>
      </c>
      <c r="B13" s="2">
        <v>2022</v>
      </c>
      <c r="C13" s="3" t="s">
        <v>9</v>
      </c>
      <c r="D13" s="3" t="s">
        <v>12</v>
      </c>
      <c r="E13" s="3" t="s">
        <v>15</v>
      </c>
      <c r="F13" s="3" t="s">
        <v>29</v>
      </c>
      <c r="G13" s="2">
        <v>309</v>
      </c>
      <c r="H13" s="2">
        <v>27.2</v>
      </c>
      <c r="I13" s="3">
        <f t="shared" si="0"/>
        <v>2.5314590238919554</v>
      </c>
      <c r="J13" s="3">
        <f t="shared" si="1"/>
        <v>3.3032169733019514</v>
      </c>
      <c r="K13" s="3">
        <f t="shared" si="2"/>
        <v>3.4268106793723634</v>
      </c>
    </row>
    <row r="14" spans="1:11" x14ac:dyDescent="0.35">
      <c r="A14" s="3" t="s">
        <v>55</v>
      </c>
      <c r="B14" s="2">
        <v>2020</v>
      </c>
      <c r="C14" s="3" t="s">
        <v>9</v>
      </c>
      <c r="D14" s="3" t="s">
        <v>12</v>
      </c>
      <c r="E14" s="3" t="s">
        <v>15</v>
      </c>
      <c r="F14" s="3" t="s">
        <v>26</v>
      </c>
      <c r="G14" s="2">
        <v>400</v>
      </c>
      <c r="H14" s="2">
        <v>16.3</v>
      </c>
      <c r="I14" s="3">
        <f t="shared" si="0"/>
        <v>1.8468283623553112</v>
      </c>
      <c r="J14" s="3">
        <f t="shared" si="1"/>
        <v>2.7911651078127169</v>
      </c>
      <c r="K14" s="3">
        <f t="shared" si="2"/>
        <v>4.0799217191621251</v>
      </c>
    </row>
    <row r="15" spans="1:11" x14ac:dyDescent="0.35">
      <c r="A15" s="3" t="s">
        <v>56</v>
      </c>
      <c r="B15" s="2">
        <v>2019</v>
      </c>
      <c r="C15" s="3" t="s">
        <v>9</v>
      </c>
      <c r="D15" s="3" t="s">
        <v>12</v>
      </c>
      <c r="E15" s="3" t="s">
        <v>15</v>
      </c>
      <c r="F15" s="3" t="s">
        <v>26</v>
      </c>
      <c r="G15" s="2">
        <v>317</v>
      </c>
      <c r="H15" s="2">
        <v>21.5</v>
      </c>
      <c r="I15" s="3">
        <f t="shared" si="0"/>
        <v>2.3074081763124541</v>
      </c>
      <c r="J15" s="3">
        <f t="shared" si="1"/>
        <v>3.068052935133617</v>
      </c>
      <c r="K15" s="3">
        <f t="shared" si="2"/>
        <v>3.7191668528175406</v>
      </c>
    </row>
    <row r="16" spans="1:11" s="4" customFormat="1" x14ac:dyDescent="0.35">
      <c r="A16" s="4" t="s">
        <v>57</v>
      </c>
      <c r="B16" s="6">
        <v>2018</v>
      </c>
      <c r="C16" s="3" t="s">
        <v>9</v>
      </c>
      <c r="D16" s="4" t="s">
        <v>11</v>
      </c>
      <c r="E16" s="4" t="s">
        <v>8</v>
      </c>
      <c r="F16" s="3" t="s">
        <v>26</v>
      </c>
      <c r="G16" s="6">
        <v>618</v>
      </c>
      <c r="H16" s="6">
        <v>23.3</v>
      </c>
      <c r="I16" s="3">
        <f t="shared" si="0"/>
        <v>1.7005186720660574</v>
      </c>
      <c r="J16" s="3">
        <f t="shared" si="1"/>
        <v>3.1484533605716547</v>
      </c>
      <c r="K16" s="3">
        <f t="shared" si="2"/>
        <v>3.617628378586816</v>
      </c>
    </row>
    <row r="17" spans="1:11" x14ac:dyDescent="0.35">
      <c r="A17" s="3" t="s">
        <v>58</v>
      </c>
      <c r="B17" s="2">
        <v>2018</v>
      </c>
      <c r="C17" s="3" t="s">
        <v>9</v>
      </c>
      <c r="D17" s="3" t="s">
        <v>12</v>
      </c>
      <c r="E17" s="3" t="s">
        <v>31</v>
      </c>
      <c r="F17" s="3" t="s">
        <v>30</v>
      </c>
      <c r="G17" s="2">
        <v>704</v>
      </c>
      <c r="H17" s="2">
        <v>26.7</v>
      </c>
      <c r="I17" s="3">
        <f t="shared" si="0"/>
        <v>1.6673289403877525</v>
      </c>
      <c r="J17" s="3">
        <f t="shared" si="1"/>
        <v>3.2846635654062037</v>
      </c>
      <c r="K17" s="3">
        <f t="shared" si="2"/>
        <v>3.4493517916955296</v>
      </c>
    </row>
    <row r="18" spans="1:11" x14ac:dyDescent="0.35">
      <c r="A18" s="3" t="s">
        <v>59</v>
      </c>
      <c r="B18" s="2">
        <v>2019</v>
      </c>
      <c r="C18" s="3" t="s">
        <v>9</v>
      </c>
      <c r="D18" s="3" t="s">
        <v>10</v>
      </c>
      <c r="E18" s="3" t="s">
        <v>15</v>
      </c>
      <c r="F18" s="3" t="s">
        <v>28</v>
      </c>
      <c r="G18" s="2">
        <v>356</v>
      </c>
      <c r="H18" s="2">
        <v>15.2</v>
      </c>
      <c r="I18" s="3">
        <f t="shared" si="0"/>
        <v>1.9028069154024456</v>
      </c>
      <c r="J18" s="3">
        <f t="shared" si="1"/>
        <v>2.7212954278522306</v>
      </c>
      <c r="K18" s="3">
        <f t="shared" si="2"/>
        <v>4.1732551820426265</v>
      </c>
    </row>
    <row r="19" spans="1:11" x14ac:dyDescent="0.35">
      <c r="A19" s="3" t="s">
        <v>60</v>
      </c>
      <c r="B19" s="2">
        <v>2018</v>
      </c>
      <c r="C19" s="3" t="s">
        <v>9</v>
      </c>
      <c r="D19" s="3" t="s">
        <v>12</v>
      </c>
      <c r="E19" s="4" t="s">
        <v>8</v>
      </c>
      <c r="F19" s="3" t="s">
        <v>26</v>
      </c>
      <c r="G19" s="2">
        <v>408</v>
      </c>
      <c r="H19" s="2">
        <v>33.799999999999997</v>
      </c>
      <c r="I19" s="3">
        <f t="shared" si="0"/>
        <v>2.3418402350020613</v>
      </c>
      <c r="J19" s="3">
        <f t="shared" si="1"/>
        <v>3.520460802488973</v>
      </c>
      <c r="K19" s="3">
        <f t="shared" si="2"/>
        <v>3.1699982079915605</v>
      </c>
    </row>
    <row r="20" spans="1:11" x14ac:dyDescent="0.35">
      <c r="A20" s="3" t="s">
        <v>61</v>
      </c>
      <c r="B20" s="2">
        <v>2020</v>
      </c>
      <c r="C20" s="3" t="s">
        <v>9</v>
      </c>
      <c r="D20" s="3" t="s">
        <v>12</v>
      </c>
      <c r="E20" s="3" t="s">
        <v>15</v>
      </c>
      <c r="F20" s="3" t="s">
        <v>26</v>
      </c>
      <c r="G20" s="2">
        <v>541</v>
      </c>
      <c r="H20" s="2">
        <v>23.3</v>
      </c>
      <c r="I20" s="3">
        <f t="shared" si="0"/>
        <v>1.8175108407358227</v>
      </c>
      <c r="J20" s="3">
        <f t="shared" si="1"/>
        <v>3.1484533605716547</v>
      </c>
      <c r="K20" s="3">
        <f t="shared" si="2"/>
        <v>3.617628378586816</v>
      </c>
    </row>
    <row r="21" spans="1:11" x14ac:dyDescent="0.35">
      <c r="A21" s="3" t="s">
        <v>62</v>
      </c>
      <c r="B21" s="2">
        <v>2017</v>
      </c>
      <c r="C21" s="3" t="s">
        <v>9</v>
      </c>
      <c r="D21" s="3" t="s">
        <v>14</v>
      </c>
      <c r="E21" s="3" t="s">
        <v>15</v>
      </c>
      <c r="F21" s="3" t="s">
        <v>28</v>
      </c>
      <c r="G21" s="2">
        <v>196</v>
      </c>
      <c r="H21" s="2">
        <v>31.1</v>
      </c>
      <c r="I21" s="3">
        <f t="shared" si="0"/>
        <v>3.3064485540858382</v>
      </c>
      <c r="J21" s="3">
        <f t="shared" si="1"/>
        <v>3.4372078191851885</v>
      </c>
      <c r="K21" s="3">
        <f t="shared" si="2"/>
        <v>3.2668380748477497</v>
      </c>
    </row>
    <row r="22" spans="1:11" x14ac:dyDescent="0.35">
      <c r="A22" s="3" t="s">
        <v>63</v>
      </c>
      <c r="B22" s="2">
        <v>2023</v>
      </c>
      <c r="C22" s="3" t="s">
        <v>9</v>
      </c>
      <c r="D22" s="3" t="s">
        <v>7</v>
      </c>
      <c r="E22" s="3" t="s">
        <v>15</v>
      </c>
      <c r="F22" s="3" t="s">
        <v>26</v>
      </c>
      <c r="G22" s="2">
        <v>370</v>
      </c>
      <c r="H22" s="2">
        <v>16.8</v>
      </c>
      <c r="I22" s="3">
        <f t="shared" si="0"/>
        <v>1.9436382713174101</v>
      </c>
      <c r="J22" s="3">
        <f t="shared" si="1"/>
        <v>2.8213788864092133</v>
      </c>
      <c r="K22" s="3">
        <f t="shared" si="2"/>
        <v>4.0398145718602754</v>
      </c>
    </row>
    <row r="23" spans="1:11" x14ac:dyDescent="0.35">
      <c r="A23" s="3" t="s">
        <v>64</v>
      </c>
      <c r="B23" s="2">
        <v>2017</v>
      </c>
      <c r="C23" s="3" t="s">
        <v>9</v>
      </c>
      <c r="D23" s="3" t="s">
        <v>7</v>
      </c>
      <c r="E23" s="3" t="s">
        <v>15</v>
      </c>
      <c r="F23" s="3" t="s">
        <v>28</v>
      </c>
      <c r="G23" s="2">
        <v>231</v>
      </c>
      <c r="H23" s="2">
        <v>31.2</v>
      </c>
      <c r="I23" s="3">
        <f t="shared" si="0"/>
        <v>3.0483548895211547</v>
      </c>
      <c r="J23" s="3">
        <f t="shared" si="1"/>
        <v>3.4404180948154366</v>
      </c>
      <c r="K23" s="3">
        <f t="shared" si="2"/>
        <v>3.2630670880284831</v>
      </c>
    </row>
    <row r="24" spans="1:11" x14ac:dyDescent="0.35">
      <c r="A24" s="3" t="s">
        <v>65</v>
      </c>
      <c r="B24" s="2">
        <v>2018</v>
      </c>
      <c r="C24" s="3" t="s">
        <v>9</v>
      </c>
      <c r="D24" s="3" t="s">
        <v>24</v>
      </c>
      <c r="E24" s="4" t="s">
        <v>8</v>
      </c>
      <c r="F24" s="3" t="s">
        <v>26</v>
      </c>
      <c r="G24" s="2">
        <v>122</v>
      </c>
      <c r="H24" s="2">
        <v>13.1</v>
      </c>
      <c r="I24" s="3">
        <f t="shared" si="0"/>
        <v>3.0546792914757015</v>
      </c>
      <c r="J24" s="3">
        <f t="shared" si="1"/>
        <v>2.5726122302071057</v>
      </c>
      <c r="K24" s="3">
        <f t="shared" si="2"/>
        <v>4.3741336270517959</v>
      </c>
    </row>
    <row r="25" spans="1:11" x14ac:dyDescent="0.35">
      <c r="A25" s="3" t="s">
        <v>66</v>
      </c>
      <c r="B25" s="2">
        <v>2019</v>
      </c>
      <c r="C25" s="3" t="s">
        <v>9</v>
      </c>
      <c r="D25" s="3" t="s">
        <v>10</v>
      </c>
      <c r="E25" s="4" t="s">
        <v>8</v>
      </c>
      <c r="F25" s="3" t="s">
        <v>26</v>
      </c>
      <c r="G25" s="2">
        <v>596</v>
      </c>
      <c r="H25" s="2">
        <v>23.7</v>
      </c>
      <c r="I25" s="3">
        <f t="shared" si="0"/>
        <v>1.7418602645470886</v>
      </c>
      <c r="J25" s="3">
        <f t="shared" si="1"/>
        <v>3.1654750481410856</v>
      </c>
      <c r="K25" s="3">
        <f t="shared" si="2"/>
        <v>3.5963370519593347</v>
      </c>
    </row>
    <row r="26" spans="1:11" x14ac:dyDescent="0.35">
      <c r="A26" s="3" t="s">
        <v>67</v>
      </c>
      <c r="B26" s="2">
        <v>2023</v>
      </c>
      <c r="C26" s="3" t="s">
        <v>9</v>
      </c>
      <c r="D26" s="3" t="s">
        <v>10</v>
      </c>
      <c r="E26" s="3" t="s">
        <v>15</v>
      </c>
      <c r="F26" s="3" t="s">
        <v>26</v>
      </c>
      <c r="G26" s="2">
        <v>473</v>
      </c>
      <c r="H26" s="2">
        <v>19.2</v>
      </c>
      <c r="I26" s="3">
        <f t="shared" si="0"/>
        <v>1.811030332934159</v>
      </c>
      <c r="J26" s="3">
        <f t="shared" si="1"/>
        <v>2.954910279033736</v>
      </c>
      <c r="K26" s="3">
        <f t="shared" si="2"/>
        <v>3.8646335339028424</v>
      </c>
    </row>
    <row r="27" spans="1:11" x14ac:dyDescent="0.35">
      <c r="A27" s="3" t="s">
        <v>68</v>
      </c>
      <c r="B27" s="2">
        <v>2015</v>
      </c>
      <c r="C27" s="3" t="s">
        <v>9</v>
      </c>
      <c r="D27" s="3" t="s">
        <v>7</v>
      </c>
      <c r="E27" s="3" t="s">
        <v>31</v>
      </c>
      <c r="F27" s="3" t="s">
        <v>30</v>
      </c>
      <c r="G27" s="2">
        <v>340</v>
      </c>
      <c r="H27" s="2">
        <v>31.5</v>
      </c>
      <c r="I27" s="3">
        <f t="shared" si="0"/>
        <v>2.5191910466282157</v>
      </c>
      <c r="J27" s="3">
        <f t="shared" si="1"/>
        <v>3.4499875458315872</v>
      </c>
      <c r="K27" s="3">
        <f t="shared" si="2"/>
        <v>3.2518436310087613</v>
      </c>
    </row>
    <row r="28" spans="1:11" x14ac:dyDescent="0.35">
      <c r="A28" s="3" t="s">
        <v>69</v>
      </c>
      <c r="B28" s="2">
        <v>2021</v>
      </c>
      <c r="C28" s="3" t="s">
        <v>9</v>
      </c>
      <c r="D28" s="3" t="s">
        <v>7</v>
      </c>
      <c r="E28" s="3" t="s">
        <v>15</v>
      </c>
      <c r="F28" s="3" t="s">
        <v>29</v>
      </c>
      <c r="G28" s="2">
        <v>314</v>
      </c>
      <c r="H28" s="2">
        <v>16.600000000000001</v>
      </c>
      <c r="I28" s="3">
        <f t="shared" si="0"/>
        <v>2.099772508151124</v>
      </c>
      <c r="J28" s="3">
        <f t="shared" si="1"/>
        <v>2.8094026953624978</v>
      </c>
      <c r="K28" s="3">
        <f t="shared" si="2"/>
        <v>4.055693053779871</v>
      </c>
    </row>
    <row r="29" spans="1:11" x14ac:dyDescent="0.35">
      <c r="A29" s="3" t="s">
        <v>70</v>
      </c>
      <c r="B29" s="2">
        <v>2020</v>
      </c>
      <c r="C29" s="3" t="s">
        <v>9</v>
      </c>
      <c r="D29" s="3" t="s">
        <v>7</v>
      </c>
      <c r="E29" s="3" t="s">
        <v>15</v>
      </c>
      <c r="F29" s="3" t="s">
        <v>29</v>
      </c>
      <c r="G29" s="2">
        <v>862</v>
      </c>
      <c r="H29" s="2">
        <v>32.299999999999997</v>
      </c>
      <c r="I29" s="3">
        <f t="shared" si="0"/>
        <v>1.5927292748372004</v>
      </c>
      <c r="J29" s="3">
        <f t="shared" si="1"/>
        <v>3.475067230228611</v>
      </c>
      <c r="K29" s="3">
        <f t="shared" si="2"/>
        <v>3.2225532190781729</v>
      </c>
    </row>
    <row r="30" spans="1:11" x14ac:dyDescent="0.35">
      <c r="A30" s="3" t="s">
        <v>71</v>
      </c>
      <c r="B30" s="2">
        <v>2018</v>
      </c>
      <c r="C30" s="3" t="s">
        <v>9</v>
      </c>
      <c r="D30" s="3" t="s">
        <v>12</v>
      </c>
      <c r="E30" s="3" t="s">
        <v>15</v>
      </c>
      <c r="F30" s="3" t="s">
        <v>29</v>
      </c>
      <c r="G30" s="2">
        <v>456</v>
      </c>
      <c r="H30" s="2">
        <v>22.4</v>
      </c>
      <c r="I30" s="3">
        <f t="shared" si="0"/>
        <v>1.9524164065489213</v>
      </c>
      <c r="J30" s="3">
        <f t="shared" si="1"/>
        <v>3.1090609588609941</v>
      </c>
      <c r="K30" s="3">
        <f t="shared" si="2"/>
        <v>3.6671797006897755</v>
      </c>
    </row>
    <row r="31" spans="1:11" x14ac:dyDescent="0.35">
      <c r="A31" s="3" t="s">
        <v>72</v>
      </c>
      <c r="B31" s="2">
        <v>2020</v>
      </c>
      <c r="C31" s="3" t="s">
        <v>9</v>
      </c>
      <c r="D31" s="3" t="s">
        <v>10</v>
      </c>
      <c r="E31" s="3" t="s">
        <v>15</v>
      </c>
      <c r="F31" s="3" t="s">
        <v>26</v>
      </c>
      <c r="G31" s="2">
        <v>308</v>
      </c>
      <c r="H31" s="2">
        <v>15.6</v>
      </c>
      <c r="I31" s="3">
        <f t="shared" si="0"/>
        <v>2.067560203429442</v>
      </c>
      <c r="J31" s="3">
        <f t="shared" si="1"/>
        <v>2.7472709142554912</v>
      </c>
      <c r="K31" s="3">
        <f t="shared" si="2"/>
        <v>4.138465542689449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BD46-A715-470E-B496-F5F631D632FC}">
  <dimension ref="A1:O31"/>
  <sheetViews>
    <sheetView zoomScale="83" workbookViewId="0">
      <selection activeCell="E1" sqref="E1"/>
    </sheetView>
  </sheetViews>
  <sheetFormatPr defaultRowHeight="15.5" x14ac:dyDescent="0.35"/>
  <cols>
    <col min="1" max="1" width="15.453125" customWidth="1"/>
    <col min="2" max="2" width="8.7265625" style="12"/>
    <col min="3" max="3" width="12" customWidth="1"/>
    <col min="5" max="5" width="9" customWidth="1"/>
    <col min="6" max="6" width="11.81640625" customWidth="1"/>
    <col min="7" max="7" width="10.36328125" style="10" customWidth="1"/>
    <col min="8" max="8" width="20.36328125" style="9" customWidth="1"/>
    <col min="9" max="9" width="8.81640625" style="8" customWidth="1"/>
    <col min="10" max="11" width="8.7265625" style="8"/>
    <col min="13" max="13" width="10.26953125" customWidth="1"/>
    <col min="14" max="14" width="9.90625" customWidth="1"/>
    <col min="15" max="15" width="12.7265625" customWidth="1"/>
  </cols>
  <sheetData>
    <row r="1" spans="1:15" s="7" customFormat="1" ht="17" customHeight="1" x14ac:dyDescent="0.35">
      <c r="A1" s="5" t="s">
        <v>33</v>
      </c>
      <c r="B1" s="11" t="s">
        <v>0</v>
      </c>
      <c r="C1" s="5" t="s">
        <v>1</v>
      </c>
      <c r="D1" s="5" t="s">
        <v>2</v>
      </c>
      <c r="E1" s="1" t="s">
        <v>75</v>
      </c>
      <c r="F1" s="5" t="s">
        <v>3</v>
      </c>
      <c r="G1" s="5" t="s">
        <v>34</v>
      </c>
      <c r="H1" s="5" t="s">
        <v>35</v>
      </c>
      <c r="I1" s="5" t="s">
        <v>17</v>
      </c>
      <c r="J1" s="5" t="s">
        <v>18</v>
      </c>
      <c r="K1" s="5" t="s">
        <v>19</v>
      </c>
      <c r="L1" s="5" t="s">
        <v>20</v>
      </c>
      <c r="M1" s="5" t="s">
        <v>21</v>
      </c>
      <c r="N1" s="5" t="s">
        <v>22</v>
      </c>
      <c r="O1" s="5" t="s">
        <v>23</v>
      </c>
    </row>
    <row r="2" spans="1:15" x14ac:dyDescent="0.35">
      <c r="A2" s="3" t="s">
        <v>42</v>
      </c>
      <c r="B2" s="12">
        <v>2019</v>
      </c>
      <c r="C2" s="3" t="s">
        <v>9</v>
      </c>
      <c r="D2" s="3" t="s">
        <v>7</v>
      </c>
      <c r="E2" s="3" t="s">
        <v>8</v>
      </c>
      <c r="F2" s="2">
        <v>287</v>
      </c>
      <c r="G2" s="2">
        <v>20.9</v>
      </c>
      <c r="H2" s="9" t="s">
        <v>37</v>
      </c>
      <c r="I2" s="8">
        <v>7.84</v>
      </c>
      <c r="J2" s="8">
        <v>3.19</v>
      </c>
      <c r="K2" s="8">
        <v>19.260000000000002</v>
      </c>
      <c r="L2">
        <f>LN(I2)</f>
        <v>2.0592388343623163</v>
      </c>
      <c r="M2">
        <f>LN(J2)</f>
        <v>1.1600209167967532</v>
      </c>
      <c r="N2">
        <f>LN(K2)</f>
        <v>2.9580304063699794</v>
      </c>
      <c r="O2">
        <f>(N2-M2)/(2*1.96)</f>
        <v>0.45867589019725158</v>
      </c>
    </row>
    <row r="3" spans="1:15" x14ac:dyDescent="0.35">
      <c r="A3" s="3" t="s">
        <v>43</v>
      </c>
      <c r="B3" s="12">
        <v>2019</v>
      </c>
      <c r="C3" s="3" t="s">
        <v>9</v>
      </c>
      <c r="D3" s="3" t="s">
        <v>10</v>
      </c>
      <c r="E3" s="3" t="s">
        <v>8</v>
      </c>
      <c r="F3" s="2">
        <v>511</v>
      </c>
      <c r="G3" s="10">
        <v>22.1</v>
      </c>
      <c r="H3" s="9" t="s">
        <v>37</v>
      </c>
      <c r="I3" s="8">
        <v>1.86</v>
      </c>
      <c r="J3" s="8">
        <v>1.02</v>
      </c>
      <c r="K3" s="8">
        <v>3.41</v>
      </c>
      <c r="L3">
        <f t="shared" ref="L3:L31" si="0">LN(I3)</f>
        <v>0.62057648772510998</v>
      </c>
      <c r="M3">
        <f t="shared" ref="M3:M31" si="1">LN(J3)</f>
        <v>1.980262729617973E-2</v>
      </c>
      <c r="N3">
        <f t="shared" ref="N3:N31" si="2">LN(K3)</f>
        <v>1.2267122912954254</v>
      </c>
      <c r="O3">
        <f t="shared" ref="O3:O31" si="3">(N3-M3)/(2*1.96)</f>
        <v>0.30788511836715449</v>
      </c>
    </row>
    <row r="4" spans="1:15" x14ac:dyDescent="0.35">
      <c r="A4" s="3" t="s">
        <v>49</v>
      </c>
      <c r="B4" s="12">
        <v>2021</v>
      </c>
      <c r="C4" s="3" t="s">
        <v>9</v>
      </c>
      <c r="D4" s="3" t="s">
        <v>12</v>
      </c>
      <c r="E4" s="3" t="s">
        <v>15</v>
      </c>
      <c r="F4" s="2">
        <v>316</v>
      </c>
      <c r="G4" s="2">
        <v>35.4</v>
      </c>
      <c r="H4" s="9" t="s">
        <v>37</v>
      </c>
      <c r="I4" s="8">
        <v>2.71</v>
      </c>
      <c r="J4" s="8">
        <v>1.21</v>
      </c>
      <c r="K4" s="8">
        <v>6.07</v>
      </c>
      <c r="L4">
        <f t="shared" si="0"/>
        <v>0.99694863489160956</v>
      </c>
      <c r="M4">
        <f t="shared" si="1"/>
        <v>0.1906203596086497</v>
      </c>
      <c r="N4">
        <f t="shared" si="2"/>
        <v>1.803358605071407</v>
      </c>
      <c r="O4">
        <f t="shared" si="3"/>
        <v>0.41141281772009114</v>
      </c>
    </row>
    <row r="5" spans="1:15" x14ac:dyDescent="0.35">
      <c r="A5" s="3" t="s">
        <v>52</v>
      </c>
      <c r="B5" s="12">
        <v>2015</v>
      </c>
      <c r="C5" s="3" t="s">
        <v>9</v>
      </c>
      <c r="D5" s="3" t="s">
        <v>11</v>
      </c>
      <c r="E5" s="3" t="s">
        <v>15</v>
      </c>
      <c r="F5" s="2">
        <v>393</v>
      </c>
      <c r="G5" s="2">
        <v>24.9</v>
      </c>
      <c r="H5" s="9" t="s">
        <v>37</v>
      </c>
      <c r="I5" s="8">
        <v>2.78</v>
      </c>
      <c r="J5" s="8">
        <v>1.59</v>
      </c>
      <c r="K5" s="8">
        <v>4.8499999999999996</v>
      </c>
      <c r="L5">
        <f t="shared" si="0"/>
        <v>1.0224509277025455</v>
      </c>
      <c r="M5">
        <f t="shared" si="1"/>
        <v>0.46373401623214022</v>
      </c>
      <c r="N5">
        <f t="shared" si="2"/>
        <v>1.5789787049493917</v>
      </c>
      <c r="O5">
        <f t="shared" si="3"/>
        <v>0.28450119610133967</v>
      </c>
    </row>
    <row r="6" spans="1:15" x14ac:dyDescent="0.35">
      <c r="A6" s="3" t="s">
        <v>56</v>
      </c>
      <c r="B6" s="12">
        <v>2019</v>
      </c>
      <c r="C6" s="3" t="s">
        <v>9</v>
      </c>
      <c r="D6" s="3" t="s">
        <v>12</v>
      </c>
      <c r="E6" s="3" t="s">
        <v>15</v>
      </c>
      <c r="F6" s="2">
        <v>317</v>
      </c>
      <c r="G6" s="2">
        <v>21.5</v>
      </c>
      <c r="H6" s="9" t="s">
        <v>37</v>
      </c>
      <c r="I6" s="10">
        <v>7.12</v>
      </c>
      <c r="J6" s="8">
        <v>3.12</v>
      </c>
      <c r="K6" s="8">
        <v>9.6300000000000008</v>
      </c>
      <c r="L6">
        <f t="shared" si="0"/>
        <v>1.9629077254238845</v>
      </c>
      <c r="M6">
        <f t="shared" si="1"/>
        <v>1.1378330018213911</v>
      </c>
      <c r="N6">
        <f t="shared" si="2"/>
        <v>2.2648832258100344</v>
      </c>
      <c r="O6">
        <f t="shared" si="3"/>
        <v>0.28751281224200087</v>
      </c>
    </row>
    <row r="7" spans="1:15" x14ac:dyDescent="0.35">
      <c r="A7" s="3" t="s">
        <v>59</v>
      </c>
      <c r="B7" s="12">
        <v>2019</v>
      </c>
      <c r="C7" s="3" t="s">
        <v>9</v>
      </c>
      <c r="D7" s="3" t="s">
        <v>10</v>
      </c>
      <c r="E7" s="3" t="s">
        <v>15</v>
      </c>
      <c r="F7" s="2">
        <v>356</v>
      </c>
      <c r="G7" s="2">
        <v>15.2</v>
      </c>
      <c r="H7" s="9" t="s">
        <v>37</v>
      </c>
      <c r="I7" s="8">
        <v>6.2</v>
      </c>
      <c r="J7" s="8">
        <v>2.37</v>
      </c>
      <c r="K7" s="8">
        <v>16.059999999999999</v>
      </c>
      <c r="L7">
        <f t="shared" si="0"/>
        <v>1.824549292051046</v>
      </c>
      <c r="M7">
        <f t="shared" si="1"/>
        <v>0.86288995514703981</v>
      </c>
      <c r="N7">
        <f t="shared" si="2"/>
        <v>2.7763317085186157</v>
      </c>
      <c r="O7">
        <f t="shared" si="3"/>
        <v>0.48812289626825917</v>
      </c>
    </row>
    <row r="8" spans="1:15" x14ac:dyDescent="0.35">
      <c r="A8" s="3" t="s">
        <v>60</v>
      </c>
      <c r="B8" s="12">
        <v>2018</v>
      </c>
      <c r="C8" s="3" t="s">
        <v>9</v>
      </c>
      <c r="D8" s="3" t="s">
        <v>12</v>
      </c>
      <c r="E8" s="4" t="s">
        <v>8</v>
      </c>
      <c r="F8" s="2">
        <v>408</v>
      </c>
      <c r="G8" s="2">
        <v>33.799999999999997</v>
      </c>
      <c r="H8" s="9" t="s">
        <v>37</v>
      </c>
      <c r="I8" s="8">
        <v>4.49</v>
      </c>
      <c r="J8" s="8">
        <v>2.31</v>
      </c>
      <c r="K8" s="8">
        <v>8.7100000000000009</v>
      </c>
      <c r="L8">
        <f t="shared" si="0"/>
        <v>1.501852701754163</v>
      </c>
      <c r="M8">
        <f t="shared" si="1"/>
        <v>0.83724752453370221</v>
      </c>
      <c r="N8">
        <f t="shared" si="2"/>
        <v>2.1644717908644115</v>
      </c>
      <c r="O8">
        <f t="shared" si="3"/>
        <v>0.33857761896191563</v>
      </c>
    </row>
    <row r="9" spans="1:15" x14ac:dyDescent="0.35">
      <c r="A9" s="3" t="s">
        <v>61</v>
      </c>
      <c r="B9" s="12">
        <v>2020</v>
      </c>
      <c r="C9" s="3" t="s">
        <v>9</v>
      </c>
      <c r="D9" s="3" t="s">
        <v>12</v>
      </c>
      <c r="E9" s="3" t="s">
        <v>15</v>
      </c>
      <c r="F9" s="2">
        <v>541</v>
      </c>
      <c r="G9" s="2">
        <v>23.3</v>
      </c>
      <c r="H9" s="9" t="s">
        <v>37</v>
      </c>
      <c r="I9" s="8">
        <v>2.0129999999999999</v>
      </c>
      <c r="J9" s="8">
        <v>1.0249999999999999</v>
      </c>
      <c r="K9" s="8">
        <v>3.9529999999999998</v>
      </c>
      <c r="L9">
        <f t="shared" si="0"/>
        <v>0.69962614665765444</v>
      </c>
      <c r="M9">
        <f t="shared" si="1"/>
        <v>2.4692612590371414E-2</v>
      </c>
      <c r="N9">
        <f t="shared" si="2"/>
        <v>1.3744747843145484</v>
      </c>
      <c r="O9">
        <f t="shared" si="3"/>
        <v>0.34433218666433085</v>
      </c>
    </row>
    <row r="10" spans="1:15" x14ac:dyDescent="0.35">
      <c r="A10" s="3" t="s">
        <v>63</v>
      </c>
      <c r="B10" s="12">
        <v>2023</v>
      </c>
      <c r="C10" s="3" t="s">
        <v>9</v>
      </c>
      <c r="D10" s="3" t="s">
        <v>7</v>
      </c>
      <c r="E10" s="3" t="s">
        <v>15</v>
      </c>
      <c r="F10" s="2">
        <v>370</v>
      </c>
      <c r="G10" s="2">
        <v>16.8</v>
      </c>
      <c r="H10" s="9" t="s">
        <v>37</v>
      </c>
      <c r="I10" s="8">
        <v>2.7</v>
      </c>
      <c r="J10" s="8">
        <v>1.45</v>
      </c>
      <c r="K10" s="8">
        <v>5.0999999999999996</v>
      </c>
      <c r="L10">
        <f t="shared" si="0"/>
        <v>0.99325177301028345</v>
      </c>
      <c r="M10">
        <f t="shared" si="1"/>
        <v>0.37156355643248301</v>
      </c>
      <c r="N10">
        <f t="shared" si="2"/>
        <v>1.62924053973028</v>
      </c>
      <c r="O10">
        <f t="shared" si="3"/>
        <v>0.32083596512698903</v>
      </c>
    </row>
    <row r="11" spans="1:15" x14ac:dyDescent="0.35">
      <c r="A11" s="3" t="s">
        <v>66</v>
      </c>
      <c r="B11" s="12">
        <v>2019</v>
      </c>
      <c r="C11" s="3" t="s">
        <v>9</v>
      </c>
      <c r="D11" s="3" t="s">
        <v>10</v>
      </c>
      <c r="E11" s="4" t="s">
        <v>8</v>
      </c>
      <c r="F11" s="2">
        <v>596</v>
      </c>
      <c r="G11" s="10">
        <v>23.7</v>
      </c>
      <c r="H11" s="9" t="s">
        <v>37</v>
      </c>
      <c r="I11" s="8">
        <v>1.95</v>
      </c>
      <c r="J11" s="8">
        <v>1.1399999999999999</v>
      </c>
      <c r="K11" s="8">
        <v>3.33</v>
      </c>
      <c r="L11">
        <f t="shared" si="0"/>
        <v>0.66782937257565544</v>
      </c>
      <c r="M11">
        <f t="shared" si="1"/>
        <v>0.131028262406404</v>
      </c>
      <c r="N11">
        <f t="shared" si="2"/>
        <v>1.2029723039923526</v>
      </c>
      <c r="O11">
        <f t="shared" si="3"/>
        <v>0.27345511264947664</v>
      </c>
    </row>
    <row r="12" spans="1:15" x14ac:dyDescent="0.35">
      <c r="A12" s="3" t="s">
        <v>70</v>
      </c>
      <c r="B12" s="12">
        <v>2020</v>
      </c>
      <c r="C12" s="3" t="s">
        <v>9</v>
      </c>
      <c r="D12" s="3" t="s">
        <v>7</v>
      </c>
      <c r="E12" s="3" t="s">
        <v>15</v>
      </c>
      <c r="F12" s="2">
        <v>862</v>
      </c>
      <c r="G12" s="10">
        <v>32.299999999999997</v>
      </c>
      <c r="H12" s="9" t="s">
        <v>37</v>
      </c>
      <c r="I12" s="8">
        <v>1.52</v>
      </c>
      <c r="J12" s="8">
        <v>1.04</v>
      </c>
      <c r="K12" s="8">
        <v>2.21</v>
      </c>
      <c r="L12">
        <f t="shared" si="0"/>
        <v>0.41871033485818504</v>
      </c>
      <c r="M12">
        <f t="shared" si="1"/>
        <v>3.9220713153281329E-2</v>
      </c>
      <c r="N12">
        <f t="shared" si="2"/>
        <v>0.79299251552966143</v>
      </c>
      <c r="O12">
        <f t="shared" si="3"/>
        <v>0.19228872509601533</v>
      </c>
    </row>
    <row r="13" spans="1:15" x14ac:dyDescent="0.35">
      <c r="A13" s="3" t="s">
        <v>71</v>
      </c>
      <c r="B13" s="12">
        <v>2018</v>
      </c>
      <c r="C13" s="3" t="s">
        <v>9</v>
      </c>
      <c r="D13" s="3" t="s">
        <v>12</v>
      </c>
      <c r="E13" s="3" t="s">
        <v>15</v>
      </c>
      <c r="F13" s="2">
        <v>456</v>
      </c>
      <c r="G13" s="2">
        <v>22.4</v>
      </c>
      <c r="H13" s="9" t="s">
        <v>37</v>
      </c>
      <c r="I13" s="8">
        <v>3.35</v>
      </c>
      <c r="J13" s="8">
        <v>1.7010000000000001</v>
      </c>
      <c r="K13" s="8">
        <v>6.58</v>
      </c>
      <c r="L13">
        <f t="shared" si="0"/>
        <v>1.2089603458369751</v>
      </c>
      <c r="M13">
        <f t="shared" si="1"/>
        <v>0.53121631341372477</v>
      </c>
      <c r="N13">
        <f t="shared" si="2"/>
        <v>1.8840347453372259</v>
      </c>
      <c r="O13">
        <f t="shared" si="3"/>
        <v>0.34510674283762782</v>
      </c>
    </row>
    <row r="14" spans="1:15" x14ac:dyDescent="0.35">
      <c r="A14" s="3" t="s">
        <v>43</v>
      </c>
      <c r="B14" s="12">
        <v>2019</v>
      </c>
      <c r="C14" s="3" t="s">
        <v>9</v>
      </c>
      <c r="D14" s="3" t="s">
        <v>10</v>
      </c>
      <c r="E14" s="4" t="s">
        <v>8</v>
      </c>
      <c r="F14" s="2">
        <v>511</v>
      </c>
      <c r="G14" s="2">
        <v>22.1</v>
      </c>
      <c r="H14" s="9" t="s">
        <v>38</v>
      </c>
      <c r="I14" s="8">
        <v>3.16</v>
      </c>
      <c r="J14" s="8">
        <v>1.76</v>
      </c>
      <c r="K14" s="8">
        <v>5.67</v>
      </c>
      <c r="L14">
        <f t="shared" si="0"/>
        <v>1.1505720275988207</v>
      </c>
      <c r="M14">
        <f t="shared" si="1"/>
        <v>0.56531380905006046</v>
      </c>
      <c r="N14">
        <f t="shared" si="2"/>
        <v>1.7351891177396608</v>
      </c>
      <c r="O14">
        <f t="shared" si="3"/>
        <v>0.29843757874734705</v>
      </c>
    </row>
    <row r="15" spans="1:15" x14ac:dyDescent="0.35">
      <c r="A15" s="3" t="s">
        <v>59</v>
      </c>
      <c r="B15" s="12">
        <v>2019</v>
      </c>
      <c r="C15" s="3" t="s">
        <v>9</v>
      </c>
      <c r="D15" s="3" t="s">
        <v>10</v>
      </c>
      <c r="E15" s="3" t="s">
        <v>15</v>
      </c>
      <c r="F15" s="2">
        <v>356</v>
      </c>
      <c r="G15" s="10">
        <v>15.2</v>
      </c>
      <c r="H15" s="9" t="s">
        <v>38</v>
      </c>
      <c r="I15" s="8">
        <v>4.5</v>
      </c>
      <c r="J15" s="8">
        <v>1.28</v>
      </c>
      <c r="K15" s="8">
        <v>15.52</v>
      </c>
      <c r="L15">
        <f t="shared" si="0"/>
        <v>1.5040773967762742</v>
      </c>
      <c r="M15">
        <f t="shared" si="1"/>
        <v>0.24686007793152581</v>
      </c>
      <c r="N15">
        <f t="shared" si="2"/>
        <v>2.7421295147550726</v>
      </c>
      <c r="O15">
        <f t="shared" si="3"/>
        <v>0.63654832572029252</v>
      </c>
    </row>
    <row r="16" spans="1:15" x14ac:dyDescent="0.35">
      <c r="A16" s="3" t="s">
        <v>61</v>
      </c>
      <c r="B16" s="12">
        <v>2020</v>
      </c>
      <c r="C16" s="3" t="s">
        <v>9</v>
      </c>
      <c r="D16" s="3" t="s">
        <v>12</v>
      </c>
      <c r="E16" s="3" t="s">
        <v>15</v>
      </c>
      <c r="F16" s="2">
        <v>541</v>
      </c>
      <c r="G16" s="2">
        <v>23.3</v>
      </c>
      <c r="H16" s="9" t="s">
        <v>38</v>
      </c>
      <c r="I16" s="8">
        <v>3.2229999999999999</v>
      </c>
      <c r="J16" s="8">
        <v>1.359</v>
      </c>
      <c r="K16" s="8">
        <v>7.6429999999999998</v>
      </c>
      <c r="L16">
        <f t="shared" si="0"/>
        <v>1.1703126028333009</v>
      </c>
      <c r="M16">
        <f t="shared" si="1"/>
        <v>0.30674913516900665</v>
      </c>
      <c r="N16">
        <f t="shared" si="2"/>
        <v>2.033790196260747</v>
      </c>
      <c r="O16">
        <f t="shared" si="3"/>
        <v>0.44057169925809703</v>
      </c>
    </row>
    <row r="17" spans="1:15" x14ac:dyDescent="0.35">
      <c r="A17" s="3" t="s">
        <v>67</v>
      </c>
      <c r="B17" s="12">
        <v>2023</v>
      </c>
      <c r="C17" s="3" t="s">
        <v>9</v>
      </c>
      <c r="D17" s="3" t="s">
        <v>10</v>
      </c>
      <c r="E17" s="3" t="s">
        <v>15</v>
      </c>
      <c r="F17" s="2">
        <v>473</v>
      </c>
      <c r="G17" s="2">
        <v>19.2</v>
      </c>
      <c r="H17" s="9" t="s">
        <v>38</v>
      </c>
      <c r="I17" s="8">
        <v>2.67</v>
      </c>
      <c r="J17" s="8">
        <v>1.4159999999999999</v>
      </c>
      <c r="K17" s="8">
        <v>5.016</v>
      </c>
      <c r="L17">
        <f t="shared" si="0"/>
        <v>0.98207847241215818</v>
      </c>
      <c r="M17">
        <f t="shared" si="1"/>
        <v>0.34783599527152798</v>
      </c>
      <c r="N17">
        <f t="shared" si="2"/>
        <v>1.6126328033306196</v>
      </c>
      <c r="O17">
        <f t="shared" si="3"/>
        <v>0.32265224695384992</v>
      </c>
    </row>
    <row r="18" spans="1:15" x14ac:dyDescent="0.35">
      <c r="A18" s="3" t="s">
        <v>72</v>
      </c>
      <c r="B18" s="12">
        <v>2020</v>
      </c>
      <c r="C18" s="3" t="s">
        <v>9</v>
      </c>
      <c r="D18" s="3" t="s">
        <v>10</v>
      </c>
      <c r="E18" s="3" t="s">
        <v>15</v>
      </c>
      <c r="F18" s="2">
        <v>308</v>
      </c>
      <c r="G18" s="10">
        <v>15.6</v>
      </c>
      <c r="H18" s="9" t="s">
        <v>39</v>
      </c>
      <c r="I18" s="8">
        <v>5.1100000000000003</v>
      </c>
      <c r="J18" s="8">
        <v>1</v>
      </c>
      <c r="K18" s="8">
        <v>26.18</v>
      </c>
      <c r="L18">
        <f t="shared" si="0"/>
        <v>1.631199404215613</v>
      </c>
      <c r="M18">
        <f t="shared" si="1"/>
        <v>0</v>
      </c>
      <c r="N18">
        <f t="shared" si="2"/>
        <v>3.2649957604817539</v>
      </c>
      <c r="O18">
        <f t="shared" si="3"/>
        <v>0.83290708175554951</v>
      </c>
    </row>
    <row r="19" spans="1:15" x14ac:dyDescent="0.35">
      <c r="A19" s="3" t="s">
        <v>71</v>
      </c>
      <c r="B19" s="12">
        <v>2018</v>
      </c>
      <c r="C19" s="3" t="s">
        <v>9</v>
      </c>
      <c r="D19" s="3" t="s">
        <v>12</v>
      </c>
      <c r="E19" s="3" t="s">
        <v>15</v>
      </c>
      <c r="F19" s="2">
        <v>456</v>
      </c>
      <c r="G19" s="2">
        <v>22.4</v>
      </c>
      <c r="H19" s="9" t="s">
        <v>39</v>
      </c>
      <c r="I19" s="8">
        <v>4.3</v>
      </c>
      <c r="J19" s="8">
        <v>1.79</v>
      </c>
      <c r="K19" s="8">
        <v>10.3</v>
      </c>
      <c r="L19">
        <f t="shared" si="0"/>
        <v>1.4586150226995167</v>
      </c>
      <c r="M19">
        <f t="shared" si="1"/>
        <v>0.58221561985266368</v>
      </c>
      <c r="N19">
        <f t="shared" si="2"/>
        <v>2.33214389523559</v>
      </c>
      <c r="O19">
        <f t="shared" si="3"/>
        <v>0.44641027433237918</v>
      </c>
    </row>
    <row r="20" spans="1:15" x14ac:dyDescent="0.35">
      <c r="A20" s="3" t="s">
        <v>67</v>
      </c>
      <c r="B20" s="12">
        <v>2023</v>
      </c>
      <c r="C20" s="3" t="s">
        <v>9</v>
      </c>
      <c r="D20" s="3" t="s">
        <v>10</v>
      </c>
      <c r="E20" s="3" t="s">
        <v>15</v>
      </c>
      <c r="F20" s="2">
        <v>473</v>
      </c>
      <c r="G20" s="2">
        <v>19.2</v>
      </c>
      <c r="H20" s="9" t="s">
        <v>39</v>
      </c>
      <c r="I20" s="8">
        <v>2.5499999999999998</v>
      </c>
      <c r="J20" s="8">
        <v>1.22</v>
      </c>
      <c r="K20" s="8">
        <v>5.3380000000000001</v>
      </c>
      <c r="L20">
        <f t="shared" si="0"/>
        <v>0.93609335917033476</v>
      </c>
      <c r="M20">
        <f t="shared" si="1"/>
        <v>0.19885085874516517</v>
      </c>
      <c r="N20">
        <f t="shared" si="2"/>
        <v>1.6748510509823324</v>
      </c>
      <c r="O20">
        <f t="shared" si="3"/>
        <v>0.37653066128499169</v>
      </c>
    </row>
    <row r="21" spans="1:15" x14ac:dyDescent="0.35">
      <c r="A21" s="3" t="s">
        <v>66</v>
      </c>
      <c r="B21" s="12">
        <v>2019</v>
      </c>
      <c r="C21" s="3" t="s">
        <v>9</v>
      </c>
      <c r="D21" s="3" t="s">
        <v>10</v>
      </c>
      <c r="E21" s="4" t="s">
        <v>8</v>
      </c>
      <c r="F21" s="2">
        <v>596</v>
      </c>
      <c r="G21" s="10">
        <v>23.7</v>
      </c>
      <c r="H21" s="9" t="s">
        <v>39</v>
      </c>
      <c r="I21" s="8">
        <v>3.16</v>
      </c>
      <c r="J21" s="8">
        <v>1.55</v>
      </c>
      <c r="K21" s="8">
        <v>6.43</v>
      </c>
      <c r="L21">
        <f t="shared" si="0"/>
        <v>1.1505720275988207</v>
      </c>
      <c r="M21">
        <f t="shared" si="1"/>
        <v>0.43825493093115531</v>
      </c>
      <c r="N21">
        <f t="shared" si="2"/>
        <v>1.860974538249528</v>
      </c>
      <c r="O21">
        <f t="shared" si="3"/>
        <v>0.36293867533631957</v>
      </c>
    </row>
    <row r="22" spans="1:15" x14ac:dyDescent="0.35">
      <c r="A22" s="3" t="s">
        <v>61</v>
      </c>
      <c r="B22" s="12">
        <v>2020</v>
      </c>
      <c r="C22" s="3" t="s">
        <v>9</v>
      </c>
      <c r="D22" s="3" t="s">
        <v>12</v>
      </c>
      <c r="E22" s="3" t="s">
        <v>15</v>
      </c>
      <c r="F22" s="2">
        <v>541</v>
      </c>
      <c r="G22" s="2">
        <v>23.3</v>
      </c>
      <c r="H22" s="9" t="s">
        <v>39</v>
      </c>
      <c r="I22" s="8">
        <v>5.4909999999999997</v>
      </c>
      <c r="J22" s="8">
        <v>2.0859999999999999</v>
      </c>
      <c r="K22" s="8">
        <v>14.451000000000001</v>
      </c>
      <c r="L22">
        <f t="shared" si="0"/>
        <v>1.7031103882967356</v>
      </c>
      <c r="M22">
        <f t="shared" si="1"/>
        <v>0.73524835657858068</v>
      </c>
      <c r="N22">
        <f t="shared" si="2"/>
        <v>2.6707636163161936</v>
      </c>
      <c r="O22">
        <f t="shared" si="3"/>
        <v>0.49375389279020737</v>
      </c>
    </row>
    <row r="23" spans="1:15" x14ac:dyDescent="0.35">
      <c r="A23" s="3" t="s">
        <v>56</v>
      </c>
      <c r="B23" s="12">
        <v>2019</v>
      </c>
      <c r="C23" s="3" t="s">
        <v>9</v>
      </c>
      <c r="D23" s="3" t="s">
        <v>12</v>
      </c>
      <c r="E23" s="3" t="s">
        <v>15</v>
      </c>
      <c r="F23" s="2">
        <v>317</v>
      </c>
      <c r="G23" s="2">
        <v>21.5</v>
      </c>
      <c r="H23" s="9" t="s">
        <v>39</v>
      </c>
      <c r="I23" s="8">
        <v>2.14</v>
      </c>
      <c r="J23" s="8">
        <v>1.49</v>
      </c>
      <c r="K23" s="8">
        <v>3.11</v>
      </c>
      <c r="L23">
        <f t="shared" si="0"/>
        <v>0.76080582903376015</v>
      </c>
      <c r="M23">
        <f t="shared" si="1"/>
        <v>0.39877611995736778</v>
      </c>
      <c r="N23">
        <f t="shared" si="2"/>
        <v>1.1346227261911428</v>
      </c>
      <c r="O23">
        <f t="shared" si="3"/>
        <v>0.18771597097800383</v>
      </c>
    </row>
    <row r="24" spans="1:15" x14ac:dyDescent="0.35">
      <c r="A24" s="3" t="s">
        <v>46</v>
      </c>
      <c r="B24" s="12">
        <v>2021</v>
      </c>
      <c r="C24" s="3" t="s">
        <v>9</v>
      </c>
      <c r="D24" s="3" t="s">
        <v>10</v>
      </c>
      <c r="E24" s="3" t="s">
        <v>15</v>
      </c>
      <c r="F24" s="2">
        <v>860</v>
      </c>
      <c r="G24" s="10">
        <v>35</v>
      </c>
      <c r="H24" s="9" t="s">
        <v>39</v>
      </c>
      <c r="I24" s="8">
        <v>5.81</v>
      </c>
      <c r="J24" s="8">
        <v>1.1200000000000001</v>
      </c>
      <c r="K24" s="8">
        <v>13.12</v>
      </c>
      <c r="L24">
        <f t="shared" si="0"/>
        <v>1.7595805708638197</v>
      </c>
      <c r="M24">
        <f t="shared" si="1"/>
        <v>0.11332868530700327</v>
      </c>
      <c r="N24">
        <f t="shared" si="2"/>
        <v>2.5741377835159431</v>
      </c>
      <c r="O24">
        <f t="shared" si="3"/>
        <v>0.62775742301248472</v>
      </c>
    </row>
    <row r="25" spans="1:15" x14ac:dyDescent="0.35">
      <c r="A25" s="3" t="s">
        <v>42</v>
      </c>
      <c r="B25" s="12">
        <v>2019</v>
      </c>
      <c r="C25" s="3" t="s">
        <v>9</v>
      </c>
      <c r="D25" s="3" t="s">
        <v>7</v>
      </c>
      <c r="E25" s="4" t="s">
        <v>8</v>
      </c>
      <c r="F25" s="2">
        <v>287</v>
      </c>
      <c r="G25" s="2">
        <v>20.9</v>
      </c>
      <c r="H25" s="9" t="s">
        <v>39</v>
      </c>
      <c r="I25" s="8">
        <v>6.59</v>
      </c>
      <c r="J25" s="8">
        <v>2.25</v>
      </c>
      <c r="K25" s="8">
        <v>19.29</v>
      </c>
      <c r="L25">
        <f t="shared" si="0"/>
        <v>1.8855533485144158</v>
      </c>
      <c r="M25">
        <f t="shared" si="1"/>
        <v>0.81093021621632877</v>
      </c>
      <c r="N25">
        <f t="shared" si="2"/>
        <v>2.9595868269176377</v>
      </c>
      <c r="O25">
        <f t="shared" si="3"/>
        <v>0.54812668640339512</v>
      </c>
    </row>
    <row r="26" spans="1:15" x14ac:dyDescent="0.35">
      <c r="A26" s="3" t="s">
        <v>42</v>
      </c>
      <c r="B26" s="12">
        <v>2019</v>
      </c>
      <c r="C26" s="3" t="s">
        <v>9</v>
      </c>
      <c r="D26" s="3" t="s">
        <v>7</v>
      </c>
      <c r="E26" s="4" t="s">
        <v>8</v>
      </c>
      <c r="F26" s="2">
        <v>287</v>
      </c>
      <c r="G26" s="2">
        <v>20.9</v>
      </c>
      <c r="H26" s="9" t="s">
        <v>40</v>
      </c>
      <c r="I26" s="8">
        <v>3.06</v>
      </c>
      <c r="J26" s="8">
        <v>1.06</v>
      </c>
      <c r="K26" s="8">
        <v>8.82</v>
      </c>
      <c r="L26">
        <f t="shared" si="0"/>
        <v>1.1184149159642893</v>
      </c>
      <c r="M26">
        <f t="shared" si="1"/>
        <v>5.8268908123975824E-2</v>
      </c>
      <c r="N26">
        <f t="shared" si="2"/>
        <v>2.1770218700187001</v>
      </c>
      <c r="O26">
        <f t="shared" si="3"/>
        <v>0.54049820456498066</v>
      </c>
    </row>
    <row r="27" spans="1:15" x14ac:dyDescent="0.35">
      <c r="A27" s="3" t="s">
        <v>48</v>
      </c>
      <c r="B27" s="12">
        <v>2022</v>
      </c>
      <c r="C27" s="3" t="s">
        <v>9</v>
      </c>
      <c r="D27" s="3" t="s">
        <v>10</v>
      </c>
      <c r="E27" s="3" t="s">
        <v>15</v>
      </c>
      <c r="F27" s="2">
        <v>354</v>
      </c>
      <c r="G27" s="2">
        <v>17.8</v>
      </c>
      <c r="H27" s="9" t="s">
        <v>40</v>
      </c>
      <c r="I27" s="8">
        <v>8.2200000000000006</v>
      </c>
      <c r="J27" s="8">
        <v>2.87</v>
      </c>
      <c r="K27" s="8">
        <v>23.57</v>
      </c>
      <c r="L27">
        <f t="shared" si="0"/>
        <v>2.1065702090680887</v>
      </c>
      <c r="M27">
        <f t="shared" si="1"/>
        <v>1.0543120297715298</v>
      </c>
      <c r="N27">
        <f t="shared" si="2"/>
        <v>3.1599747169480397</v>
      </c>
      <c r="O27">
        <f t="shared" si="3"/>
        <v>0.53715884876951792</v>
      </c>
    </row>
    <row r="28" spans="1:15" x14ac:dyDescent="0.35">
      <c r="A28" s="3" t="s">
        <v>52</v>
      </c>
      <c r="B28" s="12">
        <v>2015</v>
      </c>
      <c r="C28" s="3" t="s">
        <v>9</v>
      </c>
      <c r="D28" s="3" t="s">
        <v>11</v>
      </c>
      <c r="E28" s="3" t="s">
        <v>15</v>
      </c>
      <c r="F28" s="2">
        <v>393</v>
      </c>
      <c r="G28" s="2">
        <v>24.9</v>
      </c>
      <c r="H28" s="9" t="s">
        <v>40</v>
      </c>
      <c r="I28" s="8">
        <v>2.57</v>
      </c>
      <c r="J28" s="8">
        <v>1.48</v>
      </c>
      <c r="K28" s="8">
        <v>4.4800000000000004</v>
      </c>
      <c r="L28">
        <f t="shared" si="0"/>
        <v>0.94390589890712839</v>
      </c>
      <c r="M28">
        <f t="shared" si="1"/>
        <v>0.39204208777602367</v>
      </c>
      <c r="N28">
        <f t="shared" si="2"/>
        <v>1.4996230464268938</v>
      </c>
      <c r="O28">
        <f t="shared" si="3"/>
        <v>0.28254616292114038</v>
      </c>
    </row>
    <row r="29" spans="1:15" x14ac:dyDescent="0.35">
      <c r="A29" s="3" t="s">
        <v>58</v>
      </c>
      <c r="B29" s="12">
        <v>2018</v>
      </c>
      <c r="C29" s="3" t="s">
        <v>9</v>
      </c>
      <c r="D29" s="3" t="s">
        <v>12</v>
      </c>
      <c r="E29" s="3" t="s">
        <v>31</v>
      </c>
      <c r="F29" s="2">
        <v>704</v>
      </c>
      <c r="G29" s="2">
        <v>26.7</v>
      </c>
      <c r="H29" s="9" t="s">
        <v>40</v>
      </c>
      <c r="I29" s="8">
        <v>2.7</v>
      </c>
      <c r="J29" s="8">
        <v>1.54</v>
      </c>
      <c r="K29" s="8">
        <v>4.8</v>
      </c>
      <c r="L29">
        <f t="shared" si="0"/>
        <v>0.99325177301028345</v>
      </c>
      <c r="M29">
        <f t="shared" si="1"/>
        <v>0.43178241642553783</v>
      </c>
      <c r="N29">
        <f t="shared" si="2"/>
        <v>1.5686159179138452</v>
      </c>
      <c r="O29">
        <f t="shared" si="3"/>
        <v>0.29000854629803763</v>
      </c>
    </row>
    <row r="30" spans="1:15" x14ac:dyDescent="0.35">
      <c r="A30" s="3" t="s">
        <v>61</v>
      </c>
      <c r="B30" s="12">
        <v>2020</v>
      </c>
      <c r="C30" s="3" t="s">
        <v>9</v>
      </c>
      <c r="D30" s="3" t="s">
        <v>12</v>
      </c>
      <c r="E30" s="3" t="s">
        <v>15</v>
      </c>
      <c r="F30" s="2">
        <v>541</v>
      </c>
      <c r="G30" s="2">
        <v>23.3</v>
      </c>
      <c r="H30" s="9" t="s">
        <v>40</v>
      </c>
      <c r="I30" s="8">
        <v>3.4140000000000001</v>
      </c>
      <c r="J30" s="8">
        <v>1.1539999999999999</v>
      </c>
      <c r="K30" s="8">
        <v>12.999000000000001</v>
      </c>
      <c r="L30">
        <f t="shared" si="0"/>
        <v>1.227884624372249</v>
      </c>
      <c r="M30">
        <f t="shared" si="1"/>
        <v>0.14323416808590775</v>
      </c>
      <c r="N30">
        <f t="shared" si="2"/>
        <v>2.5648724314258819</v>
      </c>
      <c r="O30">
        <f t="shared" si="3"/>
        <v>0.61776486309693213</v>
      </c>
    </row>
    <row r="31" spans="1:15" x14ac:dyDescent="0.35">
      <c r="A31" s="3" t="s">
        <v>71</v>
      </c>
      <c r="B31" s="12">
        <v>2018</v>
      </c>
      <c r="C31" s="3" t="s">
        <v>9</v>
      </c>
      <c r="D31" s="3" t="s">
        <v>12</v>
      </c>
      <c r="E31" s="3" t="s">
        <v>15</v>
      </c>
      <c r="F31" s="2">
        <v>456</v>
      </c>
      <c r="G31" s="2">
        <v>22.4</v>
      </c>
      <c r="H31" s="9" t="s">
        <v>40</v>
      </c>
      <c r="I31" s="8">
        <v>7.38</v>
      </c>
      <c r="J31" s="8">
        <v>3.12</v>
      </c>
      <c r="K31" s="8">
        <v>17.350000000000001</v>
      </c>
      <c r="L31">
        <f t="shared" si="0"/>
        <v>1.9987736386123811</v>
      </c>
      <c r="M31">
        <f t="shared" si="1"/>
        <v>1.1378330018213911</v>
      </c>
      <c r="N31">
        <f t="shared" si="2"/>
        <v>2.8535925063928684</v>
      </c>
      <c r="O31">
        <f t="shared" si="3"/>
        <v>0.43769375116619319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26BD-7234-44DC-A644-D882C30F20B0}">
  <dimension ref="A1:K31"/>
  <sheetViews>
    <sheetView tabSelected="1" workbookViewId="0">
      <selection activeCell="G1" sqref="G1:G1048576"/>
    </sheetView>
  </sheetViews>
  <sheetFormatPr defaultRowHeight="14.5" x14ac:dyDescent="0.35"/>
  <cols>
    <col min="1" max="1" width="20.54296875" customWidth="1"/>
    <col min="2" max="2" width="17.90625" customWidth="1"/>
    <col min="4" max="4" width="13.81640625" customWidth="1"/>
    <col min="5" max="5" width="12.90625" customWidth="1"/>
    <col min="6" max="6" width="13.54296875" customWidth="1"/>
    <col min="9" max="9" width="13.7265625" customWidth="1"/>
    <col min="10" max="10" width="13.26953125" customWidth="1"/>
    <col min="11" max="11" width="20.26953125" customWidth="1"/>
  </cols>
  <sheetData>
    <row r="1" spans="1:11" ht="15.5" x14ac:dyDescent="0.35">
      <c r="A1" s="1" t="s">
        <v>6</v>
      </c>
      <c r="B1" s="5" t="s">
        <v>0</v>
      </c>
      <c r="C1" s="1" t="s">
        <v>1</v>
      </c>
      <c r="D1" s="1" t="s">
        <v>2</v>
      </c>
      <c r="E1" s="1" t="s">
        <v>75</v>
      </c>
      <c r="F1" s="1" t="s">
        <v>25</v>
      </c>
      <c r="G1" s="5" t="s">
        <v>3</v>
      </c>
      <c r="H1" s="5" t="s">
        <v>32</v>
      </c>
      <c r="I1" s="1" t="s">
        <v>4</v>
      </c>
      <c r="J1" s="1" t="s">
        <v>36</v>
      </c>
      <c r="K1" s="1" t="s">
        <v>5</v>
      </c>
    </row>
    <row r="2" spans="1:11" ht="15.5" x14ac:dyDescent="0.35">
      <c r="A2" s="3" t="s">
        <v>44</v>
      </c>
      <c r="B2" s="2" t="s">
        <v>73</v>
      </c>
      <c r="C2" s="3" t="s">
        <v>9</v>
      </c>
      <c r="D2" s="3" t="s">
        <v>7</v>
      </c>
      <c r="E2" s="3" t="s">
        <v>8</v>
      </c>
      <c r="F2" s="3" t="s">
        <v>26</v>
      </c>
      <c r="G2" s="2">
        <v>287</v>
      </c>
      <c r="H2" s="2">
        <v>20.9</v>
      </c>
      <c r="I2" s="3">
        <f>SQRT(H2*(100-H2)/G2)</f>
        <v>2.4000508124702327</v>
      </c>
      <c r="J2" s="3">
        <f>LN(H2)</f>
        <v>3.039749158970765</v>
      </c>
      <c r="K2" s="3">
        <f>SQRT(J2*(100-J2)/H2)</f>
        <v>3.7552823462272169</v>
      </c>
    </row>
    <row r="3" spans="1:11" ht="15.5" x14ac:dyDescent="0.35">
      <c r="A3" s="3" t="s">
        <v>43</v>
      </c>
      <c r="B3" s="2" t="s">
        <v>73</v>
      </c>
      <c r="C3" s="3" t="s">
        <v>9</v>
      </c>
      <c r="D3" s="3" t="s">
        <v>10</v>
      </c>
      <c r="E3" s="3" t="s">
        <v>8</v>
      </c>
      <c r="F3" s="3" t="s">
        <v>26</v>
      </c>
      <c r="G3" s="2">
        <v>511</v>
      </c>
      <c r="H3" s="2">
        <v>22.1</v>
      </c>
      <c r="I3" s="3">
        <f t="shared" ref="I3:I31" si="0">SQRT(H3*(100-H3)/G3)</f>
        <v>1.8355001131468327</v>
      </c>
      <c r="J3" s="3">
        <f t="shared" ref="J3:J31" si="1">LN(H3)</f>
        <v>3.095577608523707</v>
      </c>
      <c r="K3" s="3">
        <f t="shared" ref="K3:K31" si="2">SQRT(J3*(100-J3)/H3)</f>
        <v>3.6842280951514179</v>
      </c>
    </row>
    <row r="4" spans="1:11" ht="15.5" x14ac:dyDescent="0.35">
      <c r="A4" s="3" t="s">
        <v>45</v>
      </c>
      <c r="B4" s="2" t="s">
        <v>73</v>
      </c>
      <c r="C4" s="3" t="s">
        <v>9</v>
      </c>
      <c r="D4" s="3" t="s">
        <v>10</v>
      </c>
      <c r="E4" s="3" t="s">
        <v>15</v>
      </c>
      <c r="F4" s="3" t="s">
        <v>41</v>
      </c>
      <c r="G4" s="2">
        <v>422</v>
      </c>
      <c r="H4" s="2">
        <v>34.1</v>
      </c>
      <c r="I4" s="3">
        <f t="shared" si="0"/>
        <v>2.3076166897320403</v>
      </c>
      <c r="J4" s="3">
        <f t="shared" si="1"/>
        <v>3.529297384289471</v>
      </c>
      <c r="K4" s="3">
        <f t="shared" si="2"/>
        <v>3.1598368420061735</v>
      </c>
    </row>
    <row r="5" spans="1:11" ht="15.5" x14ac:dyDescent="0.35">
      <c r="A5" s="3" t="s">
        <v>46</v>
      </c>
      <c r="B5" s="2" t="s">
        <v>73</v>
      </c>
      <c r="C5" s="3" t="s">
        <v>9</v>
      </c>
      <c r="D5" s="3" t="s">
        <v>10</v>
      </c>
      <c r="E5" s="3" t="s">
        <v>15</v>
      </c>
      <c r="F5" s="3" t="s">
        <v>26</v>
      </c>
      <c r="G5" s="2">
        <v>860</v>
      </c>
      <c r="H5" s="2">
        <v>35</v>
      </c>
      <c r="I5" s="3">
        <f t="shared" si="0"/>
        <v>1.6264528389133519</v>
      </c>
      <c r="J5" s="3">
        <f t="shared" si="1"/>
        <v>3.5553480614894135</v>
      </c>
      <c r="K5" s="3">
        <f t="shared" si="2"/>
        <v>3.1300128083289045</v>
      </c>
    </row>
    <row r="6" spans="1:11" ht="15.5" x14ac:dyDescent="0.35">
      <c r="A6" s="3" t="s">
        <v>47</v>
      </c>
      <c r="B6" s="2" t="s">
        <v>74</v>
      </c>
      <c r="C6" s="3" t="s">
        <v>9</v>
      </c>
      <c r="D6" s="3" t="s">
        <v>10</v>
      </c>
      <c r="E6" s="3" t="s">
        <v>15</v>
      </c>
      <c r="F6" s="3" t="s">
        <v>28</v>
      </c>
      <c r="G6" s="2">
        <v>388</v>
      </c>
      <c r="H6" s="2">
        <v>23</v>
      </c>
      <c r="I6" s="3">
        <f t="shared" si="0"/>
        <v>2.1364533670760806</v>
      </c>
      <c r="J6" s="3">
        <f t="shared" si="1"/>
        <v>3.1354942159291497</v>
      </c>
      <c r="K6" s="3">
        <f t="shared" si="2"/>
        <v>3.6338869931388764</v>
      </c>
    </row>
    <row r="7" spans="1:11" ht="15.5" x14ac:dyDescent="0.35">
      <c r="A7" s="3" t="s">
        <v>48</v>
      </c>
      <c r="B7" s="2" t="s">
        <v>73</v>
      </c>
      <c r="C7" s="3" t="s">
        <v>9</v>
      </c>
      <c r="D7" s="3" t="s">
        <v>10</v>
      </c>
      <c r="E7" s="3" t="s">
        <v>15</v>
      </c>
      <c r="F7" s="3" t="s">
        <v>26</v>
      </c>
      <c r="G7" s="2">
        <v>354</v>
      </c>
      <c r="H7" s="2">
        <v>17.8</v>
      </c>
      <c r="I7" s="3">
        <f t="shared" si="0"/>
        <v>2.0330323015100009</v>
      </c>
      <c r="J7" s="3">
        <f t="shared" si="1"/>
        <v>2.8791984572980396</v>
      </c>
      <c r="K7" s="3">
        <f t="shared" si="2"/>
        <v>3.9635279793945726</v>
      </c>
    </row>
    <row r="8" spans="1:11" ht="15.5" x14ac:dyDescent="0.35">
      <c r="A8" s="3" t="s">
        <v>49</v>
      </c>
      <c r="B8" s="2" t="s">
        <v>73</v>
      </c>
      <c r="C8" s="3" t="s">
        <v>9</v>
      </c>
      <c r="D8" s="3" t="s">
        <v>12</v>
      </c>
      <c r="E8" s="3" t="s">
        <v>15</v>
      </c>
      <c r="F8" s="3" t="s">
        <v>26</v>
      </c>
      <c r="G8" s="2">
        <v>316</v>
      </c>
      <c r="H8" s="2">
        <v>35.4</v>
      </c>
      <c r="I8" s="3">
        <f t="shared" si="0"/>
        <v>2.6901366959762423</v>
      </c>
      <c r="J8" s="3">
        <f t="shared" si="1"/>
        <v>3.5667118201397288</v>
      </c>
      <c r="K8" s="3">
        <f t="shared" si="2"/>
        <v>3.1170650617272839</v>
      </c>
    </row>
    <row r="9" spans="1:11" ht="15.5" x14ac:dyDescent="0.35">
      <c r="A9" s="3" t="s">
        <v>50</v>
      </c>
      <c r="B9" s="2" t="s">
        <v>74</v>
      </c>
      <c r="C9" s="3" t="s">
        <v>9</v>
      </c>
      <c r="D9" s="3" t="s">
        <v>41</v>
      </c>
      <c r="E9" s="3" t="s">
        <v>15</v>
      </c>
      <c r="F9" s="3" t="s">
        <v>28</v>
      </c>
      <c r="G9" s="2">
        <v>357</v>
      </c>
      <c r="H9" s="2">
        <v>17.899999999999999</v>
      </c>
      <c r="I9" s="3">
        <f t="shared" si="0"/>
        <v>2.0289156215672883</v>
      </c>
      <c r="J9" s="3">
        <f t="shared" si="1"/>
        <v>2.884800712846709</v>
      </c>
      <c r="K9" s="3">
        <f t="shared" si="2"/>
        <v>3.9561704589289675</v>
      </c>
    </row>
    <row r="10" spans="1:11" ht="15.5" x14ac:dyDescent="0.35">
      <c r="A10" s="3" t="s">
        <v>51</v>
      </c>
      <c r="B10" s="2" t="s">
        <v>73</v>
      </c>
      <c r="C10" s="3" t="s">
        <v>9</v>
      </c>
      <c r="D10" s="3" t="s">
        <v>41</v>
      </c>
      <c r="E10" s="3" t="s">
        <v>15</v>
      </c>
      <c r="F10" s="3" t="s">
        <v>28</v>
      </c>
      <c r="G10" s="2">
        <v>203</v>
      </c>
      <c r="H10" s="2">
        <v>31.5</v>
      </c>
      <c r="I10" s="3">
        <f t="shared" si="0"/>
        <v>3.2602623122729844</v>
      </c>
      <c r="J10" s="3">
        <f t="shared" si="1"/>
        <v>3.4499875458315872</v>
      </c>
      <c r="K10" s="3">
        <f t="shared" si="2"/>
        <v>3.2518436310087613</v>
      </c>
    </row>
    <row r="11" spans="1:11" ht="15.5" x14ac:dyDescent="0.35">
      <c r="A11" s="3" t="s">
        <v>16</v>
      </c>
      <c r="B11" s="2" t="s">
        <v>74</v>
      </c>
      <c r="C11" s="3" t="s">
        <v>9</v>
      </c>
      <c r="D11" s="3" t="s">
        <v>41</v>
      </c>
      <c r="E11" s="3" t="s">
        <v>15</v>
      </c>
      <c r="F11" s="3" t="s">
        <v>26</v>
      </c>
      <c r="G11" s="2">
        <v>393</v>
      </c>
      <c r="H11" s="2">
        <v>24.9</v>
      </c>
      <c r="I11" s="3">
        <f t="shared" si="0"/>
        <v>2.181340018156078</v>
      </c>
      <c r="J11" s="3">
        <f t="shared" si="1"/>
        <v>3.2148678034706619</v>
      </c>
      <c r="K11" s="3">
        <f t="shared" si="2"/>
        <v>3.5349738861317621</v>
      </c>
    </row>
    <row r="12" spans="1:11" ht="15.5" x14ac:dyDescent="0.35">
      <c r="A12" s="3" t="s">
        <v>53</v>
      </c>
      <c r="B12" s="2" t="s">
        <v>74</v>
      </c>
      <c r="C12" s="3" t="s">
        <v>9</v>
      </c>
      <c r="D12" s="3" t="s">
        <v>12</v>
      </c>
      <c r="E12" s="3" t="s">
        <v>15</v>
      </c>
      <c r="F12" s="3" t="s">
        <v>29</v>
      </c>
      <c r="G12" s="2">
        <v>1240</v>
      </c>
      <c r="H12" s="2">
        <v>27.8</v>
      </c>
      <c r="I12" s="3">
        <f t="shared" si="0"/>
        <v>1.2722725413034892</v>
      </c>
      <c r="J12" s="3">
        <f t="shared" si="1"/>
        <v>3.3250360206965914</v>
      </c>
      <c r="K12" s="3">
        <f t="shared" si="2"/>
        <v>3.4004217762655644</v>
      </c>
    </row>
    <row r="13" spans="1:11" ht="15.5" x14ac:dyDescent="0.35">
      <c r="A13" s="3" t="s">
        <v>54</v>
      </c>
      <c r="B13" s="2" t="s">
        <v>73</v>
      </c>
      <c r="C13" s="3" t="s">
        <v>9</v>
      </c>
      <c r="D13" s="3" t="s">
        <v>12</v>
      </c>
      <c r="E13" s="3" t="s">
        <v>15</v>
      </c>
      <c r="F13" s="3" t="s">
        <v>29</v>
      </c>
      <c r="G13" s="2">
        <v>309</v>
      </c>
      <c r="H13" s="2">
        <v>27.2</v>
      </c>
      <c r="I13" s="3">
        <f t="shared" si="0"/>
        <v>2.5314590238919554</v>
      </c>
      <c r="J13" s="3">
        <f t="shared" si="1"/>
        <v>3.3032169733019514</v>
      </c>
      <c r="K13" s="3">
        <f t="shared" si="2"/>
        <v>3.4268106793723634</v>
      </c>
    </row>
    <row r="14" spans="1:11" ht="15.5" x14ac:dyDescent="0.35">
      <c r="A14" s="3" t="s">
        <v>55</v>
      </c>
      <c r="B14" s="2" t="s">
        <v>73</v>
      </c>
      <c r="C14" s="3" t="s">
        <v>9</v>
      </c>
      <c r="D14" s="3" t="s">
        <v>12</v>
      </c>
      <c r="E14" s="3" t="s">
        <v>15</v>
      </c>
      <c r="F14" s="3" t="s">
        <v>26</v>
      </c>
      <c r="G14" s="2">
        <v>400</v>
      </c>
      <c r="H14" s="2">
        <v>16.3</v>
      </c>
      <c r="I14" s="3">
        <f t="shared" si="0"/>
        <v>1.8468283623553112</v>
      </c>
      <c r="J14" s="3">
        <f t="shared" si="1"/>
        <v>2.7911651078127169</v>
      </c>
      <c r="K14" s="3">
        <f t="shared" si="2"/>
        <v>4.0799217191621251</v>
      </c>
    </row>
    <row r="15" spans="1:11" ht="15.5" x14ac:dyDescent="0.35">
      <c r="A15" s="3" t="s">
        <v>56</v>
      </c>
      <c r="B15" s="2" t="s">
        <v>73</v>
      </c>
      <c r="C15" s="3" t="s">
        <v>9</v>
      </c>
      <c r="D15" s="3" t="s">
        <v>12</v>
      </c>
      <c r="E15" s="3" t="s">
        <v>15</v>
      </c>
      <c r="F15" s="3" t="s">
        <v>26</v>
      </c>
      <c r="G15" s="2">
        <v>317</v>
      </c>
      <c r="H15" s="2">
        <v>21.5</v>
      </c>
      <c r="I15" s="3">
        <f t="shared" si="0"/>
        <v>2.3074081763124541</v>
      </c>
      <c r="J15" s="3">
        <f t="shared" si="1"/>
        <v>3.068052935133617</v>
      </c>
      <c r="K15" s="3">
        <f t="shared" si="2"/>
        <v>3.7191668528175406</v>
      </c>
    </row>
    <row r="16" spans="1:11" ht="15.5" x14ac:dyDescent="0.35">
      <c r="A16" s="4" t="s">
        <v>57</v>
      </c>
      <c r="B16" s="2" t="s">
        <v>74</v>
      </c>
      <c r="C16" s="3" t="s">
        <v>9</v>
      </c>
      <c r="D16" s="3" t="s">
        <v>41</v>
      </c>
      <c r="E16" s="4" t="s">
        <v>8</v>
      </c>
      <c r="F16" s="3" t="s">
        <v>26</v>
      </c>
      <c r="G16" s="6">
        <v>618</v>
      </c>
      <c r="H16" s="6">
        <v>23.3</v>
      </c>
      <c r="I16" s="3">
        <f t="shared" si="0"/>
        <v>1.7005186720660574</v>
      </c>
      <c r="J16" s="3">
        <f t="shared" si="1"/>
        <v>3.1484533605716547</v>
      </c>
      <c r="K16" s="3">
        <f t="shared" si="2"/>
        <v>3.617628378586816</v>
      </c>
    </row>
    <row r="17" spans="1:11" ht="15.5" x14ac:dyDescent="0.35">
      <c r="A17" s="3" t="s">
        <v>58</v>
      </c>
      <c r="B17" s="2" t="s">
        <v>74</v>
      </c>
      <c r="C17" s="3" t="s">
        <v>9</v>
      </c>
      <c r="D17" s="3" t="s">
        <v>12</v>
      </c>
      <c r="E17" s="3" t="s">
        <v>31</v>
      </c>
      <c r="F17" s="3" t="s">
        <v>41</v>
      </c>
      <c r="G17" s="2">
        <v>704</v>
      </c>
      <c r="H17" s="2">
        <v>26.7</v>
      </c>
      <c r="I17" s="3">
        <f t="shared" si="0"/>
        <v>1.6673289403877525</v>
      </c>
      <c r="J17" s="3">
        <f t="shared" si="1"/>
        <v>3.2846635654062037</v>
      </c>
      <c r="K17" s="3">
        <f t="shared" si="2"/>
        <v>3.4493517916955296</v>
      </c>
    </row>
    <row r="18" spans="1:11" ht="15.5" x14ac:dyDescent="0.35">
      <c r="A18" s="3" t="s">
        <v>59</v>
      </c>
      <c r="B18" s="2" t="s">
        <v>73</v>
      </c>
      <c r="C18" s="3" t="s">
        <v>9</v>
      </c>
      <c r="D18" s="3" t="s">
        <v>10</v>
      </c>
      <c r="E18" s="3" t="s">
        <v>15</v>
      </c>
      <c r="F18" s="3" t="s">
        <v>28</v>
      </c>
      <c r="G18" s="2">
        <v>356</v>
      </c>
      <c r="H18" s="2">
        <v>15.2</v>
      </c>
      <c r="I18" s="3">
        <f t="shared" si="0"/>
        <v>1.9028069154024456</v>
      </c>
      <c r="J18" s="3">
        <f t="shared" si="1"/>
        <v>2.7212954278522306</v>
      </c>
      <c r="K18" s="3">
        <f t="shared" si="2"/>
        <v>4.1732551820426265</v>
      </c>
    </row>
    <row r="19" spans="1:11" ht="15.5" x14ac:dyDescent="0.35">
      <c r="A19" s="3" t="s">
        <v>60</v>
      </c>
      <c r="B19" s="2" t="s">
        <v>74</v>
      </c>
      <c r="C19" s="3" t="s">
        <v>9</v>
      </c>
      <c r="D19" s="3" t="s">
        <v>12</v>
      </c>
      <c r="E19" s="4" t="s">
        <v>8</v>
      </c>
      <c r="F19" s="3" t="s">
        <v>26</v>
      </c>
      <c r="G19" s="2">
        <v>408</v>
      </c>
      <c r="H19" s="2">
        <v>33.799999999999997</v>
      </c>
      <c r="I19" s="3">
        <f t="shared" si="0"/>
        <v>2.3418402350020613</v>
      </c>
      <c r="J19" s="3">
        <f t="shared" si="1"/>
        <v>3.520460802488973</v>
      </c>
      <c r="K19" s="3">
        <f t="shared" si="2"/>
        <v>3.1699982079915605</v>
      </c>
    </row>
    <row r="20" spans="1:11" ht="15.5" x14ac:dyDescent="0.35">
      <c r="A20" s="3" t="s">
        <v>61</v>
      </c>
      <c r="B20" s="2" t="s">
        <v>73</v>
      </c>
      <c r="C20" s="3" t="s">
        <v>9</v>
      </c>
      <c r="D20" s="3" t="s">
        <v>12</v>
      </c>
      <c r="E20" s="3" t="s">
        <v>15</v>
      </c>
      <c r="F20" s="3" t="s">
        <v>26</v>
      </c>
      <c r="G20" s="2">
        <v>541</v>
      </c>
      <c r="H20" s="2">
        <v>23.3</v>
      </c>
      <c r="I20" s="3">
        <f t="shared" si="0"/>
        <v>1.8175108407358227</v>
      </c>
      <c r="J20" s="3">
        <f t="shared" si="1"/>
        <v>3.1484533605716547</v>
      </c>
      <c r="K20" s="3">
        <f t="shared" si="2"/>
        <v>3.617628378586816</v>
      </c>
    </row>
    <row r="21" spans="1:11" ht="15.5" x14ac:dyDescent="0.35">
      <c r="A21" s="3" t="s">
        <v>62</v>
      </c>
      <c r="B21" s="2" t="s">
        <v>74</v>
      </c>
      <c r="C21" s="3" t="s">
        <v>9</v>
      </c>
      <c r="D21" s="3" t="s">
        <v>41</v>
      </c>
      <c r="E21" s="3" t="s">
        <v>15</v>
      </c>
      <c r="F21" s="3" t="s">
        <v>28</v>
      </c>
      <c r="G21" s="2">
        <v>196</v>
      </c>
      <c r="H21" s="2">
        <v>31.1</v>
      </c>
      <c r="I21" s="3">
        <f t="shared" si="0"/>
        <v>3.3064485540858382</v>
      </c>
      <c r="J21" s="3">
        <f t="shared" si="1"/>
        <v>3.4372078191851885</v>
      </c>
      <c r="K21" s="3">
        <f t="shared" si="2"/>
        <v>3.2668380748477497</v>
      </c>
    </row>
    <row r="22" spans="1:11" ht="15.5" x14ac:dyDescent="0.35">
      <c r="A22" s="3" t="s">
        <v>63</v>
      </c>
      <c r="B22" s="2" t="s">
        <v>73</v>
      </c>
      <c r="C22" s="3" t="s">
        <v>9</v>
      </c>
      <c r="D22" s="3" t="s">
        <v>7</v>
      </c>
      <c r="E22" s="3" t="s">
        <v>15</v>
      </c>
      <c r="F22" s="3" t="s">
        <v>26</v>
      </c>
      <c r="G22" s="2">
        <v>370</v>
      </c>
      <c r="H22" s="2">
        <v>16.8</v>
      </c>
      <c r="I22" s="3">
        <f t="shared" si="0"/>
        <v>1.9436382713174101</v>
      </c>
      <c r="J22" s="3">
        <f t="shared" si="1"/>
        <v>2.8213788864092133</v>
      </c>
      <c r="K22" s="3">
        <f t="shared" si="2"/>
        <v>4.0398145718602754</v>
      </c>
    </row>
    <row r="23" spans="1:11" ht="15.5" x14ac:dyDescent="0.35">
      <c r="A23" s="3" t="s">
        <v>64</v>
      </c>
      <c r="B23" s="2" t="s">
        <v>74</v>
      </c>
      <c r="C23" s="3" t="s">
        <v>9</v>
      </c>
      <c r="D23" s="3" t="s">
        <v>7</v>
      </c>
      <c r="E23" s="3" t="s">
        <v>15</v>
      </c>
      <c r="F23" s="3" t="s">
        <v>28</v>
      </c>
      <c r="G23" s="2">
        <v>231</v>
      </c>
      <c r="H23" s="2">
        <v>31.2</v>
      </c>
      <c r="I23" s="3">
        <f t="shared" si="0"/>
        <v>3.0483548895211547</v>
      </c>
      <c r="J23" s="3">
        <f t="shared" si="1"/>
        <v>3.4404180948154366</v>
      </c>
      <c r="K23" s="3">
        <f t="shared" si="2"/>
        <v>3.2630670880284831</v>
      </c>
    </row>
    <row r="24" spans="1:11" ht="15.5" x14ac:dyDescent="0.35">
      <c r="A24" s="3" t="s">
        <v>65</v>
      </c>
      <c r="B24" s="2" t="s">
        <v>74</v>
      </c>
      <c r="C24" s="3" t="s">
        <v>9</v>
      </c>
      <c r="D24" s="3" t="s">
        <v>41</v>
      </c>
      <c r="E24" s="4" t="s">
        <v>8</v>
      </c>
      <c r="F24" s="3" t="s">
        <v>26</v>
      </c>
      <c r="G24" s="2">
        <v>122</v>
      </c>
      <c r="H24" s="2">
        <v>13.1</v>
      </c>
      <c r="I24" s="3">
        <f t="shared" si="0"/>
        <v>3.0546792914757015</v>
      </c>
      <c r="J24" s="3">
        <f t="shared" si="1"/>
        <v>2.5726122302071057</v>
      </c>
      <c r="K24" s="3">
        <f t="shared" si="2"/>
        <v>4.3741336270517959</v>
      </c>
    </row>
    <row r="25" spans="1:11" ht="15.5" x14ac:dyDescent="0.35">
      <c r="A25" s="3" t="s">
        <v>66</v>
      </c>
      <c r="B25" s="2" t="s">
        <v>73</v>
      </c>
      <c r="C25" s="3" t="s">
        <v>9</v>
      </c>
      <c r="D25" s="3" t="s">
        <v>10</v>
      </c>
      <c r="E25" s="4" t="s">
        <v>8</v>
      </c>
      <c r="F25" s="3" t="s">
        <v>26</v>
      </c>
      <c r="G25" s="2">
        <v>596</v>
      </c>
      <c r="H25" s="2">
        <v>23.7</v>
      </c>
      <c r="I25" s="3">
        <f t="shared" si="0"/>
        <v>1.7418602645470886</v>
      </c>
      <c r="J25" s="3">
        <f t="shared" si="1"/>
        <v>3.1654750481410856</v>
      </c>
      <c r="K25" s="3">
        <f t="shared" si="2"/>
        <v>3.5963370519593347</v>
      </c>
    </row>
    <row r="26" spans="1:11" ht="15.5" x14ac:dyDescent="0.35">
      <c r="A26" s="3" t="s">
        <v>67</v>
      </c>
      <c r="B26" s="2" t="s">
        <v>73</v>
      </c>
      <c r="C26" s="3" t="s">
        <v>9</v>
      </c>
      <c r="D26" s="3" t="s">
        <v>10</v>
      </c>
      <c r="E26" s="3" t="s">
        <v>15</v>
      </c>
      <c r="F26" s="3" t="s">
        <v>26</v>
      </c>
      <c r="G26" s="2">
        <v>473</v>
      </c>
      <c r="H26" s="2">
        <v>19.2</v>
      </c>
      <c r="I26" s="3">
        <f t="shared" si="0"/>
        <v>1.811030332934159</v>
      </c>
      <c r="J26" s="3">
        <f t="shared" si="1"/>
        <v>2.954910279033736</v>
      </c>
      <c r="K26" s="3">
        <f t="shared" si="2"/>
        <v>3.8646335339028424</v>
      </c>
    </row>
    <row r="27" spans="1:11" ht="15.5" x14ac:dyDescent="0.35">
      <c r="A27" s="3" t="s">
        <v>68</v>
      </c>
      <c r="B27" s="2" t="s">
        <v>74</v>
      </c>
      <c r="C27" s="3" t="s">
        <v>9</v>
      </c>
      <c r="D27" s="3" t="s">
        <v>7</v>
      </c>
      <c r="E27" s="3" t="s">
        <v>31</v>
      </c>
      <c r="F27" s="3" t="s">
        <v>41</v>
      </c>
      <c r="G27" s="2">
        <v>340</v>
      </c>
      <c r="H27" s="2">
        <v>31.5</v>
      </c>
      <c r="I27" s="3">
        <f t="shared" si="0"/>
        <v>2.5191910466282157</v>
      </c>
      <c r="J27" s="3">
        <f t="shared" si="1"/>
        <v>3.4499875458315872</v>
      </c>
      <c r="K27" s="3">
        <f t="shared" si="2"/>
        <v>3.2518436310087613</v>
      </c>
    </row>
    <row r="28" spans="1:11" ht="15.5" x14ac:dyDescent="0.35">
      <c r="A28" s="3" t="s">
        <v>69</v>
      </c>
      <c r="B28" s="2" t="s">
        <v>73</v>
      </c>
      <c r="C28" s="3" t="s">
        <v>9</v>
      </c>
      <c r="D28" s="3" t="s">
        <v>7</v>
      </c>
      <c r="E28" s="3" t="s">
        <v>15</v>
      </c>
      <c r="F28" s="3" t="s">
        <v>29</v>
      </c>
      <c r="G28" s="2">
        <v>314</v>
      </c>
      <c r="H28" s="2">
        <v>16.600000000000001</v>
      </c>
      <c r="I28" s="3">
        <f t="shared" si="0"/>
        <v>2.099772508151124</v>
      </c>
      <c r="J28" s="3">
        <f t="shared" si="1"/>
        <v>2.8094026953624978</v>
      </c>
      <c r="K28" s="3">
        <f t="shared" si="2"/>
        <v>4.055693053779871</v>
      </c>
    </row>
    <row r="29" spans="1:11" ht="15.5" x14ac:dyDescent="0.35">
      <c r="A29" s="3" t="s">
        <v>70</v>
      </c>
      <c r="B29" s="2" t="s">
        <v>73</v>
      </c>
      <c r="C29" s="3" t="s">
        <v>9</v>
      </c>
      <c r="D29" s="3" t="s">
        <v>7</v>
      </c>
      <c r="E29" s="3" t="s">
        <v>15</v>
      </c>
      <c r="F29" s="3" t="s">
        <v>29</v>
      </c>
      <c r="G29" s="2">
        <v>862</v>
      </c>
      <c r="H29" s="2">
        <v>32.299999999999997</v>
      </c>
      <c r="I29" s="3">
        <f t="shared" si="0"/>
        <v>1.5927292748372004</v>
      </c>
      <c r="J29" s="3">
        <f t="shared" si="1"/>
        <v>3.475067230228611</v>
      </c>
      <c r="K29" s="3">
        <f t="shared" si="2"/>
        <v>3.2225532190781729</v>
      </c>
    </row>
    <row r="30" spans="1:11" ht="15.5" x14ac:dyDescent="0.35">
      <c r="A30" s="3" t="s">
        <v>71</v>
      </c>
      <c r="B30" s="2" t="s">
        <v>74</v>
      </c>
      <c r="C30" s="3" t="s">
        <v>9</v>
      </c>
      <c r="D30" s="3" t="s">
        <v>12</v>
      </c>
      <c r="E30" s="3" t="s">
        <v>15</v>
      </c>
      <c r="F30" s="3" t="s">
        <v>29</v>
      </c>
      <c r="G30" s="2">
        <v>456</v>
      </c>
      <c r="H30" s="2">
        <v>22.4</v>
      </c>
      <c r="I30" s="3">
        <f t="shared" si="0"/>
        <v>1.9524164065489213</v>
      </c>
      <c r="J30" s="3">
        <f t="shared" si="1"/>
        <v>3.1090609588609941</v>
      </c>
      <c r="K30" s="3">
        <f t="shared" si="2"/>
        <v>3.6671797006897755</v>
      </c>
    </row>
    <row r="31" spans="1:11" ht="15.5" x14ac:dyDescent="0.35">
      <c r="A31" s="3" t="s">
        <v>72</v>
      </c>
      <c r="B31" s="2" t="s">
        <v>73</v>
      </c>
      <c r="C31" s="3" t="s">
        <v>9</v>
      </c>
      <c r="D31" s="3" t="s">
        <v>10</v>
      </c>
      <c r="E31" s="3" t="s">
        <v>15</v>
      </c>
      <c r="F31" s="3" t="s">
        <v>26</v>
      </c>
      <c r="G31" s="2">
        <v>308</v>
      </c>
      <c r="H31" s="2">
        <v>15.6</v>
      </c>
      <c r="I31" s="3">
        <f t="shared" si="0"/>
        <v>2.067560203429442</v>
      </c>
      <c r="J31" s="3">
        <f t="shared" si="1"/>
        <v>2.7472709142554912</v>
      </c>
      <c r="K31" s="3">
        <f t="shared" si="2"/>
        <v>4.138465542689449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milen</dc:creator>
  <cp:lastModifiedBy>milan milen</cp:lastModifiedBy>
  <dcterms:created xsi:type="dcterms:W3CDTF">2023-12-06T17:51:15Z</dcterms:created>
  <dcterms:modified xsi:type="dcterms:W3CDTF">2023-12-22T08:48:16Z</dcterms:modified>
</cp:coreProperties>
</file>