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\Documents\Doctorado octavo semestre\Submission BMC Medicine\Submission 1\"/>
    </mc:Choice>
  </mc:AlternateContent>
  <xr:revisionPtr revIDLastSave="0" documentId="13_ncr:1_{42BCC867-C8E1-4B01-9376-FE607D8F4FC0}" xr6:coauthVersionLast="47" xr6:coauthVersionMax="47" xr10:uidLastSave="{00000000-0000-0000-0000-000000000000}"/>
  <bookViews>
    <workbookView xWindow="-110" yWindow="-110" windowWidth="19420" windowHeight="10300" activeTab="1" xr2:uid="{BBDCF231-F8CA-4799-B39B-A2DC9A6BB83C}"/>
  </bookViews>
  <sheets>
    <sheet name="Suppl 1 CVD linearized RR" sheetId="1" r:id="rId1"/>
    <sheet name="Suppl table 2 ictus RR" sheetId="2" r:id="rId2"/>
    <sheet name="Suppl 3 Type 2 diabetes RR" sheetId="3" r:id="rId3"/>
    <sheet name="Suppl 4 Colorrectal cancer RR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3" i="3" l="1"/>
  <c r="AJ12" i="3"/>
  <c r="AJ11" i="3"/>
  <c r="AJ10" i="3"/>
  <c r="AJ9" i="3"/>
  <c r="AJ8" i="3"/>
  <c r="AJ7" i="3"/>
  <c r="AJ6" i="3"/>
  <c r="AJ5" i="3"/>
  <c r="U20" i="2"/>
  <c r="K20" i="2"/>
  <c r="U19" i="2"/>
  <c r="K19" i="2"/>
  <c r="AD18" i="2"/>
  <c r="U18" i="2"/>
  <c r="K18" i="2"/>
  <c r="AD17" i="2"/>
  <c r="U17" i="2"/>
  <c r="K17" i="2"/>
  <c r="AD16" i="2"/>
  <c r="U16" i="2"/>
  <c r="K16" i="2"/>
  <c r="AD15" i="2"/>
  <c r="U15" i="2"/>
  <c r="K15" i="2"/>
  <c r="AD14" i="2"/>
  <c r="U14" i="2"/>
  <c r="P14" i="2"/>
  <c r="K14" i="2"/>
  <c r="AD13" i="2"/>
  <c r="U13" i="2"/>
  <c r="P13" i="2"/>
  <c r="K13" i="2"/>
  <c r="AD12" i="2"/>
  <c r="U12" i="2"/>
  <c r="P12" i="2"/>
  <c r="K12" i="2"/>
  <c r="AD11" i="2"/>
  <c r="U11" i="2"/>
  <c r="P11" i="2"/>
  <c r="K11" i="2"/>
  <c r="AD10" i="2"/>
  <c r="U10" i="2"/>
  <c r="P10" i="2"/>
  <c r="K10" i="2"/>
  <c r="AD9" i="2"/>
  <c r="U9" i="2"/>
  <c r="P9" i="2"/>
  <c r="K9" i="2"/>
  <c r="AH8" i="2"/>
  <c r="AD8" i="2"/>
  <c r="U8" i="2"/>
  <c r="P8" i="2"/>
  <c r="K8" i="2"/>
  <c r="AH7" i="2"/>
  <c r="AD7" i="2"/>
  <c r="U7" i="2"/>
  <c r="P7" i="2"/>
  <c r="K7" i="2"/>
  <c r="AH6" i="2"/>
  <c r="AD6" i="2"/>
  <c r="U6" i="2"/>
  <c r="P6" i="2"/>
  <c r="K6" i="2"/>
  <c r="AH5" i="2"/>
  <c r="AD5" i="2"/>
  <c r="U5" i="2"/>
  <c r="P5" i="2"/>
  <c r="K5" i="2"/>
  <c r="AD4" i="2"/>
  <c r="U4" i="2"/>
  <c r="P4" i="2"/>
  <c r="K4" i="2"/>
  <c r="AR20" i="1"/>
  <c r="AR19" i="1"/>
  <c r="AR18" i="1"/>
  <c r="AR17" i="1"/>
  <c r="R17" i="1"/>
  <c r="AR16" i="1"/>
  <c r="R16" i="1"/>
  <c r="AR15" i="1"/>
  <c r="R15" i="1"/>
  <c r="AR14" i="1"/>
  <c r="R14" i="1"/>
  <c r="AR13" i="1"/>
  <c r="R13" i="1"/>
  <c r="AR12" i="1"/>
  <c r="R12" i="1"/>
  <c r="AR11" i="1"/>
  <c r="R11" i="1"/>
  <c r="AR10" i="1"/>
  <c r="R10" i="1"/>
  <c r="AR9" i="1"/>
  <c r="R9" i="1"/>
  <c r="AR8" i="1"/>
  <c r="R8" i="1"/>
  <c r="AR7" i="1"/>
  <c r="AR6" i="1"/>
  <c r="R6" i="1"/>
  <c r="AR5" i="1"/>
  <c r="R5" i="1"/>
</calcChain>
</file>

<file path=xl/sharedStrings.xml><?xml version="1.0" encoding="utf-8"?>
<sst xmlns="http://schemas.openxmlformats.org/spreadsheetml/2006/main" count="246" uniqueCount="228">
  <si>
    <t>Fruits. Aune et al, 2017</t>
  </si>
  <si>
    <t>Vegetables. Aune et al, 2017</t>
  </si>
  <si>
    <t>Whole grains. Aune et al 2016</t>
  </si>
  <si>
    <t>Whole grains. Hu et al, 2023</t>
  </si>
  <si>
    <t>Legumes. Mendes et al , 2022</t>
  </si>
  <si>
    <t>Nuts and seed. Aune et al. 2016</t>
  </si>
  <si>
    <t>Red meat. Bechthold et al. 2019</t>
  </si>
  <si>
    <t>Processed meat. Wang et al. 2016</t>
  </si>
  <si>
    <t>Fish. Bechthold et al. 2019</t>
  </si>
  <si>
    <t>Sugar sweetened beverages. Yun et al, 2021</t>
  </si>
  <si>
    <t>Ultraprocessed food. Suksatan 2022</t>
  </si>
  <si>
    <t>DOSISFRUTCVD_M</t>
  </si>
  <si>
    <t>F_CVD_M</t>
  </si>
  <si>
    <t>ICL_F_CVD_M</t>
  </si>
  <si>
    <t>ICU_F_CVD_M</t>
  </si>
  <si>
    <t>DOSISVEGCVD_M</t>
  </si>
  <si>
    <t>VEG_CVD_M</t>
  </si>
  <si>
    <t>ICL_VEG_CVD_M</t>
  </si>
  <si>
    <t>ICU_VEG_CVD_M</t>
  </si>
  <si>
    <t>DOSISGRANOSCVD_M</t>
  </si>
  <si>
    <t>GE_CVD_M</t>
  </si>
  <si>
    <t>ICL_GE_CVD_M</t>
  </si>
  <si>
    <t>ICU_GE_CVD_M</t>
  </si>
  <si>
    <t>DOSISGRANOSCVD2_M</t>
  </si>
  <si>
    <t>GE_CVD2_M</t>
  </si>
  <si>
    <t>ICL_GE_CVD2_M</t>
  </si>
  <si>
    <t>ICU_GE_CVD2_M</t>
  </si>
  <si>
    <t>g/week</t>
  </si>
  <si>
    <t>DOSISLEGCVD_M</t>
  </si>
  <si>
    <t>L_CVD_M</t>
  </si>
  <si>
    <t>ICL_L_CVD_M</t>
  </si>
  <si>
    <t>ICU_L_CVD_M</t>
  </si>
  <si>
    <t>DOSISNUTCVD_M</t>
  </si>
  <si>
    <t>N_CVD_M</t>
  </si>
  <si>
    <t>ICL_N_CVD_M</t>
  </si>
  <si>
    <t>ICU_N_CVD_M</t>
  </si>
  <si>
    <t>DOSISCRCVD_M</t>
  </si>
  <si>
    <t>CR_CVD_M</t>
  </si>
  <si>
    <t>ICL_CR_CVD_M</t>
  </si>
  <si>
    <t>ICU_CR_CVD_M</t>
  </si>
  <si>
    <t>DOSISCPCVD_M_W</t>
  </si>
  <si>
    <t>CP_CVD_M_W</t>
  </si>
  <si>
    <t>ICL_CP_CVD_W</t>
  </si>
  <si>
    <t>ICU_CP_CVD_W</t>
  </si>
  <si>
    <t>DOSISCPCVD_M</t>
  </si>
  <si>
    <t>CP_CVD_M</t>
  </si>
  <si>
    <t>ICL_CP_CVD_M</t>
  </si>
  <si>
    <t>ICU_CP_CVD_M</t>
  </si>
  <si>
    <t>g/día</t>
  </si>
  <si>
    <t>DOSISPESCVD_M</t>
  </si>
  <si>
    <t>P_CVD_M</t>
  </si>
  <si>
    <t>ICL_P_CVD_M</t>
  </si>
  <si>
    <t>ICU_P_CVD_M</t>
  </si>
  <si>
    <t>porciones/día</t>
  </si>
  <si>
    <t>DOSISBECVD_M</t>
  </si>
  <si>
    <t>BE_CVD_M</t>
  </si>
  <si>
    <t>ICL_BE_CVD_M</t>
  </si>
  <si>
    <t>ICU_BE_CVD_M</t>
  </si>
  <si>
    <t>DOSISUPFCVD_M</t>
  </si>
  <si>
    <t>UPF_CVD_M</t>
  </si>
  <si>
    <t>ICL_UPF_CVD_M</t>
  </si>
  <si>
    <t>ICU_UPF_CVD_M</t>
  </si>
  <si>
    <t>Fruits. Aune et al. 2016</t>
  </si>
  <si>
    <t>Legumes. Mendes et al, 2022.</t>
  </si>
  <si>
    <t>Nuts and seeds. Aune et al. 2016</t>
  </si>
  <si>
    <t>Processed meat. Bechthold et al. 2019</t>
  </si>
  <si>
    <t>Sugar sweetened beverages. Bechthold et al. 2019</t>
  </si>
  <si>
    <t>DOSISFRUTICTUS_M</t>
  </si>
  <si>
    <t>F_ICTUS_M</t>
  </si>
  <si>
    <t>ICL_F_ICTUS_M</t>
  </si>
  <si>
    <t>ICU_F_ICTUS_M</t>
  </si>
  <si>
    <t>DOSISVEGICTUS_M</t>
  </si>
  <si>
    <t>VEG_ICTUS_M</t>
  </si>
  <si>
    <t>ICL_VEG_ICTUS_M</t>
  </si>
  <si>
    <t>ICU_VEG_ICTUS_M</t>
  </si>
  <si>
    <t>DOSISFRUTSTR2_M</t>
  </si>
  <si>
    <t>F_STR2_M</t>
  </si>
  <si>
    <t>EE_STR2_F</t>
  </si>
  <si>
    <t>ICL_F_STR2_M</t>
  </si>
  <si>
    <t>ICU_F_STR2_M</t>
  </si>
  <si>
    <t>DOSISVEGSTR2_M</t>
  </si>
  <si>
    <t>VEG_STR2_M</t>
  </si>
  <si>
    <t>EE_STR2_V</t>
  </si>
  <si>
    <t>ICL_VEG_STR2_M</t>
  </si>
  <si>
    <t>ICU_VEG_STR2_M</t>
  </si>
  <si>
    <t>DOSISGRANOSICTUS_M</t>
  </si>
  <si>
    <t>GE_ICTUS_M</t>
  </si>
  <si>
    <t>EE_STR_GE</t>
  </si>
  <si>
    <t>ICL_GE_ICTUS_M</t>
  </si>
  <si>
    <t>ICU_GE_ICTUS_M</t>
  </si>
  <si>
    <t>DOSISGRANOSICTUS2_M</t>
  </si>
  <si>
    <t>GE_ICTUS2_M</t>
  </si>
  <si>
    <t>ICL_GE_ICTUS2_M</t>
  </si>
  <si>
    <t>ICU_GE_ICTUS2_M</t>
  </si>
  <si>
    <t>DOSISGRANOSICTUS3_M</t>
  </si>
  <si>
    <t>GE_ICTUS3_M</t>
  </si>
  <si>
    <t>EE_ICTUS3_GE</t>
  </si>
  <si>
    <t>ICL_GE_ICTUS3_M</t>
  </si>
  <si>
    <t>ICU_GE_ICTUS3_M</t>
  </si>
  <si>
    <t>g/sem</t>
  </si>
  <si>
    <t>DOSISLEGICTUS_M</t>
  </si>
  <si>
    <t>L_ICTUS_M</t>
  </si>
  <si>
    <t>ICL_L_ICTUS_M</t>
  </si>
  <si>
    <t>ICU_L_ICTUS_M</t>
  </si>
  <si>
    <t>DOSISNUTICTUS_M</t>
  </si>
  <si>
    <t>N_ICTUS_M</t>
  </si>
  <si>
    <t>ICL_N_ICTUS_M</t>
  </si>
  <si>
    <t>ICU_N_ICTUS_M</t>
  </si>
  <si>
    <t>DOSISCRICTUS_M</t>
  </si>
  <si>
    <t>CR_ICTUS_M</t>
  </si>
  <si>
    <t>ICL_CR_ICTUS_M</t>
  </si>
  <si>
    <t>ICU_CR_ICTUS_M</t>
  </si>
  <si>
    <t>DOSISCPICTUS_M</t>
  </si>
  <si>
    <t>CP_ICTUS_M</t>
  </si>
  <si>
    <t>ICL_CP_ICTUS_M</t>
  </si>
  <si>
    <t>ICU_CP_ICTUS_M</t>
  </si>
  <si>
    <t>DOSISPESICTUS_M</t>
  </si>
  <si>
    <t>P_ICTUS_M</t>
  </si>
  <si>
    <t>ICL_P_ICTUS_M</t>
  </si>
  <si>
    <t>ICU_P_ICTUS_M</t>
  </si>
  <si>
    <t>DOSISBEICTUS_M</t>
  </si>
  <si>
    <t>BE_ICTUS_M</t>
  </si>
  <si>
    <t>ICL_BE_ICTUS_M</t>
  </si>
  <si>
    <t>ICU_BE_ICTUS_M</t>
  </si>
  <si>
    <t>1,10</t>
  </si>
  <si>
    <t>Fruits. Halvorsen et al, 2021</t>
  </si>
  <si>
    <t>Whole grains. Schwingshackl et al.2017</t>
  </si>
  <si>
    <t>Legumes. Schwingshackl et al.2017</t>
  </si>
  <si>
    <t>Red meat. Schwingshackl et al.2017</t>
  </si>
  <si>
    <t>Processed meat. Schwingshackl et al.2017</t>
  </si>
  <si>
    <t>Nuts. Schwingshackl et al.2017</t>
  </si>
  <si>
    <t>Fish. Schwingshackl et al.2017</t>
  </si>
  <si>
    <t>Sugar sweetened beverages. Imamura et al. 2015</t>
  </si>
  <si>
    <t>Sugar sweetened beverages. Schwingshackl et al.2017</t>
  </si>
  <si>
    <t>Ultraprocessed food. Moradi et al 2021</t>
  </si>
  <si>
    <t>Ultraprocessed food. Chen 2023</t>
  </si>
  <si>
    <t>DOSISFRUDIAB_IM</t>
  </si>
  <si>
    <t>F_DIAB_I</t>
  </si>
  <si>
    <t>ICL_F_DIAB_I</t>
  </si>
  <si>
    <t>ICU_F_DIAB_I</t>
  </si>
  <si>
    <t>DOSISVEGDIAB_IM</t>
  </si>
  <si>
    <t>VEG_DIAB_I</t>
  </si>
  <si>
    <t>ICL_V_DIAB_I</t>
  </si>
  <si>
    <t>ICU_V_DIAB</t>
  </si>
  <si>
    <t>DOSISGRANOS_DIAB_I</t>
  </si>
  <si>
    <t>GE_DIAB_I</t>
  </si>
  <si>
    <t>ICL_GE_DIAB_I</t>
  </si>
  <si>
    <t>ICU_GE_DIAB_I</t>
  </si>
  <si>
    <t>DOSISLEG_DIAB_M</t>
  </si>
  <si>
    <t>L_DIAB_M</t>
  </si>
  <si>
    <t>ICL_L_DIAB_M</t>
  </si>
  <si>
    <t>ICU_L_DIAB_M</t>
  </si>
  <si>
    <t>DOSISCR_DIAB_M</t>
  </si>
  <si>
    <t>CR_DIAB_M</t>
  </si>
  <si>
    <t>ICL_CR_DIAB_M</t>
  </si>
  <si>
    <t>ICU_CR_DIAB_M</t>
  </si>
  <si>
    <t>DOSISCP_DIAB_M</t>
  </si>
  <si>
    <t>CP_DIAB_M</t>
  </si>
  <si>
    <t>ICL_CP_DIAB_M</t>
  </si>
  <si>
    <t>ICU_CP_DIAB_M</t>
  </si>
  <si>
    <t>DOSISNUT_DIAB_M</t>
  </si>
  <si>
    <t>N_DIAB_M</t>
  </si>
  <si>
    <t>ICL_N_DIAB_M</t>
  </si>
  <si>
    <t>ICU_N_DIAB_M</t>
  </si>
  <si>
    <t>DOSISPES_DIAB_M</t>
  </si>
  <si>
    <t>P_DIAB_M</t>
  </si>
  <si>
    <t>ICL_P_DIAB_M</t>
  </si>
  <si>
    <t>ICU_P_DIAB_M</t>
  </si>
  <si>
    <t>DOSISBE_DIAB_M</t>
  </si>
  <si>
    <t>BE_DIAB_M</t>
  </si>
  <si>
    <t>ICL_BE_DIAB_M</t>
  </si>
  <si>
    <t>ICU_BE_DIAB_M</t>
  </si>
  <si>
    <t>DOSISBE2_DIAB_M</t>
  </si>
  <si>
    <t>BE2_DIAB_M</t>
  </si>
  <si>
    <t>ICL_BE2_DIAB_M</t>
  </si>
  <si>
    <t>ICU_BE2_DIAB_M</t>
  </si>
  <si>
    <t>DOSISUTP_DIAB_M</t>
  </si>
  <si>
    <t>UTP_DIAB_M</t>
  </si>
  <si>
    <t>ICL_UTP_DIAB_M</t>
  </si>
  <si>
    <t>ICU_UTP_DIAB_M</t>
  </si>
  <si>
    <t>Schwingshackl et al 2017.Whole grains</t>
  </si>
  <si>
    <t xml:space="preserve">Schwingshackl et al 2017.Red meat </t>
  </si>
  <si>
    <t>Schwingshackl et al 2017.Processed meat</t>
  </si>
  <si>
    <t>Schwingshackl et al 2017. Nuts</t>
  </si>
  <si>
    <t>Schwingshackl et al 2017. Fish</t>
  </si>
  <si>
    <t>Schwingshackl et al 2017. Sugar sweetened beverages</t>
  </si>
  <si>
    <t>DOSISFRUT_CACO_M</t>
  </si>
  <si>
    <t>F_CACO_M</t>
  </si>
  <si>
    <t>ICL_F_CACO_M</t>
  </si>
  <si>
    <t>ICU_F_CACO_M</t>
  </si>
  <si>
    <t>DOSISVEG_CACO_M</t>
  </si>
  <si>
    <t>VEG_CACO_M</t>
  </si>
  <si>
    <t>ICL_VEG_CACO_M</t>
  </si>
  <si>
    <t>ICU_VEG_CACO_M</t>
  </si>
  <si>
    <t>DOSISGRANOS_CACO_M</t>
  </si>
  <si>
    <t>GE_CACO_M</t>
  </si>
  <si>
    <t>ICL_GE_CACO_M</t>
  </si>
  <si>
    <t>ICU_GE_CACO_M</t>
  </si>
  <si>
    <t>DOSISCR_CACO_M</t>
  </si>
  <si>
    <t>CR_CACO_M</t>
  </si>
  <si>
    <t>ICL_CR_CACO_M</t>
  </si>
  <si>
    <t>ICU_CR_CACO_M</t>
  </si>
  <si>
    <t>DOSISCP_CACO_M</t>
  </si>
  <si>
    <t>CP_CACO_M</t>
  </si>
  <si>
    <t>ICL_CP_CACO_M</t>
  </si>
  <si>
    <t>ICU_CP_CACO_M</t>
  </si>
  <si>
    <t>DOSISNUTCACO_M</t>
  </si>
  <si>
    <t>N_CACO_M</t>
  </si>
  <si>
    <t>ICL_N_CACO_M</t>
  </si>
  <si>
    <t>ICU_N_CACO_M</t>
  </si>
  <si>
    <t>DOSISPES_CACO_M</t>
  </si>
  <si>
    <t>PES_CACO_M</t>
  </si>
  <si>
    <t>ICL_P_CACO_M</t>
  </si>
  <si>
    <t>ICU_P_CACO_M</t>
  </si>
  <si>
    <t>DOSISBE_CA_M</t>
  </si>
  <si>
    <t>BE_CA_M</t>
  </si>
  <si>
    <t>ICL_BE_CA_M</t>
  </si>
  <si>
    <t>ICU_BE_CA_M</t>
  </si>
  <si>
    <t>DOSISUTP_CA_M</t>
  </si>
  <si>
    <t>UTP_CA_M</t>
  </si>
  <si>
    <t>ICL_UTP_CA_M</t>
  </si>
  <si>
    <t>ICU_UTP_CA_M</t>
  </si>
  <si>
    <t>Supplementary table 2.3. Linearized relative risk ratios for type 2 diabetes</t>
  </si>
  <si>
    <t>Supplementary table 3.4. Linearized relative risk ratios for colorectal cancer</t>
  </si>
  <si>
    <t>WCRF 2018. Fruits</t>
  </si>
  <si>
    <t>WCRF 2018. Vegetables</t>
  </si>
  <si>
    <t>Supplementary table 1. Relative risk ratios for cardiovascular disease</t>
  </si>
  <si>
    <t>Supplementary table 2.2 Relative risk ratios for cerebrovascular disease (stroke)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</si>
</sst>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"/>
    <numFmt numFmtId="165" formatCode="#,##0.0"/>
    <numFmt numFmtId="166" formatCode="0.0000"/>
    <numFmt numFmtId="167" formatCode="0.000"/>
    <numFmt numFmtId="168" formatCode="#,##0.00_ ;\-#,##0.00\ 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0">
    <xf numFmtId="0" fontId="0" fillId="0" borderId="0" xfId="0"/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4" fontId="4" fillId="0" borderId="5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7" fillId="0" borderId="5" xfId="0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1" fontId="8" fillId="0" borderId="5" xfId="0" applyNumberFormat="1" applyFont="1" applyBorder="1" applyAlignment="1">
      <alignment horizontal="center" vertical="top" shrinkToFit="1"/>
    </xf>
    <xf numFmtId="2" fontId="8" fillId="0" borderId="5" xfId="0" applyNumberFormat="1" applyFont="1" applyBorder="1" applyAlignment="1">
      <alignment horizontal="center" vertical="top" shrinkToFit="1"/>
    </xf>
    <xf numFmtId="0" fontId="7" fillId="0" borderId="5" xfId="0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4" fontId="7" fillId="0" borderId="5" xfId="0" applyNumberFormat="1" applyFont="1" applyBorder="1" applyAlignment="1">
      <alignment horizontal="center"/>
    </xf>
    <xf numFmtId="2" fontId="7" fillId="0" borderId="3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 vertical="top" wrapText="1"/>
    </xf>
    <xf numFmtId="1" fontId="7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 vertical="top" shrinkToFit="1"/>
    </xf>
    <xf numFmtId="0" fontId="9" fillId="2" borderId="5" xfId="0" applyFont="1" applyFill="1" applyBorder="1" applyAlignment="1">
      <alignment horizontal="center" vertical="top" wrapText="1"/>
    </xf>
    <xf numFmtId="2" fontId="8" fillId="2" borderId="5" xfId="0" applyNumberFormat="1" applyFont="1" applyFill="1" applyBorder="1" applyAlignment="1">
      <alignment horizontal="center" vertical="top" shrinkToFit="1"/>
    </xf>
    <xf numFmtId="0" fontId="7" fillId="0" borderId="3" xfId="0" applyFont="1" applyBorder="1" applyAlignment="1">
      <alignment horizontal="center"/>
    </xf>
    <xf numFmtId="1" fontId="7" fillId="3" borderId="5" xfId="0" applyNumberFormat="1" applyFont="1" applyFill="1" applyBorder="1" applyAlignment="1">
      <alignment horizontal="center"/>
    </xf>
    <xf numFmtId="2" fontId="7" fillId="3" borderId="5" xfId="0" applyNumberFormat="1" applyFont="1" applyFill="1" applyBorder="1" applyAlignment="1">
      <alignment horizontal="center"/>
    </xf>
    <xf numFmtId="3" fontId="7" fillId="2" borderId="5" xfId="0" applyNumberFormat="1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2" fontId="9" fillId="0" borderId="5" xfId="0" applyNumberFormat="1" applyFont="1" applyBorder="1" applyAlignment="1">
      <alignment horizontal="center" vertical="top" wrapText="1"/>
    </xf>
    <xf numFmtId="4" fontId="7" fillId="2" borderId="5" xfId="0" applyNumberFormat="1" applyFont="1" applyFill="1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4" fontId="7" fillId="3" borderId="5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0" xfId="0" applyFont="1"/>
    <xf numFmtId="1" fontId="7" fillId="0" borderId="6" xfId="0" applyNumberFormat="1" applyFont="1" applyBorder="1" applyAlignment="1">
      <alignment horizontal="center"/>
    </xf>
    <xf numFmtId="0" fontId="0" fillId="0" borderId="7" xfId="0" applyBorder="1"/>
    <xf numFmtId="0" fontId="8" fillId="0" borderId="0" xfId="0" applyFont="1" applyAlignment="1">
      <alignment horizontal="center"/>
    </xf>
    <xf numFmtId="0" fontId="7" fillId="0" borderId="3" xfId="0" applyFont="1" applyBorder="1"/>
    <xf numFmtId="0" fontId="7" fillId="0" borderId="8" xfId="0" applyFont="1" applyBorder="1" applyAlignment="1">
      <alignment horizontal="center"/>
    </xf>
    <xf numFmtId="0" fontId="0" fillId="0" borderId="9" xfId="0" applyBorder="1"/>
    <xf numFmtId="0" fontId="0" fillId="0" borderId="0" xfId="0" applyAlignment="1">
      <alignment horizontal="center"/>
    </xf>
    <xf numFmtId="1" fontId="0" fillId="0" borderId="0" xfId="0" applyNumberFormat="1"/>
    <xf numFmtId="2" fontId="0" fillId="0" borderId="0" xfId="0" applyNumberFormat="1" applyAlignment="1">
      <alignment horizontal="center"/>
    </xf>
    <xf numFmtId="166" fontId="0" fillId="0" borderId="0" xfId="0" applyNumberFormat="1"/>
    <xf numFmtId="2" fontId="0" fillId="0" borderId="0" xfId="0" applyNumberFormat="1"/>
    <xf numFmtId="0" fontId="10" fillId="0" borderId="10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11" xfId="0" applyFont="1" applyFill="1" applyBorder="1" applyAlignment="1">
      <alignment horizontal="center" vertical="top" wrapText="1"/>
    </xf>
    <xf numFmtId="0" fontId="11" fillId="3" borderId="9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164" fontId="4" fillId="0" borderId="13" xfId="0" applyNumberFormat="1" applyFont="1" applyBorder="1" applyAlignment="1">
      <alignment horizontal="center" vertical="center" wrapText="1"/>
    </xf>
    <xf numFmtId="4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0" fillId="5" borderId="14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167" fontId="8" fillId="0" borderId="5" xfId="0" applyNumberFormat="1" applyFont="1" applyBorder="1" applyAlignment="1">
      <alignment horizontal="center" vertical="top" shrinkToFit="1"/>
    </xf>
    <xf numFmtId="164" fontId="8" fillId="0" borderId="15" xfId="0" applyNumberFormat="1" applyFont="1" applyBorder="1" applyAlignment="1">
      <alignment horizontal="center" vertical="top" shrinkToFit="1"/>
    </xf>
    <xf numFmtId="1" fontId="11" fillId="0" borderId="5" xfId="0" applyNumberFormat="1" applyFont="1" applyBorder="1" applyAlignment="1">
      <alignment horizontal="center" vertical="top" shrinkToFit="1"/>
    </xf>
    <xf numFmtId="2" fontId="14" fillId="0" borderId="5" xfId="0" applyNumberFormat="1" applyFont="1" applyBorder="1" applyAlignment="1">
      <alignment horizontal="center"/>
    </xf>
    <xf numFmtId="167" fontId="11" fillId="0" borderId="5" xfId="0" applyNumberFormat="1" applyFont="1" applyBorder="1" applyAlignment="1">
      <alignment horizontal="center" vertical="top" shrinkToFit="1"/>
    </xf>
    <xf numFmtId="3" fontId="14" fillId="0" borderId="5" xfId="0" applyNumberFormat="1" applyFont="1" applyBorder="1" applyAlignment="1">
      <alignment horizontal="center"/>
    </xf>
    <xf numFmtId="4" fontId="14" fillId="0" borderId="5" xfId="0" applyNumberFormat="1" applyFont="1" applyBorder="1" applyAlignment="1">
      <alignment horizontal="center"/>
    </xf>
    <xf numFmtId="4" fontId="14" fillId="0" borderId="3" xfId="0" applyNumberFormat="1" applyFont="1" applyBorder="1" applyAlignment="1">
      <alignment horizontal="center"/>
    </xf>
    <xf numFmtId="1" fontId="8" fillId="0" borderId="15" xfId="0" applyNumberFormat="1" applyFont="1" applyBorder="1" applyAlignment="1">
      <alignment horizontal="center" vertical="top" shrinkToFit="1"/>
    </xf>
    <xf numFmtId="0" fontId="14" fillId="0" borderId="5" xfId="0" applyFont="1" applyBorder="1" applyAlignment="1">
      <alignment horizontal="center"/>
    </xf>
    <xf numFmtId="3" fontId="14" fillId="3" borderId="5" xfId="0" applyNumberFormat="1" applyFont="1" applyFill="1" applyBorder="1" applyAlignment="1">
      <alignment horizontal="center"/>
    </xf>
    <xf numFmtId="4" fontId="14" fillId="3" borderId="5" xfId="0" applyNumberFormat="1" applyFont="1" applyFill="1" applyBorder="1" applyAlignment="1">
      <alignment horizontal="center"/>
    </xf>
    <xf numFmtId="167" fontId="11" fillId="3" borderId="5" xfId="0" applyNumberFormat="1" applyFont="1" applyFill="1" applyBorder="1" applyAlignment="1">
      <alignment horizontal="center" vertical="top" shrinkToFit="1"/>
    </xf>
    <xf numFmtId="4" fontId="14" fillId="3" borderId="3" xfId="0" applyNumberFormat="1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 vertical="top" shrinkToFit="1"/>
    </xf>
    <xf numFmtId="2" fontId="14" fillId="2" borderId="5" xfId="0" applyNumberFormat="1" applyFont="1" applyFill="1" applyBorder="1" applyAlignment="1">
      <alignment horizontal="center"/>
    </xf>
    <xf numFmtId="167" fontId="11" fillId="2" borderId="5" xfId="0" applyNumberFormat="1" applyFont="1" applyFill="1" applyBorder="1" applyAlignment="1">
      <alignment horizontal="center" vertical="top" shrinkToFit="1"/>
    </xf>
    <xf numFmtId="0" fontId="14" fillId="2" borderId="5" xfId="0" applyFont="1" applyFill="1" applyBorder="1" applyAlignment="1">
      <alignment horizontal="center"/>
    </xf>
    <xf numFmtId="2" fontId="7" fillId="0" borderId="5" xfId="1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3" fontId="14" fillId="2" borderId="5" xfId="0" applyNumberFormat="1" applyFont="1" applyFill="1" applyBorder="1" applyAlignment="1">
      <alignment horizontal="center"/>
    </xf>
    <xf numFmtId="4" fontId="14" fillId="2" borderId="5" xfId="0" applyNumberFormat="1" applyFont="1" applyFill="1" applyBorder="1" applyAlignment="1">
      <alignment horizontal="center"/>
    </xf>
    <xf numFmtId="4" fontId="14" fillId="2" borderId="3" xfId="0" applyNumberFormat="1" applyFont="1" applyFill="1" applyBorder="1" applyAlignment="1">
      <alignment horizontal="center"/>
    </xf>
    <xf numFmtId="168" fontId="7" fillId="0" borderId="5" xfId="1" applyNumberFormat="1" applyFont="1" applyBorder="1" applyAlignment="1">
      <alignment horizontal="center"/>
    </xf>
    <xf numFmtId="1" fontId="14" fillId="0" borderId="5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" fontId="11" fillId="0" borderId="5" xfId="0" applyNumberFormat="1" applyFont="1" applyBorder="1" applyAlignment="1">
      <alignment vertical="top" shrinkToFit="1"/>
    </xf>
    <xf numFmtId="2" fontId="11" fillId="0" borderId="5" xfId="0" applyNumberFormat="1" applyFont="1" applyBorder="1" applyAlignment="1">
      <alignment vertical="top" shrinkToFi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64" fontId="8" fillId="0" borderId="0" xfId="0" applyNumberFormat="1" applyFont="1" applyAlignment="1">
      <alignment horizontal="left" vertical="top" shrinkToFit="1"/>
    </xf>
    <xf numFmtId="1" fontId="7" fillId="0" borderId="0" xfId="0" applyNumberFormat="1" applyFont="1"/>
    <xf numFmtId="2" fontId="7" fillId="0" borderId="0" xfId="0" applyNumberFormat="1" applyFont="1"/>
    <xf numFmtId="1" fontId="8" fillId="0" borderId="0" xfId="0" applyNumberFormat="1" applyFont="1" applyAlignment="1">
      <alignment horizontal="left" vertical="top" shrinkToFit="1"/>
    </xf>
    <xf numFmtId="2" fontId="8" fillId="0" borderId="0" xfId="0" applyNumberFormat="1" applyFont="1" applyAlignment="1">
      <alignment horizontal="left" vertical="top" shrinkToFit="1"/>
    </xf>
    <xf numFmtId="0" fontId="9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7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top"/>
    </xf>
    <xf numFmtId="2" fontId="8" fillId="0" borderId="3" xfId="0" applyNumberFormat="1" applyFont="1" applyBorder="1" applyAlignment="1">
      <alignment horizontal="center" vertical="top"/>
    </xf>
    <xf numFmtId="0" fontId="7" fillId="0" borderId="5" xfId="0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/>
    </xf>
    <xf numFmtId="2" fontId="8" fillId="2" borderId="5" xfId="0" applyNumberFormat="1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1" fontId="7" fillId="2" borderId="5" xfId="0" applyNumberFormat="1" applyFont="1" applyFill="1" applyBorder="1" applyAlignment="1">
      <alignment horizontal="center" vertical="center"/>
    </xf>
    <xf numFmtId="1" fontId="7" fillId="0" borderId="14" xfId="0" applyNumberFormat="1" applyFont="1" applyBorder="1" applyAlignment="1">
      <alignment horizontal="center"/>
    </xf>
    <xf numFmtId="0" fontId="7" fillId="6" borderId="5" xfId="0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7" xfId="0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1" fontId="0" fillId="0" borderId="17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7" fillId="2" borderId="3" xfId="0" applyNumberFormat="1" applyFont="1" applyFill="1" applyBorder="1" applyAlignment="1">
      <alignment horizontal="center"/>
    </xf>
    <xf numFmtId="3" fontId="7" fillId="0" borderId="0" xfId="0" applyNumberFormat="1" applyFont="1"/>
    <xf numFmtId="3" fontId="0" fillId="0" borderId="0" xfId="0" applyNumberFormat="1"/>
    <xf numFmtId="0" fontId="0" fillId="0" borderId="0" xfId="0" applyAlignment="1">
      <alignment horizontal="center" vertical="center"/>
    </xf>
    <xf numFmtId="0" fontId="3" fillId="0" borderId="0" xfId="0" applyFont="1"/>
    <xf numFmtId="0" fontId="9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164" fontId="7" fillId="0" borderId="5" xfId="0" applyNumberFormat="1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1" fontId="9" fillId="2" borderId="5" xfId="0" applyNumberFormat="1" applyFont="1" applyFill="1" applyBorder="1" applyAlignment="1">
      <alignment horizontal="center"/>
    </xf>
    <xf numFmtId="2" fontId="9" fillId="0" borderId="5" xfId="0" applyNumberFormat="1" applyFont="1" applyBorder="1" applyAlignment="1">
      <alignment horizontal="center"/>
    </xf>
    <xf numFmtId="1" fontId="7" fillId="6" borderId="5" xfId="0" applyNumberFormat="1" applyFont="1" applyFill="1" applyBorder="1" applyAlignment="1">
      <alignment horizontal="center"/>
    </xf>
    <xf numFmtId="2" fontId="7" fillId="6" borderId="5" xfId="0" applyNumberFormat="1" applyFont="1" applyFill="1" applyBorder="1" applyAlignment="1">
      <alignment horizontal="center"/>
    </xf>
    <xf numFmtId="1" fontId="9" fillId="3" borderId="5" xfId="0" applyNumberFormat="1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2" fontId="9" fillId="2" borderId="5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892A-5403-4F4C-95E1-E11EDE38DF9A}">
  <dimension ref="A1:BA47"/>
  <sheetViews>
    <sheetView workbookViewId="0">
      <selection sqref="A1:AY1"/>
    </sheetView>
  </sheetViews>
  <sheetFormatPr baseColWidth="10" defaultRowHeight="14.5" x14ac:dyDescent="0.35"/>
  <cols>
    <col min="3" max="3" width="12.26953125" bestFit="1" customWidth="1"/>
    <col min="17" max="17" width="7.453125" customWidth="1"/>
    <col min="20" max="20" width="14.1796875" customWidth="1"/>
    <col min="21" max="21" width="14" customWidth="1"/>
    <col min="30" max="33" width="0" hidden="1" customWidth="1"/>
    <col min="35" max="37" width="11.36328125" bestFit="1" customWidth="1"/>
    <col min="38" max="38" width="0" hidden="1" customWidth="1"/>
    <col min="43" max="43" width="8.26953125" customWidth="1"/>
  </cols>
  <sheetData>
    <row r="1" spans="1:51" ht="17.5" x14ac:dyDescent="0.35">
      <c r="A1" s="161" t="s">
        <v>226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</row>
    <row r="2" spans="1:51" x14ac:dyDescent="0.35">
      <c r="A2" s="159" t="s">
        <v>0</v>
      </c>
      <c r="B2" s="159"/>
      <c r="C2" s="159"/>
      <c r="D2" s="159"/>
      <c r="E2" s="158" t="s">
        <v>1</v>
      </c>
      <c r="F2" s="159"/>
      <c r="G2" s="159"/>
      <c r="H2" s="160"/>
      <c r="I2" s="158" t="s">
        <v>2</v>
      </c>
      <c r="J2" s="159"/>
      <c r="K2" s="159"/>
      <c r="L2" s="160"/>
      <c r="M2" s="158" t="s">
        <v>3</v>
      </c>
      <c r="N2" s="159"/>
      <c r="O2" s="159"/>
      <c r="P2" s="160"/>
      <c r="Q2" s="158" t="s">
        <v>4</v>
      </c>
      <c r="R2" s="159"/>
      <c r="S2" s="159"/>
      <c r="T2" s="159"/>
      <c r="U2" s="160"/>
      <c r="V2" s="162" t="s">
        <v>5</v>
      </c>
      <c r="W2" s="162"/>
      <c r="X2" s="162"/>
      <c r="Y2" s="162"/>
      <c r="Z2" s="158" t="s">
        <v>6</v>
      </c>
      <c r="AA2" s="159"/>
      <c r="AB2" s="159"/>
      <c r="AC2" s="160"/>
      <c r="AD2" s="158"/>
      <c r="AE2" s="159"/>
      <c r="AF2" s="159"/>
      <c r="AG2" s="160"/>
      <c r="AH2" s="162" t="s">
        <v>7</v>
      </c>
      <c r="AI2" s="162"/>
      <c r="AJ2" s="162"/>
      <c r="AK2" s="162"/>
      <c r="AL2" s="157" t="s">
        <v>8</v>
      </c>
      <c r="AM2" s="157"/>
      <c r="AN2" s="157"/>
      <c r="AO2" s="157"/>
      <c r="AP2" s="157"/>
      <c r="AQ2" s="158" t="s">
        <v>9</v>
      </c>
      <c r="AR2" s="159"/>
      <c r="AS2" s="159"/>
      <c r="AT2" s="159"/>
      <c r="AU2" s="160"/>
      <c r="AV2" s="158" t="s">
        <v>10</v>
      </c>
      <c r="AW2" s="159"/>
      <c r="AX2" s="159"/>
      <c r="AY2" s="160"/>
    </row>
    <row r="3" spans="1:51" s="10" customFormat="1" ht="42" x14ac:dyDescent="0.35">
      <c r="A3" s="1" t="s">
        <v>11</v>
      </c>
      <c r="B3" s="2" t="s">
        <v>12</v>
      </c>
      <c r="C3" s="2" t="s">
        <v>13</v>
      </c>
      <c r="D3" s="2" t="s">
        <v>14</v>
      </c>
      <c r="E3" s="1" t="s">
        <v>15</v>
      </c>
      <c r="F3" s="2" t="s">
        <v>16</v>
      </c>
      <c r="G3" s="2" t="s">
        <v>17</v>
      </c>
      <c r="H3" s="2" t="s">
        <v>18</v>
      </c>
      <c r="I3" s="3" t="s">
        <v>19</v>
      </c>
      <c r="J3" s="4" t="s">
        <v>20</v>
      </c>
      <c r="K3" s="4" t="s">
        <v>21</v>
      </c>
      <c r="L3" s="4" t="s">
        <v>22</v>
      </c>
      <c r="M3" s="5" t="s">
        <v>23</v>
      </c>
      <c r="N3" s="6" t="s">
        <v>24</v>
      </c>
      <c r="O3" s="6" t="s">
        <v>25</v>
      </c>
      <c r="P3" s="6" t="s">
        <v>26</v>
      </c>
      <c r="Q3" s="7" t="s">
        <v>27</v>
      </c>
      <c r="R3" s="1" t="s">
        <v>28</v>
      </c>
      <c r="S3" s="2" t="s">
        <v>29</v>
      </c>
      <c r="T3" s="2" t="s">
        <v>30</v>
      </c>
      <c r="U3" s="2" t="s">
        <v>31</v>
      </c>
      <c r="V3" s="8" t="s">
        <v>32</v>
      </c>
      <c r="W3" s="9" t="s">
        <v>33</v>
      </c>
      <c r="X3" s="7" t="s">
        <v>34</v>
      </c>
      <c r="Y3" s="7" t="s">
        <v>35</v>
      </c>
      <c r="Z3" s="1" t="s">
        <v>36</v>
      </c>
      <c r="AA3" s="2" t="s">
        <v>37</v>
      </c>
      <c r="AB3" s="2" t="s">
        <v>38</v>
      </c>
      <c r="AC3" s="2" t="s">
        <v>39</v>
      </c>
      <c r="AD3" s="1" t="s">
        <v>40</v>
      </c>
      <c r="AE3" s="2" t="s">
        <v>41</v>
      </c>
      <c r="AF3" s="2" t="s">
        <v>42</v>
      </c>
      <c r="AG3" s="2" t="s">
        <v>43</v>
      </c>
      <c r="AH3" s="1" t="s">
        <v>44</v>
      </c>
      <c r="AI3" s="2" t="s">
        <v>45</v>
      </c>
      <c r="AJ3" s="2" t="s">
        <v>46</v>
      </c>
      <c r="AK3" s="2" t="s">
        <v>47</v>
      </c>
      <c r="AL3" s="7" t="s">
        <v>48</v>
      </c>
      <c r="AM3" s="1" t="s">
        <v>49</v>
      </c>
      <c r="AN3" s="2" t="s">
        <v>50</v>
      </c>
      <c r="AO3" s="2" t="s">
        <v>51</v>
      </c>
      <c r="AP3" s="2" t="s">
        <v>52</v>
      </c>
      <c r="AQ3" s="7" t="s">
        <v>53</v>
      </c>
      <c r="AR3" s="3" t="s">
        <v>54</v>
      </c>
      <c r="AS3" s="4" t="s">
        <v>55</v>
      </c>
      <c r="AT3" s="4" t="s">
        <v>56</v>
      </c>
      <c r="AU3" s="4" t="s">
        <v>57</v>
      </c>
      <c r="AV3" s="3" t="s">
        <v>58</v>
      </c>
      <c r="AW3" s="4" t="s">
        <v>59</v>
      </c>
      <c r="AX3" s="4" t="s">
        <v>60</v>
      </c>
      <c r="AY3" s="4" t="s">
        <v>61</v>
      </c>
    </row>
    <row r="4" spans="1:51" x14ac:dyDescent="0.35">
      <c r="A4" s="11">
        <v>0</v>
      </c>
      <c r="B4" s="12">
        <v>1</v>
      </c>
      <c r="C4" s="12"/>
      <c r="D4" s="12"/>
      <c r="E4" s="11">
        <v>13.7</v>
      </c>
      <c r="F4" s="12">
        <v>1</v>
      </c>
      <c r="G4" s="12"/>
      <c r="H4" s="12"/>
      <c r="I4" s="13">
        <v>0</v>
      </c>
      <c r="J4" s="14">
        <v>1</v>
      </c>
      <c r="K4" s="14">
        <v>1</v>
      </c>
      <c r="L4" s="14">
        <v>1</v>
      </c>
      <c r="M4" s="15">
        <v>10</v>
      </c>
      <c r="N4" s="15">
        <v>0.95</v>
      </c>
      <c r="O4" s="15">
        <v>0.92</v>
      </c>
      <c r="P4" s="15">
        <v>0.98</v>
      </c>
      <c r="Q4" s="16">
        <v>0</v>
      </c>
      <c r="R4" s="15">
        <v>0</v>
      </c>
      <c r="S4" s="17">
        <v>1</v>
      </c>
      <c r="T4" s="17"/>
      <c r="U4" s="17"/>
      <c r="V4" s="16">
        <v>6.787E-2</v>
      </c>
      <c r="W4" s="12">
        <v>1</v>
      </c>
      <c r="X4" s="12">
        <v>1</v>
      </c>
      <c r="Y4" s="12">
        <v>1</v>
      </c>
      <c r="Z4" s="15">
        <v>0</v>
      </c>
      <c r="AA4" s="12">
        <v>1</v>
      </c>
      <c r="AB4" s="12">
        <v>1</v>
      </c>
      <c r="AC4" s="12">
        <v>1</v>
      </c>
      <c r="AD4" s="15">
        <v>0</v>
      </c>
      <c r="AE4" s="12">
        <v>1</v>
      </c>
      <c r="AF4" s="12">
        <v>1</v>
      </c>
      <c r="AG4" s="18">
        <v>1</v>
      </c>
      <c r="AH4" s="15">
        <v>0</v>
      </c>
      <c r="AI4" s="12">
        <v>1</v>
      </c>
      <c r="AJ4" s="12">
        <v>1</v>
      </c>
      <c r="AK4" s="12">
        <v>1</v>
      </c>
      <c r="AL4" s="19">
        <v>0</v>
      </c>
      <c r="AM4" s="11">
        <v>0</v>
      </c>
      <c r="AN4" s="12">
        <v>1</v>
      </c>
      <c r="AO4" s="12"/>
      <c r="AP4" s="12"/>
      <c r="AQ4" s="20">
        <v>0</v>
      </c>
      <c r="AR4" s="15">
        <v>0</v>
      </c>
      <c r="AS4" s="12">
        <v>1</v>
      </c>
      <c r="AT4" s="12"/>
      <c r="AU4" s="12"/>
      <c r="AV4" s="11">
        <v>0</v>
      </c>
      <c r="AW4" s="12">
        <v>1</v>
      </c>
      <c r="AX4" s="12"/>
      <c r="AY4" s="12"/>
    </row>
    <row r="5" spans="1:51" x14ac:dyDescent="0.35">
      <c r="A5" s="11">
        <v>50</v>
      </c>
      <c r="B5" s="12">
        <v>0.95</v>
      </c>
      <c r="C5" s="12">
        <v>0.94</v>
      </c>
      <c r="D5" s="12">
        <v>0.96</v>
      </c>
      <c r="E5" s="11">
        <v>50</v>
      </c>
      <c r="F5" s="12">
        <v>0.97</v>
      </c>
      <c r="G5" s="12">
        <v>0.96</v>
      </c>
      <c r="H5" s="12">
        <v>0.98</v>
      </c>
      <c r="I5" s="13">
        <v>15</v>
      </c>
      <c r="J5" s="21">
        <v>0.93</v>
      </c>
      <c r="K5" s="14">
        <v>0.91</v>
      </c>
      <c r="L5" s="14">
        <v>0.94</v>
      </c>
      <c r="M5" s="15">
        <v>20</v>
      </c>
      <c r="N5" s="15">
        <v>0.91</v>
      </c>
      <c r="O5" s="15">
        <v>0.86</v>
      </c>
      <c r="P5" s="15">
        <v>0.95</v>
      </c>
      <c r="Q5" s="16">
        <v>40</v>
      </c>
      <c r="R5" s="11">
        <f>(Q5/7)</f>
        <v>5.7142857142857144</v>
      </c>
      <c r="S5" s="17">
        <v>0.99</v>
      </c>
      <c r="T5" s="17">
        <v>0.96</v>
      </c>
      <c r="U5" s="15">
        <v>1.02</v>
      </c>
      <c r="V5" s="16">
        <v>5</v>
      </c>
      <c r="W5" s="12">
        <v>0.89</v>
      </c>
      <c r="X5" s="12">
        <v>0.88</v>
      </c>
      <c r="Y5" s="12">
        <v>0.9</v>
      </c>
      <c r="Z5" s="15">
        <v>6</v>
      </c>
      <c r="AA5" s="12">
        <v>1</v>
      </c>
      <c r="AB5" s="15">
        <v>0.98</v>
      </c>
      <c r="AC5" s="15">
        <v>1.02</v>
      </c>
      <c r="AD5" s="15">
        <v>6</v>
      </c>
      <c r="AE5" s="15">
        <v>0.98</v>
      </c>
      <c r="AF5" s="15">
        <v>0.95</v>
      </c>
      <c r="AG5" s="18">
        <v>1.1000000000000001</v>
      </c>
      <c r="AH5" s="15">
        <v>5</v>
      </c>
      <c r="AI5" s="15">
        <v>0.97</v>
      </c>
      <c r="AJ5" s="12">
        <v>0.86</v>
      </c>
      <c r="AK5" s="15">
        <v>1.1100000000000001</v>
      </c>
      <c r="AL5" s="19">
        <v>14.1</v>
      </c>
      <c r="AM5" s="11">
        <v>5</v>
      </c>
      <c r="AN5" s="12">
        <v>0.99</v>
      </c>
      <c r="AO5" s="15">
        <v>0.95</v>
      </c>
      <c r="AP5" s="12">
        <v>1</v>
      </c>
      <c r="AQ5" s="20">
        <v>0.2</v>
      </c>
      <c r="AR5" s="11">
        <f t="shared" ref="AR5:AR11" si="0">(AQ5*250)/1</f>
        <v>50</v>
      </c>
      <c r="AS5" s="12">
        <v>1.02</v>
      </c>
      <c r="AT5" s="15">
        <v>1.01</v>
      </c>
      <c r="AU5" s="15">
        <v>1.03</v>
      </c>
      <c r="AV5" s="22">
        <v>10.4</v>
      </c>
      <c r="AW5" s="23">
        <v>1.03</v>
      </c>
      <c r="AX5" s="24">
        <v>0.97</v>
      </c>
      <c r="AY5" s="24">
        <v>1.1000000000000001</v>
      </c>
    </row>
    <row r="6" spans="1:51" x14ac:dyDescent="0.35">
      <c r="A6" s="11">
        <v>100</v>
      </c>
      <c r="B6" s="12">
        <v>0.9</v>
      </c>
      <c r="C6" s="12">
        <v>0.88</v>
      </c>
      <c r="D6" s="12">
        <v>0.92</v>
      </c>
      <c r="E6" s="11">
        <v>100</v>
      </c>
      <c r="F6" s="12">
        <v>0.93</v>
      </c>
      <c r="G6" s="12">
        <v>0.92</v>
      </c>
      <c r="H6" s="12">
        <v>0.95</v>
      </c>
      <c r="I6" s="25">
        <v>30</v>
      </c>
      <c r="J6" s="26">
        <v>0.87</v>
      </c>
      <c r="K6" s="27">
        <v>0.85</v>
      </c>
      <c r="L6" s="27">
        <v>0.89</v>
      </c>
      <c r="M6" s="23">
        <v>30</v>
      </c>
      <c r="N6" s="23">
        <v>0.87</v>
      </c>
      <c r="O6" s="23">
        <v>0.81</v>
      </c>
      <c r="P6" s="23">
        <v>0.93</v>
      </c>
      <c r="Q6" s="16">
        <v>95</v>
      </c>
      <c r="R6" s="11">
        <f t="shared" ref="R6" si="1">(Q6/7)</f>
        <v>13.571428571428571</v>
      </c>
      <c r="S6" s="17">
        <v>0.98</v>
      </c>
      <c r="T6" s="17">
        <v>0.91</v>
      </c>
      <c r="U6" s="15">
        <v>1.03</v>
      </c>
      <c r="V6" s="16">
        <v>10.31</v>
      </c>
      <c r="W6" s="12">
        <v>0.83</v>
      </c>
      <c r="X6" s="12">
        <v>0.81</v>
      </c>
      <c r="Y6" s="12">
        <v>0.85</v>
      </c>
      <c r="Z6" s="15">
        <v>10</v>
      </c>
      <c r="AA6" s="12">
        <v>1</v>
      </c>
      <c r="AB6" s="15">
        <v>0.97</v>
      </c>
      <c r="AC6" s="15">
        <v>1.02</v>
      </c>
      <c r="AD6" s="15">
        <v>12</v>
      </c>
      <c r="AE6" s="15">
        <v>1.02</v>
      </c>
      <c r="AF6" s="15">
        <v>0.98</v>
      </c>
      <c r="AG6" s="28">
        <v>1.07</v>
      </c>
      <c r="AH6" s="15">
        <v>10</v>
      </c>
      <c r="AI6" s="15">
        <v>0.97</v>
      </c>
      <c r="AJ6" s="12">
        <v>0.89</v>
      </c>
      <c r="AK6" s="15">
        <v>1.1499999999999999</v>
      </c>
      <c r="AL6" s="19">
        <v>25.2</v>
      </c>
      <c r="AM6" s="11">
        <v>10</v>
      </c>
      <c r="AN6" s="12">
        <v>0.98</v>
      </c>
      <c r="AO6" s="15">
        <v>0.96</v>
      </c>
      <c r="AP6" s="12">
        <v>1</v>
      </c>
      <c r="AQ6" s="20">
        <v>0.3</v>
      </c>
      <c r="AR6" s="11">
        <f t="shared" si="0"/>
        <v>75</v>
      </c>
      <c r="AS6" s="12">
        <v>1.02</v>
      </c>
      <c r="AT6" s="15">
        <v>1.01</v>
      </c>
      <c r="AU6" s="15">
        <v>1.04</v>
      </c>
      <c r="AV6" s="11">
        <v>15</v>
      </c>
      <c r="AW6" s="15">
        <v>1.06</v>
      </c>
      <c r="AX6" s="15">
        <v>0.95</v>
      </c>
      <c r="AY6" s="15">
        <v>1.18</v>
      </c>
    </row>
    <row r="7" spans="1:51" x14ac:dyDescent="0.35">
      <c r="A7" s="29">
        <v>150</v>
      </c>
      <c r="B7" s="30">
        <v>0.86</v>
      </c>
      <c r="C7" s="30">
        <v>0.84</v>
      </c>
      <c r="D7" s="30">
        <v>0.89</v>
      </c>
      <c r="E7" s="11">
        <v>150</v>
      </c>
      <c r="F7" s="12">
        <v>0.9</v>
      </c>
      <c r="G7" s="12">
        <v>0.88</v>
      </c>
      <c r="H7" s="12">
        <v>0.92</v>
      </c>
      <c r="I7" s="13">
        <v>45</v>
      </c>
      <c r="J7" s="21">
        <v>0.83</v>
      </c>
      <c r="K7" s="14">
        <v>0.81</v>
      </c>
      <c r="L7" s="14">
        <v>0.86</v>
      </c>
      <c r="M7" s="15">
        <v>40</v>
      </c>
      <c r="N7" s="15">
        <v>0.85</v>
      </c>
      <c r="O7" s="15">
        <v>0.78</v>
      </c>
      <c r="P7" s="15">
        <v>0.91</v>
      </c>
      <c r="Q7" s="16">
        <v>100</v>
      </c>
      <c r="R7" s="15">
        <v>15</v>
      </c>
      <c r="S7" s="15">
        <v>0.97</v>
      </c>
      <c r="T7" s="17">
        <v>0.9</v>
      </c>
      <c r="U7" s="15">
        <v>1.04</v>
      </c>
      <c r="V7" s="16">
        <v>12.55</v>
      </c>
      <c r="W7" s="12">
        <v>0.82</v>
      </c>
      <c r="X7" s="12">
        <v>0.8</v>
      </c>
      <c r="Y7" s="12">
        <v>0.84</v>
      </c>
      <c r="Z7" s="15">
        <v>15</v>
      </c>
      <c r="AA7" s="15">
        <v>0.99</v>
      </c>
      <c r="AB7" s="15">
        <v>0.96</v>
      </c>
      <c r="AC7" s="15">
        <v>1.03</v>
      </c>
      <c r="AD7" s="15">
        <v>19</v>
      </c>
      <c r="AE7" s="15">
        <v>1.05</v>
      </c>
      <c r="AF7" s="12">
        <v>1</v>
      </c>
      <c r="AG7" s="28">
        <v>1.08</v>
      </c>
      <c r="AH7" s="15">
        <v>15</v>
      </c>
      <c r="AI7" s="15">
        <v>1.02</v>
      </c>
      <c r="AJ7" s="12">
        <v>0.92</v>
      </c>
      <c r="AK7" s="15">
        <v>1.1599999999999999</v>
      </c>
      <c r="AL7" s="19">
        <v>40.299999999999997</v>
      </c>
      <c r="AM7" s="11">
        <v>20</v>
      </c>
      <c r="AN7" s="12">
        <v>0.96</v>
      </c>
      <c r="AO7" s="15">
        <v>0.94</v>
      </c>
      <c r="AP7" s="15">
        <v>0.99</v>
      </c>
      <c r="AQ7" s="20">
        <v>0.4</v>
      </c>
      <c r="AR7" s="11">
        <f t="shared" si="0"/>
        <v>100</v>
      </c>
      <c r="AS7" s="12">
        <v>1.03</v>
      </c>
      <c r="AT7" s="15">
        <v>1.02</v>
      </c>
      <c r="AU7" s="15">
        <v>1.05</v>
      </c>
      <c r="AV7" s="11">
        <v>20</v>
      </c>
      <c r="AW7" s="12">
        <v>1.1000000000000001</v>
      </c>
      <c r="AX7" s="15">
        <v>0.94</v>
      </c>
      <c r="AY7" s="15">
        <v>1.25</v>
      </c>
    </row>
    <row r="8" spans="1:51" x14ac:dyDescent="0.35">
      <c r="A8" s="22">
        <v>200</v>
      </c>
      <c r="B8" s="24">
        <v>0.84</v>
      </c>
      <c r="C8" s="24">
        <v>0.8</v>
      </c>
      <c r="D8" s="24">
        <v>0.87</v>
      </c>
      <c r="E8" s="22">
        <v>200</v>
      </c>
      <c r="F8" s="24">
        <v>0.87</v>
      </c>
      <c r="G8" s="24">
        <v>0.84</v>
      </c>
      <c r="H8" s="24">
        <v>0.9</v>
      </c>
      <c r="I8" s="13">
        <v>60</v>
      </c>
      <c r="J8" s="21">
        <v>0.81</v>
      </c>
      <c r="K8" s="14">
        <v>0.79</v>
      </c>
      <c r="L8" s="14">
        <v>0.84</v>
      </c>
      <c r="M8" s="15">
        <v>50</v>
      </c>
      <c r="N8" s="15">
        <v>0.83</v>
      </c>
      <c r="O8" s="15">
        <v>0.76</v>
      </c>
      <c r="P8" s="15">
        <v>0.91</v>
      </c>
      <c r="Q8" s="16">
        <v>150</v>
      </c>
      <c r="R8" s="11">
        <f t="shared" ref="R8:R13" si="2">(Q8/7)</f>
        <v>21.428571428571427</v>
      </c>
      <c r="S8" s="15">
        <v>0.96</v>
      </c>
      <c r="T8" s="17">
        <v>0.87</v>
      </c>
      <c r="U8" s="15">
        <v>1.05</v>
      </c>
      <c r="V8" s="31">
        <v>14.72</v>
      </c>
      <c r="W8" s="24">
        <v>0.82</v>
      </c>
      <c r="X8" s="24">
        <v>0.79</v>
      </c>
      <c r="Y8" s="24">
        <v>0.83</v>
      </c>
      <c r="Z8" s="15">
        <v>20</v>
      </c>
      <c r="AA8" s="15">
        <v>0.98</v>
      </c>
      <c r="AB8" s="15">
        <v>0.93</v>
      </c>
      <c r="AC8" s="15">
        <v>1.03</v>
      </c>
      <c r="AD8" s="32">
        <v>22</v>
      </c>
      <c r="AE8" s="32">
        <v>1.06</v>
      </c>
      <c r="AF8" s="32">
        <v>0.98</v>
      </c>
      <c r="AG8" s="33">
        <v>1.1200000000000001</v>
      </c>
      <c r="AH8" s="15">
        <v>20</v>
      </c>
      <c r="AI8" s="15">
        <v>1.04</v>
      </c>
      <c r="AJ8" s="12">
        <v>0.94</v>
      </c>
      <c r="AK8" s="15">
        <v>1.1499999999999999</v>
      </c>
      <c r="AL8" s="19">
        <v>55.2</v>
      </c>
      <c r="AM8" s="11">
        <v>30</v>
      </c>
      <c r="AN8" s="12">
        <v>0.95</v>
      </c>
      <c r="AO8" s="15">
        <v>0.91</v>
      </c>
      <c r="AP8" s="12">
        <v>0.99</v>
      </c>
      <c r="AQ8" s="20">
        <v>0.5</v>
      </c>
      <c r="AR8" s="11">
        <f t="shared" si="0"/>
        <v>125</v>
      </c>
      <c r="AS8" s="12">
        <v>1.04</v>
      </c>
      <c r="AT8" s="15">
        <v>1.02</v>
      </c>
      <c r="AU8" s="15">
        <v>1.06</v>
      </c>
      <c r="AV8" s="11">
        <v>25.1</v>
      </c>
      <c r="AW8" s="15">
        <v>1.1299999999999999</v>
      </c>
      <c r="AX8" s="15">
        <v>0.94</v>
      </c>
      <c r="AY8" s="15">
        <v>1.33</v>
      </c>
    </row>
    <row r="9" spans="1:51" x14ac:dyDescent="0.35">
      <c r="A9" s="11">
        <v>250</v>
      </c>
      <c r="B9" s="12">
        <v>0.82</v>
      </c>
      <c r="C9" s="12">
        <v>0.78</v>
      </c>
      <c r="D9" s="12">
        <v>0.85</v>
      </c>
      <c r="E9" s="11">
        <v>250</v>
      </c>
      <c r="F9" s="12">
        <v>0.84</v>
      </c>
      <c r="G9" s="12">
        <v>0.82</v>
      </c>
      <c r="H9" s="12">
        <v>0.88</v>
      </c>
      <c r="I9" s="13">
        <v>75</v>
      </c>
      <c r="J9" s="34">
        <v>0.8</v>
      </c>
      <c r="K9" s="14">
        <v>0.77</v>
      </c>
      <c r="L9" s="14">
        <v>0.82</v>
      </c>
      <c r="M9" s="15">
        <v>60</v>
      </c>
      <c r="N9" s="15">
        <v>0.82</v>
      </c>
      <c r="O9" s="15">
        <v>0.74</v>
      </c>
      <c r="P9" s="15">
        <v>0.9</v>
      </c>
      <c r="Q9" s="16">
        <v>200</v>
      </c>
      <c r="R9" s="11">
        <f t="shared" si="2"/>
        <v>28.571428571428573</v>
      </c>
      <c r="S9" s="15">
        <v>0.94</v>
      </c>
      <c r="T9" s="17">
        <v>0.83</v>
      </c>
      <c r="U9" s="15">
        <v>1.05</v>
      </c>
      <c r="V9" s="16">
        <v>20</v>
      </c>
      <c r="W9" s="12">
        <v>0.83</v>
      </c>
      <c r="X9" s="12">
        <v>0.81</v>
      </c>
      <c r="Y9" s="12">
        <v>0.85</v>
      </c>
      <c r="Z9" s="15">
        <v>25</v>
      </c>
      <c r="AA9" s="15">
        <v>0.98</v>
      </c>
      <c r="AB9" s="15">
        <v>0.91</v>
      </c>
      <c r="AC9" s="15">
        <v>1.03</v>
      </c>
      <c r="AD9" s="15">
        <v>35</v>
      </c>
      <c r="AE9" s="15">
        <v>1.05</v>
      </c>
      <c r="AF9" s="15">
        <v>0.96</v>
      </c>
      <c r="AG9" s="28">
        <v>1.1200000000000001</v>
      </c>
      <c r="AH9" s="15">
        <v>25</v>
      </c>
      <c r="AI9" s="12">
        <v>1.05</v>
      </c>
      <c r="AJ9" s="15">
        <v>0.96</v>
      </c>
      <c r="AK9" s="15">
        <v>1.1499999999999999</v>
      </c>
      <c r="AL9" s="19">
        <v>70.2</v>
      </c>
      <c r="AM9" s="11">
        <v>50</v>
      </c>
      <c r="AN9" s="12">
        <v>0.93</v>
      </c>
      <c r="AO9" s="12">
        <v>0.89</v>
      </c>
      <c r="AP9" s="15">
        <v>0.98</v>
      </c>
      <c r="AQ9" s="20">
        <v>0.6</v>
      </c>
      <c r="AR9" s="11">
        <f t="shared" si="0"/>
        <v>150</v>
      </c>
      <c r="AS9" s="12">
        <v>1.04</v>
      </c>
      <c r="AT9" s="15">
        <v>1.02</v>
      </c>
      <c r="AU9" s="15">
        <v>1.6</v>
      </c>
      <c r="AV9" s="11">
        <v>30</v>
      </c>
      <c r="AW9" s="15">
        <v>1.1599999999999999</v>
      </c>
      <c r="AX9" s="15">
        <v>0.95</v>
      </c>
      <c r="AY9" s="15">
        <v>1.39</v>
      </c>
    </row>
    <row r="10" spans="1:51" x14ac:dyDescent="0.35">
      <c r="A10" s="11">
        <v>300</v>
      </c>
      <c r="B10" s="12">
        <v>0.8</v>
      </c>
      <c r="C10" s="12">
        <v>0.77</v>
      </c>
      <c r="D10" s="12">
        <v>0.84</v>
      </c>
      <c r="E10" s="11">
        <v>300</v>
      </c>
      <c r="F10" s="12">
        <v>0.82</v>
      </c>
      <c r="G10" s="12">
        <v>0.79</v>
      </c>
      <c r="H10" s="12">
        <v>0.85</v>
      </c>
      <c r="I10" s="13">
        <v>90</v>
      </c>
      <c r="J10" s="21">
        <v>0.79</v>
      </c>
      <c r="K10" s="14">
        <v>0.76</v>
      </c>
      <c r="L10" s="14">
        <v>0.82</v>
      </c>
      <c r="M10" s="15">
        <v>70</v>
      </c>
      <c r="N10" s="12">
        <v>0.8</v>
      </c>
      <c r="O10" s="15">
        <v>0.72</v>
      </c>
      <c r="P10" s="15">
        <v>0.89</v>
      </c>
      <c r="Q10" s="16">
        <v>260</v>
      </c>
      <c r="R10" s="11">
        <f t="shared" si="2"/>
        <v>37.142857142857146</v>
      </c>
      <c r="S10" s="15">
        <v>0.93</v>
      </c>
      <c r="T10" s="17">
        <v>0.82</v>
      </c>
      <c r="U10" s="15">
        <v>1.04</v>
      </c>
      <c r="V10" s="16">
        <v>22.33</v>
      </c>
      <c r="W10" s="12">
        <v>0.84</v>
      </c>
      <c r="X10" s="12">
        <v>0.82</v>
      </c>
      <c r="Y10" s="12">
        <v>0.86</v>
      </c>
      <c r="Z10" s="15">
        <v>30</v>
      </c>
      <c r="AA10" s="15">
        <v>0.97</v>
      </c>
      <c r="AB10" s="12">
        <v>0.9</v>
      </c>
      <c r="AC10" s="15">
        <v>1.04</v>
      </c>
      <c r="AD10" s="15">
        <v>48</v>
      </c>
      <c r="AE10" s="15">
        <v>1.06</v>
      </c>
      <c r="AF10" s="15">
        <v>0.96</v>
      </c>
      <c r="AG10" s="28">
        <v>1.1399999999999999</v>
      </c>
      <c r="AH10" s="15">
        <v>30</v>
      </c>
      <c r="AI10" s="12">
        <v>1.05</v>
      </c>
      <c r="AJ10" s="15">
        <v>0.97</v>
      </c>
      <c r="AK10" s="15">
        <v>1.1399999999999999</v>
      </c>
      <c r="AL10" s="19">
        <v>81</v>
      </c>
      <c r="AM10" s="11">
        <v>60</v>
      </c>
      <c r="AN10" s="12">
        <v>0.93</v>
      </c>
      <c r="AO10" s="15">
        <v>0.88</v>
      </c>
      <c r="AP10" s="15">
        <v>0.98</v>
      </c>
      <c r="AQ10" s="20">
        <v>0.7</v>
      </c>
      <c r="AR10" s="11">
        <f t="shared" si="0"/>
        <v>175</v>
      </c>
      <c r="AS10" s="12">
        <v>1.05</v>
      </c>
      <c r="AT10" s="15">
        <v>1.02</v>
      </c>
      <c r="AU10" s="15">
        <v>1.08</v>
      </c>
      <c r="AV10" s="11">
        <v>35</v>
      </c>
      <c r="AW10" s="12">
        <v>1.2</v>
      </c>
      <c r="AX10" s="15">
        <v>0.96</v>
      </c>
      <c r="AY10" s="15">
        <v>1.43</v>
      </c>
    </row>
    <row r="11" spans="1:51" x14ac:dyDescent="0.35">
      <c r="A11" s="11">
        <v>350</v>
      </c>
      <c r="B11" s="12">
        <v>0.79</v>
      </c>
      <c r="C11" s="12">
        <v>0.75</v>
      </c>
      <c r="D11" s="12">
        <v>0.83</v>
      </c>
      <c r="E11" s="11">
        <v>350</v>
      </c>
      <c r="F11" s="12">
        <v>0.8</v>
      </c>
      <c r="G11" s="12">
        <v>0.77</v>
      </c>
      <c r="H11" s="12">
        <v>0.83</v>
      </c>
      <c r="I11" s="13">
        <v>105</v>
      </c>
      <c r="J11" s="21">
        <v>0.78</v>
      </c>
      <c r="K11" s="14">
        <v>0.75</v>
      </c>
      <c r="L11" s="14">
        <v>0.82</v>
      </c>
      <c r="M11" s="15">
        <v>80</v>
      </c>
      <c r="N11" s="15">
        <v>0.79</v>
      </c>
      <c r="O11" s="15">
        <v>0.69</v>
      </c>
      <c r="P11" s="15">
        <v>0.88</v>
      </c>
      <c r="Q11" s="16">
        <v>300</v>
      </c>
      <c r="R11" s="11">
        <f t="shared" si="2"/>
        <v>42.857142857142854</v>
      </c>
      <c r="S11" s="17">
        <v>0.91</v>
      </c>
      <c r="T11" s="17">
        <v>0.8</v>
      </c>
      <c r="U11" s="15">
        <v>1.03</v>
      </c>
      <c r="V11" s="16">
        <v>25.38</v>
      </c>
      <c r="W11" s="12">
        <v>0.85</v>
      </c>
      <c r="X11" s="12">
        <v>0.83</v>
      </c>
      <c r="Y11" s="12">
        <v>0.87</v>
      </c>
      <c r="Z11" s="15">
        <v>35</v>
      </c>
      <c r="AA11" s="15">
        <v>0.97</v>
      </c>
      <c r="AB11" s="15">
        <v>0.89</v>
      </c>
      <c r="AC11" s="15">
        <v>1.04</v>
      </c>
      <c r="AD11" s="15">
        <v>63</v>
      </c>
      <c r="AE11" s="12">
        <v>1.1000000000000001</v>
      </c>
      <c r="AF11" s="15">
        <v>0.99</v>
      </c>
      <c r="AG11" s="18">
        <v>1.2</v>
      </c>
      <c r="AH11" s="15">
        <v>35</v>
      </c>
      <c r="AI11" s="12">
        <v>1.05</v>
      </c>
      <c r="AJ11" s="15">
        <v>0.97</v>
      </c>
      <c r="AK11" s="15">
        <v>1.1299999999999999</v>
      </c>
      <c r="AL11" s="19">
        <v>90.1</v>
      </c>
      <c r="AM11" s="11">
        <v>80</v>
      </c>
      <c r="AN11" s="12">
        <v>0.92</v>
      </c>
      <c r="AO11" s="15">
        <v>0.87</v>
      </c>
      <c r="AP11" s="15">
        <v>0.97</v>
      </c>
      <c r="AQ11" s="20">
        <v>0.8</v>
      </c>
      <c r="AR11" s="11">
        <f t="shared" si="0"/>
        <v>200</v>
      </c>
      <c r="AS11" s="12">
        <v>1.07</v>
      </c>
      <c r="AT11" s="15">
        <v>1.03</v>
      </c>
      <c r="AU11" s="12">
        <v>1.1000000000000001</v>
      </c>
      <c r="AV11" s="11">
        <v>40</v>
      </c>
      <c r="AW11" s="15">
        <v>1.23</v>
      </c>
      <c r="AX11" s="15">
        <v>0.99</v>
      </c>
      <c r="AY11" s="15">
        <v>1.48</v>
      </c>
    </row>
    <row r="12" spans="1:51" x14ac:dyDescent="0.35">
      <c r="A12" s="11">
        <v>400</v>
      </c>
      <c r="B12" s="12">
        <v>0.78</v>
      </c>
      <c r="C12" s="12">
        <v>0.74</v>
      </c>
      <c r="D12" s="12">
        <v>0.82</v>
      </c>
      <c r="E12" s="11">
        <v>400</v>
      </c>
      <c r="F12" s="12">
        <v>0.78</v>
      </c>
      <c r="G12" s="12">
        <v>0.75</v>
      </c>
      <c r="H12" s="12">
        <v>0.82</v>
      </c>
      <c r="I12" s="13">
        <v>120</v>
      </c>
      <c r="J12" s="21">
        <v>0.78</v>
      </c>
      <c r="K12" s="14">
        <v>0.74</v>
      </c>
      <c r="L12" s="14">
        <v>0.82</v>
      </c>
      <c r="M12" s="15">
        <v>90</v>
      </c>
      <c r="N12" s="15">
        <v>0.76</v>
      </c>
      <c r="O12" s="15">
        <v>0.67</v>
      </c>
      <c r="P12" s="15">
        <v>0.88</v>
      </c>
      <c r="Q12" s="16">
        <v>360</v>
      </c>
      <c r="R12" s="11">
        <f t="shared" si="2"/>
        <v>51.428571428571431</v>
      </c>
      <c r="S12" s="15">
        <v>0.91</v>
      </c>
      <c r="T12" s="17">
        <v>0.8</v>
      </c>
      <c r="U12" s="15">
        <v>1.01</v>
      </c>
      <c r="V12" s="31">
        <v>28.23</v>
      </c>
      <c r="W12" s="24">
        <v>0.87</v>
      </c>
      <c r="X12" s="24">
        <v>0.84</v>
      </c>
      <c r="Y12" s="24">
        <v>0.89</v>
      </c>
      <c r="Z12" s="15">
        <v>40</v>
      </c>
      <c r="AA12" s="15">
        <v>0.97</v>
      </c>
      <c r="AB12" s="15">
        <v>0.88</v>
      </c>
      <c r="AC12" s="15">
        <v>1.06</v>
      </c>
      <c r="AD12" s="15">
        <v>75</v>
      </c>
      <c r="AE12" s="15">
        <v>1.1299999999999999</v>
      </c>
      <c r="AF12" s="15">
        <v>1.01</v>
      </c>
      <c r="AG12" s="28">
        <v>1.24</v>
      </c>
      <c r="AH12" s="15">
        <v>40</v>
      </c>
      <c r="AI12" s="15">
        <v>1.05</v>
      </c>
      <c r="AJ12" s="15">
        <v>0.97</v>
      </c>
      <c r="AK12" s="12">
        <v>1.1399999999999999</v>
      </c>
      <c r="AL12" s="19">
        <v>100.7</v>
      </c>
      <c r="AM12" s="11">
        <v>90.1</v>
      </c>
      <c r="AN12" s="12">
        <v>0.92</v>
      </c>
      <c r="AO12" s="15">
        <v>0.87</v>
      </c>
      <c r="AP12" s="15">
        <v>0.97</v>
      </c>
      <c r="AQ12" s="20">
        <v>0.9</v>
      </c>
      <c r="AR12" s="22">
        <f t="shared" ref="AR12:AR20" si="3">(AQ13*250)/1</f>
        <v>250</v>
      </c>
      <c r="AS12" s="24">
        <v>1.0900000000000001</v>
      </c>
      <c r="AT12" s="23">
        <v>1.04</v>
      </c>
      <c r="AU12" s="23">
        <v>1.1299999999999999</v>
      </c>
      <c r="AV12" s="11">
        <v>45</v>
      </c>
      <c r="AW12" s="15">
        <v>1.27</v>
      </c>
      <c r="AX12" s="12">
        <v>1.03</v>
      </c>
      <c r="AY12" s="15">
        <v>1.51</v>
      </c>
    </row>
    <row r="13" spans="1:51" x14ac:dyDescent="0.35">
      <c r="A13" s="11">
        <v>450</v>
      </c>
      <c r="B13" s="12">
        <v>0.78</v>
      </c>
      <c r="C13" s="12">
        <v>0.74</v>
      </c>
      <c r="D13" s="12">
        <v>0.82</v>
      </c>
      <c r="E13" s="11">
        <v>450</v>
      </c>
      <c r="F13" s="12">
        <v>0.77</v>
      </c>
      <c r="G13" s="12">
        <v>0.73</v>
      </c>
      <c r="H13" s="12">
        <v>0.8</v>
      </c>
      <c r="I13" s="13">
        <v>135</v>
      </c>
      <c r="J13" s="21">
        <v>0.77</v>
      </c>
      <c r="K13" s="14">
        <v>0.72</v>
      </c>
      <c r="L13" s="14">
        <v>0.82</v>
      </c>
      <c r="M13" s="15">
        <v>100</v>
      </c>
      <c r="N13" s="15">
        <v>0.76</v>
      </c>
      <c r="O13" s="15">
        <v>0.65</v>
      </c>
      <c r="P13" s="15">
        <v>0.87</v>
      </c>
      <c r="Q13" s="16">
        <v>400</v>
      </c>
      <c r="R13" s="22">
        <f t="shared" si="2"/>
        <v>57.142857142857146</v>
      </c>
      <c r="S13" s="35">
        <v>0.89</v>
      </c>
      <c r="T13" s="35">
        <v>0.79</v>
      </c>
      <c r="U13" s="24">
        <v>1</v>
      </c>
      <c r="V13" s="36"/>
      <c r="W13" s="36"/>
      <c r="X13" s="36"/>
      <c r="Y13" s="36"/>
      <c r="Z13" s="15">
        <v>45</v>
      </c>
      <c r="AA13" s="15">
        <v>0.97</v>
      </c>
      <c r="AB13" s="15">
        <v>0.88</v>
      </c>
      <c r="AC13" s="15">
        <v>1.06</v>
      </c>
      <c r="AD13" s="15">
        <v>90</v>
      </c>
      <c r="AE13" s="15">
        <v>1.19</v>
      </c>
      <c r="AF13" s="15">
        <v>1.07</v>
      </c>
      <c r="AG13" s="28">
        <v>1.28</v>
      </c>
      <c r="AH13" s="15">
        <v>45</v>
      </c>
      <c r="AI13" s="15">
        <v>1.06</v>
      </c>
      <c r="AJ13" s="15">
        <v>0.97</v>
      </c>
      <c r="AK13" s="15">
        <v>1.1499999999999999</v>
      </c>
      <c r="AL13" s="19">
        <v>120.3</v>
      </c>
      <c r="AM13" s="22">
        <v>100</v>
      </c>
      <c r="AN13" s="24">
        <v>0.91</v>
      </c>
      <c r="AO13" s="23">
        <v>0.86</v>
      </c>
      <c r="AP13" s="23">
        <v>0.97</v>
      </c>
      <c r="AQ13" s="20">
        <v>1</v>
      </c>
      <c r="AR13" s="11">
        <f t="shared" si="3"/>
        <v>300</v>
      </c>
      <c r="AS13" s="12">
        <v>1.1000000000000001</v>
      </c>
      <c r="AT13" s="15">
        <v>1.05</v>
      </c>
      <c r="AU13" s="15">
        <v>1.1599999999999999</v>
      </c>
      <c r="AV13" s="11">
        <v>50</v>
      </c>
      <c r="AW13" s="15">
        <v>1.31</v>
      </c>
      <c r="AX13" s="12">
        <v>1.08</v>
      </c>
      <c r="AY13" s="15">
        <v>1.54</v>
      </c>
    </row>
    <row r="14" spans="1:51" x14ac:dyDescent="0.35">
      <c r="A14" s="11">
        <v>500</v>
      </c>
      <c r="B14" s="12">
        <v>0.77</v>
      </c>
      <c r="C14" s="12">
        <v>0.73</v>
      </c>
      <c r="D14" s="12">
        <v>0.82</v>
      </c>
      <c r="E14" s="11">
        <v>500</v>
      </c>
      <c r="F14" s="12">
        <v>0.75</v>
      </c>
      <c r="G14" s="12">
        <v>0.72</v>
      </c>
      <c r="H14" s="12">
        <v>0.78</v>
      </c>
      <c r="I14" s="13">
        <v>150</v>
      </c>
      <c r="J14" s="21">
        <v>0.76</v>
      </c>
      <c r="K14" s="14">
        <v>0.71</v>
      </c>
      <c r="L14" s="14">
        <v>0.82</v>
      </c>
      <c r="M14" s="15">
        <v>110</v>
      </c>
      <c r="N14" s="15">
        <v>0.74</v>
      </c>
      <c r="O14" s="15">
        <v>0.62</v>
      </c>
      <c r="P14" s="15">
        <v>0.86</v>
      </c>
      <c r="Q14" s="16">
        <v>470</v>
      </c>
      <c r="R14" s="11">
        <f>(Q14/7)</f>
        <v>67.142857142857139</v>
      </c>
      <c r="S14" s="15">
        <v>0.89</v>
      </c>
      <c r="T14" s="17">
        <v>0.78</v>
      </c>
      <c r="U14" s="15">
        <v>0.99</v>
      </c>
      <c r="V14" s="36"/>
      <c r="W14" s="36"/>
      <c r="X14" s="36"/>
      <c r="Y14" s="36"/>
      <c r="Z14" s="15">
        <v>50</v>
      </c>
      <c r="AA14" s="15">
        <v>0.98</v>
      </c>
      <c r="AB14" s="15">
        <v>0.88</v>
      </c>
      <c r="AC14" s="15">
        <v>1.08</v>
      </c>
      <c r="AD14" s="15">
        <v>106</v>
      </c>
      <c r="AE14" s="15">
        <v>1.24</v>
      </c>
      <c r="AF14" s="15">
        <v>1.1200000000000001</v>
      </c>
      <c r="AG14" s="28">
        <v>1.35</v>
      </c>
      <c r="AH14" s="23">
        <v>50</v>
      </c>
      <c r="AI14" s="23">
        <v>1.06</v>
      </c>
      <c r="AJ14" s="23">
        <v>0.97</v>
      </c>
      <c r="AK14" s="23">
        <v>1.1599999999999999</v>
      </c>
      <c r="AL14" s="19">
        <v>140.5</v>
      </c>
      <c r="AM14" s="11">
        <v>120.3</v>
      </c>
      <c r="AN14" s="12">
        <v>0.91</v>
      </c>
      <c r="AO14" s="15">
        <v>0.85</v>
      </c>
      <c r="AP14" s="15">
        <v>0.96</v>
      </c>
      <c r="AQ14" s="20">
        <v>1.2</v>
      </c>
      <c r="AR14" s="11">
        <f t="shared" si="3"/>
        <v>375</v>
      </c>
      <c r="AS14" s="12">
        <v>1.1299999999999999</v>
      </c>
      <c r="AT14" s="12">
        <v>1.06</v>
      </c>
      <c r="AU14" s="12">
        <v>1.2</v>
      </c>
      <c r="AV14" s="11">
        <v>55</v>
      </c>
      <c r="AW14" s="15">
        <v>1.35</v>
      </c>
      <c r="AX14" s="12">
        <v>1.1200000000000001</v>
      </c>
      <c r="AY14" s="15">
        <v>1.57</v>
      </c>
    </row>
    <row r="15" spans="1:51" x14ac:dyDescent="0.35">
      <c r="A15" s="11">
        <v>550</v>
      </c>
      <c r="B15" s="12">
        <v>0.76</v>
      </c>
      <c r="C15" s="12">
        <v>0.71</v>
      </c>
      <c r="D15" s="12">
        <v>0.81</v>
      </c>
      <c r="E15" s="11">
        <v>550</v>
      </c>
      <c r="F15" s="12">
        <v>0.73</v>
      </c>
      <c r="G15" s="12">
        <v>0.7</v>
      </c>
      <c r="H15" s="12">
        <v>0.77</v>
      </c>
      <c r="I15" s="13">
        <v>165</v>
      </c>
      <c r="J15" s="21">
        <v>0.75</v>
      </c>
      <c r="K15" s="14">
        <v>0.7</v>
      </c>
      <c r="L15" s="14">
        <v>0.82</v>
      </c>
      <c r="M15" s="15">
        <v>120</v>
      </c>
      <c r="N15" s="15">
        <v>0.73</v>
      </c>
      <c r="O15" s="20">
        <v>0.6</v>
      </c>
      <c r="P15" s="15">
        <v>0.85</v>
      </c>
      <c r="Q15" s="16">
        <v>530</v>
      </c>
      <c r="R15" s="11">
        <f>(Q15/7)</f>
        <v>75.714285714285708</v>
      </c>
      <c r="S15" s="15">
        <v>0.88</v>
      </c>
      <c r="T15" s="17">
        <v>0.79</v>
      </c>
      <c r="U15" s="15">
        <v>0.99</v>
      </c>
      <c r="V15" s="36"/>
      <c r="W15" s="36"/>
      <c r="X15" s="36"/>
      <c r="Y15" s="36"/>
      <c r="Z15" s="37">
        <v>55</v>
      </c>
      <c r="AA15" s="38">
        <v>1</v>
      </c>
      <c r="AB15" s="37">
        <v>0.89</v>
      </c>
      <c r="AC15" s="37">
        <v>1.0900000000000001</v>
      </c>
      <c r="AD15" s="15">
        <v>123</v>
      </c>
      <c r="AE15" s="15">
        <v>1.29</v>
      </c>
      <c r="AF15" s="15">
        <v>1.1599999999999999</v>
      </c>
      <c r="AG15" s="28">
        <v>1.42</v>
      </c>
      <c r="AH15" s="15">
        <v>60</v>
      </c>
      <c r="AI15" s="15">
        <v>1.08</v>
      </c>
      <c r="AJ15" s="15">
        <v>0.98</v>
      </c>
      <c r="AK15" s="12">
        <v>1.2</v>
      </c>
      <c r="AL15" s="19">
        <v>160.80000000000001</v>
      </c>
      <c r="AM15" s="11">
        <v>150</v>
      </c>
      <c r="AN15" s="12">
        <v>0.9</v>
      </c>
      <c r="AO15" s="15">
        <v>0.82</v>
      </c>
      <c r="AP15" s="15">
        <v>0.96</v>
      </c>
      <c r="AQ15" s="20">
        <v>1.5</v>
      </c>
      <c r="AR15" s="11">
        <f t="shared" si="3"/>
        <v>450</v>
      </c>
      <c r="AS15" s="12">
        <v>1.1599999999999999</v>
      </c>
      <c r="AT15" s="12">
        <v>1.08</v>
      </c>
      <c r="AU15" s="15">
        <v>1.25</v>
      </c>
      <c r="AV15" s="11">
        <v>60</v>
      </c>
      <c r="AW15" s="15">
        <v>1.39</v>
      </c>
      <c r="AX15" s="12">
        <v>1.17</v>
      </c>
      <c r="AY15" s="15">
        <v>1.59</v>
      </c>
    </row>
    <row r="16" spans="1:51" x14ac:dyDescent="0.35">
      <c r="A16" s="11">
        <v>600</v>
      </c>
      <c r="B16" s="12">
        <v>0.76</v>
      </c>
      <c r="C16" s="12">
        <v>0.7</v>
      </c>
      <c r="D16" s="12">
        <v>0.81</v>
      </c>
      <c r="E16" s="11">
        <v>600</v>
      </c>
      <c r="F16" s="12">
        <v>0.72</v>
      </c>
      <c r="G16" s="12">
        <v>0.68</v>
      </c>
      <c r="H16" s="12">
        <v>0.76</v>
      </c>
      <c r="I16" s="13">
        <v>180</v>
      </c>
      <c r="J16" s="21">
        <v>0.75</v>
      </c>
      <c r="K16" s="14">
        <v>0.68</v>
      </c>
      <c r="L16" s="14">
        <v>0.82</v>
      </c>
      <c r="M16" s="15">
        <v>125</v>
      </c>
      <c r="N16" s="15">
        <v>0.72</v>
      </c>
      <c r="O16" s="15">
        <v>0.59</v>
      </c>
      <c r="P16" s="15">
        <v>0.85</v>
      </c>
      <c r="Q16" s="16">
        <v>610</v>
      </c>
      <c r="R16" s="11">
        <f>(Q16/7)</f>
        <v>87.142857142857139</v>
      </c>
      <c r="S16" s="17">
        <v>0.86</v>
      </c>
      <c r="T16" s="17">
        <v>0.75</v>
      </c>
      <c r="U16" s="15">
        <v>0.98</v>
      </c>
      <c r="V16" s="36"/>
      <c r="W16" s="36"/>
      <c r="X16" s="36"/>
      <c r="Y16" s="36"/>
      <c r="Z16" s="15">
        <v>60</v>
      </c>
      <c r="AA16" s="12">
        <v>1</v>
      </c>
      <c r="AB16" s="12">
        <v>0.9</v>
      </c>
      <c r="AC16" s="15">
        <v>1.03</v>
      </c>
      <c r="AD16" s="15">
        <v>141</v>
      </c>
      <c r="AE16" s="15">
        <v>1.35</v>
      </c>
      <c r="AF16" s="15">
        <v>1.19</v>
      </c>
      <c r="AG16" s="18">
        <v>1.5</v>
      </c>
      <c r="AH16" s="15">
        <v>70</v>
      </c>
      <c r="AI16" s="15">
        <v>1.1200000000000001</v>
      </c>
      <c r="AJ16" s="15">
        <v>1.02</v>
      </c>
      <c r="AK16" s="15">
        <v>1.24</v>
      </c>
      <c r="AL16" s="19">
        <v>180.3</v>
      </c>
      <c r="AM16" s="11">
        <v>180.3</v>
      </c>
      <c r="AN16" s="12">
        <v>0.88</v>
      </c>
      <c r="AO16" s="12">
        <v>0.8</v>
      </c>
      <c r="AP16" s="15">
        <v>0.97</v>
      </c>
      <c r="AQ16" s="20">
        <v>1.8</v>
      </c>
      <c r="AR16" s="11">
        <f t="shared" si="3"/>
        <v>500</v>
      </c>
      <c r="AS16" s="12">
        <v>1.18</v>
      </c>
      <c r="AT16" s="12">
        <v>1.08</v>
      </c>
      <c r="AU16" s="15">
        <v>1.28</v>
      </c>
    </row>
    <row r="17" spans="1:53" x14ac:dyDescent="0.35">
      <c r="A17" s="11">
        <v>650</v>
      </c>
      <c r="B17" s="12">
        <v>0.75</v>
      </c>
      <c r="C17" s="12">
        <v>0.69</v>
      </c>
      <c r="D17" s="12">
        <v>0.81</v>
      </c>
      <c r="E17" s="13">
        <v>650</v>
      </c>
      <c r="F17" s="21"/>
      <c r="G17" s="21"/>
      <c r="H17" s="21"/>
      <c r="I17" s="13">
        <v>195</v>
      </c>
      <c r="J17" s="21">
        <v>0.74</v>
      </c>
      <c r="K17" s="14">
        <v>0.67</v>
      </c>
      <c r="L17" s="14">
        <v>0.82</v>
      </c>
      <c r="M17" s="14"/>
      <c r="N17" s="14"/>
      <c r="O17" s="14"/>
      <c r="P17" s="14"/>
      <c r="Q17" s="16">
        <v>639</v>
      </c>
      <c r="R17" s="11">
        <f>(Q17/7)</f>
        <v>91.285714285714292</v>
      </c>
      <c r="S17" s="15">
        <v>0.85</v>
      </c>
      <c r="T17" s="17">
        <v>0.74</v>
      </c>
      <c r="U17" s="15">
        <v>0.97</v>
      </c>
      <c r="V17" s="36"/>
      <c r="W17" s="36"/>
      <c r="X17" s="36"/>
      <c r="Y17" s="36"/>
      <c r="Z17" s="15">
        <v>66</v>
      </c>
      <c r="AA17" s="15">
        <v>1.02</v>
      </c>
      <c r="AB17" s="15">
        <v>0.92</v>
      </c>
      <c r="AC17" s="15">
        <v>1.1200000000000001</v>
      </c>
      <c r="AD17" s="15">
        <v>155</v>
      </c>
      <c r="AE17" s="12">
        <v>1.4</v>
      </c>
      <c r="AF17" s="15">
        <v>1.23</v>
      </c>
      <c r="AG17" s="18">
        <v>1.6</v>
      </c>
      <c r="AH17" s="15">
        <v>80</v>
      </c>
      <c r="AI17" s="15">
        <v>1.1499999999999999</v>
      </c>
      <c r="AJ17" s="15">
        <v>1.05</v>
      </c>
      <c r="AK17" s="15">
        <v>1.26</v>
      </c>
      <c r="AL17" s="19">
        <v>200.14</v>
      </c>
      <c r="AM17" s="11">
        <v>200.14</v>
      </c>
      <c r="AN17" s="12">
        <v>0.88</v>
      </c>
      <c r="AO17" s="12">
        <v>0.78</v>
      </c>
      <c r="AP17" s="15">
        <v>0.97</v>
      </c>
      <c r="AQ17" s="20">
        <v>2</v>
      </c>
      <c r="AR17" s="11">
        <f t="shared" si="3"/>
        <v>550</v>
      </c>
      <c r="AS17" s="12">
        <v>1.2</v>
      </c>
      <c r="AT17" s="12">
        <v>1.0900000000000001</v>
      </c>
      <c r="AU17" s="15">
        <v>1.32</v>
      </c>
    </row>
    <row r="18" spans="1:53" x14ac:dyDescent="0.35">
      <c r="A18" s="11">
        <v>700</v>
      </c>
      <c r="B18" s="12">
        <v>0.74</v>
      </c>
      <c r="C18" s="12">
        <v>0.68</v>
      </c>
      <c r="D18" s="12">
        <v>0.8</v>
      </c>
      <c r="E18" s="13">
        <v>700</v>
      </c>
      <c r="F18" s="21"/>
      <c r="G18" s="21"/>
      <c r="H18" s="21"/>
      <c r="I18" s="13">
        <v>210</v>
      </c>
      <c r="J18" s="21">
        <v>0.73</v>
      </c>
      <c r="K18" s="14">
        <v>0.66</v>
      </c>
      <c r="L18" s="14">
        <v>0.82</v>
      </c>
      <c r="M18" s="14"/>
      <c r="N18" s="14"/>
      <c r="O18" s="14"/>
      <c r="P18" s="14"/>
      <c r="Q18" s="16"/>
      <c r="R18" s="39">
        <v>100</v>
      </c>
      <c r="S18" s="39">
        <v>0.85</v>
      </c>
      <c r="T18" s="40">
        <v>0.74</v>
      </c>
      <c r="U18" s="39">
        <v>0.97</v>
      </c>
      <c r="V18" s="41"/>
      <c r="W18" s="42"/>
      <c r="X18" s="42"/>
      <c r="Y18" s="42"/>
      <c r="Z18" s="15">
        <v>72</v>
      </c>
      <c r="AA18" s="15">
        <v>1.04</v>
      </c>
      <c r="AB18" s="15">
        <v>0.94</v>
      </c>
      <c r="AC18" s="15">
        <v>1.1399999999999999</v>
      </c>
      <c r="AD18" s="15">
        <v>171</v>
      </c>
      <c r="AE18" s="15">
        <v>1.45</v>
      </c>
      <c r="AF18" s="15">
        <v>1.25</v>
      </c>
      <c r="AG18" s="28">
        <v>1.66</v>
      </c>
      <c r="AH18" s="15">
        <v>90</v>
      </c>
      <c r="AI18" s="15">
        <v>1.19</v>
      </c>
      <c r="AJ18" s="15">
        <v>1.08</v>
      </c>
      <c r="AK18" s="12">
        <v>1.3</v>
      </c>
      <c r="AL18" s="19">
        <v>220</v>
      </c>
      <c r="AM18" s="11">
        <v>230</v>
      </c>
      <c r="AN18" s="12">
        <v>0.86</v>
      </c>
      <c r="AO18" s="15">
        <v>0.76</v>
      </c>
      <c r="AP18" s="15">
        <v>0.97</v>
      </c>
      <c r="AQ18" s="20">
        <v>2.2000000000000002</v>
      </c>
      <c r="AR18" s="11">
        <f t="shared" si="3"/>
        <v>625</v>
      </c>
      <c r="AS18" s="12">
        <v>1.23</v>
      </c>
      <c r="AT18" s="12">
        <v>1.1000000000000001</v>
      </c>
      <c r="AU18" s="15">
        <v>1.36</v>
      </c>
    </row>
    <row r="19" spans="1:53" x14ac:dyDescent="0.35">
      <c r="A19" s="11">
        <v>750</v>
      </c>
      <c r="B19" s="12">
        <v>0.73</v>
      </c>
      <c r="C19" s="12">
        <v>0.67</v>
      </c>
      <c r="D19" s="12">
        <v>0.8</v>
      </c>
      <c r="E19" s="13">
        <v>750</v>
      </c>
      <c r="F19" s="21"/>
      <c r="G19" s="21"/>
      <c r="H19" s="21"/>
      <c r="I19" s="13">
        <v>225</v>
      </c>
      <c r="J19" s="21">
        <v>0.73</v>
      </c>
      <c r="K19" s="14">
        <v>0.66</v>
      </c>
      <c r="L19" s="14">
        <v>0.82</v>
      </c>
      <c r="M19" s="14"/>
      <c r="N19" s="14"/>
      <c r="O19" s="14"/>
      <c r="P19" s="14"/>
      <c r="V19" s="42"/>
      <c r="W19" s="42"/>
      <c r="X19" s="42"/>
      <c r="Y19" s="42"/>
      <c r="Z19" s="15">
        <v>80</v>
      </c>
      <c r="AA19" s="15">
        <v>1.07</v>
      </c>
      <c r="AB19" s="15">
        <v>0.97</v>
      </c>
      <c r="AC19" s="15">
        <v>1.18</v>
      </c>
      <c r="AD19" s="15">
        <v>189</v>
      </c>
      <c r="AE19" s="12">
        <v>1.5</v>
      </c>
      <c r="AF19" s="15">
        <v>1.27</v>
      </c>
      <c r="AG19" s="28">
        <v>1.74</v>
      </c>
      <c r="AH19" s="15">
        <v>100</v>
      </c>
      <c r="AI19" s="15">
        <v>1.23</v>
      </c>
      <c r="AJ19" s="12">
        <v>1.1000000000000001</v>
      </c>
      <c r="AK19" s="15">
        <v>1.34</v>
      </c>
      <c r="AL19" s="19">
        <v>235.9</v>
      </c>
      <c r="AM19" s="11">
        <v>250.1</v>
      </c>
      <c r="AN19" s="12">
        <v>0.86</v>
      </c>
      <c r="AO19" s="15">
        <v>0.75</v>
      </c>
      <c r="AP19" s="15">
        <v>0.98</v>
      </c>
      <c r="AQ19" s="20">
        <v>2.5</v>
      </c>
      <c r="AR19" s="11">
        <f t="shared" si="3"/>
        <v>700</v>
      </c>
      <c r="AS19" s="12">
        <v>1.26</v>
      </c>
      <c r="AT19" s="12">
        <v>1.1100000000000001</v>
      </c>
      <c r="AU19" s="12">
        <v>1.41</v>
      </c>
    </row>
    <row r="20" spans="1:53" x14ac:dyDescent="0.35">
      <c r="A20" s="11">
        <v>800</v>
      </c>
      <c r="B20" s="12">
        <v>0.73</v>
      </c>
      <c r="C20" s="12">
        <v>0.67</v>
      </c>
      <c r="D20" s="12">
        <v>0.8</v>
      </c>
      <c r="E20" s="13">
        <v>800</v>
      </c>
      <c r="F20" s="21"/>
      <c r="G20" s="21"/>
      <c r="H20" s="21"/>
      <c r="I20" s="13">
        <v>240</v>
      </c>
      <c r="J20" s="21">
        <v>0.73</v>
      </c>
      <c r="K20" s="14">
        <v>0.66</v>
      </c>
      <c r="L20" s="14">
        <v>0.82</v>
      </c>
      <c r="M20" s="14"/>
      <c r="N20" s="14"/>
      <c r="O20" s="14"/>
      <c r="P20" s="14"/>
      <c r="Q20" s="42"/>
      <c r="R20" s="42"/>
      <c r="S20" s="42"/>
      <c r="T20" s="42"/>
      <c r="U20" s="42"/>
      <c r="V20" s="42"/>
      <c r="W20" s="42"/>
      <c r="X20" s="42"/>
      <c r="Y20" s="42"/>
      <c r="Z20" s="15">
        <v>85</v>
      </c>
      <c r="AA20" s="15">
        <v>1.0900000000000001</v>
      </c>
      <c r="AB20" s="15">
        <v>0.98</v>
      </c>
      <c r="AC20" s="12">
        <v>1.2</v>
      </c>
      <c r="AD20" s="15">
        <v>206</v>
      </c>
      <c r="AE20" s="15">
        <v>1.57</v>
      </c>
      <c r="AF20" s="12">
        <v>1.3</v>
      </c>
      <c r="AG20" s="28">
        <v>1.82</v>
      </c>
      <c r="AH20" s="15">
        <v>110</v>
      </c>
      <c r="AI20" s="15">
        <v>1.26</v>
      </c>
      <c r="AJ20" s="15">
        <v>1.1299999999999999</v>
      </c>
      <c r="AK20" s="15">
        <v>1.37</v>
      </c>
      <c r="AL20" s="19">
        <v>250.1</v>
      </c>
      <c r="AM20" s="11">
        <v>270.39999999999998</v>
      </c>
      <c r="AN20" s="12">
        <v>0.85</v>
      </c>
      <c r="AO20" s="15">
        <v>0.74</v>
      </c>
      <c r="AP20" s="15">
        <v>0.98</v>
      </c>
      <c r="AQ20" s="20">
        <v>2.8</v>
      </c>
      <c r="AR20" s="11">
        <f t="shared" si="3"/>
        <v>750</v>
      </c>
      <c r="AS20" s="12">
        <v>1.27</v>
      </c>
      <c r="AT20" s="12">
        <v>1.1200000000000001</v>
      </c>
      <c r="AU20" s="15">
        <v>1.44</v>
      </c>
    </row>
    <row r="21" spans="1:53" x14ac:dyDescent="0.35">
      <c r="A21" s="11"/>
      <c r="B21" s="12"/>
      <c r="C21" s="12"/>
      <c r="D21" s="1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15">
        <v>90</v>
      </c>
      <c r="AA21" s="15">
        <v>1.1200000000000001</v>
      </c>
      <c r="AB21" s="12">
        <v>1</v>
      </c>
      <c r="AC21" s="15">
        <v>1.23</v>
      </c>
      <c r="AD21" s="15">
        <v>224</v>
      </c>
      <c r="AE21" s="15">
        <v>1.64</v>
      </c>
      <c r="AF21" s="15">
        <v>1.33</v>
      </c>
      <c r="AG21" s="28">
        <v>1.92</v>
      </c>
      <c r="AH21" s="15">
        <v>120</v>
      </c>
      <c r="AI21" s="15">
        <v>1.28</v>
      </c>
      <c r="AJ21" s="15">
        <v>1.1599999999999999</v>
      </c>
      <c r="AK21" s="15">
        <v>1.41</v>
      </c>
      <c r="AL21" s="19">
        <v>270.39999999999998</v>
      </c>
      <c r="AM21" s="11">
        <v>300</v>
      </c>
      <c r="AN21" s="12">
        <v>0.84</v>
      </c>
      <c r="AO21" s="15">
        <v>0.72</v>
      </c>
      <c r="AP21" s="15">
        <v>0.98</v>
      </c>
      <c r="AQ21" s="20">
        <v>3</v>
      </c>
      <c r="AV21" s="43"/>
      <c r="AW21" s="43"/>
      <c r="AX21" s="43"/>
      <c r="AY21" s="43"/>
    </row>
    <row r="22" spans="1:53" x14ac:dyDescent="0.35">
      <c r="A22" s="11"/>
      <c r="B22" s="12"/>
      <c r="C22" s="12"/>
      <c r="D22" s="1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15">
        <v>95</v>
      </c>
      <c r="AA22" s="15">
        <v>1.1399999999999999</v>
      </c>
      <c r="AB22" s="15">
        <v>1.02</v>
      </c>
      <c r="AC22" s="15">
        <v>1.25</v>
      </c>
      <c r="AD22" s="15">
        <v>240</v>
      </c>
      <c r="AE22" s="15">
        <v>1.69</v>
      </c>
      <c r="AF22" s="15">
        <v>1.36</v>
      </c>
      <c r="AG22" s="28">
        <v>1.98</v>
      </c>
      <c r="AH22" s="15">
        <v>130</v>
      </c>
      <c r="AI22" s="12">
        <v>1.32</v>
      </c>
      <c r="AJ22" s="12">
        <v>1.18</v>
      </c>
      <c r="AK22" s="12">
        <v>1.46</v>
      </c>
      <c r="AL22" s="44">
        <v>300</v>
      </c>
      <c r="AM22" s="45"/>
      <c r="AN22" s="36"/>
      <c r="AO22" s="36"/>
      <c r="AP22" s="36"/>
      <c r="AV22" s="43"/>
      <c r="AW22" s="43"/>
      <c r="AX22" s="46"/>
      <c r="AY22" s="46"/>
      <c r="AZ22" s="46"/>
      <c r="BA22" s="46"/>
    </row>
    <row r="23" spans="1:53" x14ac:dyDescent="0.35">
      <c r="A23" s="11"/>
      <c r="B23" s="12"/>
      <c r="C23" s="12"/>
      <c r="D23" s="1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23">
        <v>100</v>
      </c>
      <c r="AA23" s="23">
        <v>1.1599999999999999</v>
      </c>
      <c r="AB23" s="23">
        <v>1.03</v>
      </c>
      <c r="AC23" s="23">
        <v>1.28</v>
      </c>
      <c r="AD23" s="42"/>
      <c r="AE23" s="42"/>
      <c r="AF23" s="42"/>
      <c r="AG23" s="47"/>
      <c r="AH23" s="15">
        <v>140</v>
      </c>
      <c r="AI23" s="12">
        <v>1.35</v>
      </c>
      <c r="AJ23" s="12">
        <v>1.21</v>
      </c>
      <c r="AK23" s="12">
        <v>1.52</v>
      </c>
      <c r="AL23" s="19">
        <v>316.5</v>
      </c>
      <c r="AM23" s="11"/>
      <c r="AN23" s="12"/>
      <c r="AO23" s="12"/>
      <c r="AP23" s="15"/>
      <c r="AV23" s="43"/>
      <c r="AW23" s="43"/>
      <c r="AX23" s="46"/>
      <c r="AY23" s="46"/>
      <c r="AZ23" s="46"/>
      <c r="BA23" s="46"/>
    </row>
    <row r="24" spans="1:53" x14ac:dyDescent="0.35">
      <c r="A24" s="11"/>
      <c r="B24" s="12"/>
      <c r="C24" s="12"/>
      <c r="D24" s="1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AD24" s="42"/>
      <c r="AE24" s="42"/>
      <c r="AF24" s="42"/>
      <c r="AG24" s="47"/>
      <c r="AH24" s="15">
        <v>150</v>
      </c>
      <c r="AI24" s="12">
        <v>1.39</v>
      </c>
      <c r="AJ24" s="12">
        <v>1.22</v>
      </c>
      <c r="AK24" s="12">
        <v>1.57</v>
      </c>
      <c r="AL24" s="48"/>
      <c r="AM24" s="49"/>
      <c r="AN24" s="36"/>
      <c r="AO24" s="36"/>
      <c r="AP24" s="15"/>
      <c r="AV24" s="43"/>
      <c r="AW24" s="43"/>
      <c r="AX24" s="46"/>
      <c r="AY24" s="46"/>
      <c r="AZ24" s="46"/>
      <c r="BA24" s="46"/>
    </row>
    <row r="25" spans="1:53" x14ac:dyDescent="0.35">
      <c r="Z25" s="42"/>
      <c r="AA25" s="42"/>
      <c r="AB25" s="42"/>
      <c r="AC25" s="42"/>
      <c r="AH25" s="15">
        <v>160</v>
      </c>
      <c r="AI25" s="12">
        <v>1.42</v>
      </c>
      <c r="AJ25" s="12">
        <v>1.24</v>
      </c>
      <c r="AK25" s="12">
        <v>1.62</v>
      </c>
      <c r="AL25" s="50"/>
      <c r="AX25" s="46"/>
      <c r="AY25" s="46"/>
      <c r="AZ25" s="46"/>
      <c r="BA25" s="46"/>
    </row>
    <row r="26" spans="1:53" x14ac:dyDescent="0.35">
      <c r="AH26" s="15">
        <v>170</v>
      </c>
      <c r="AI26" s="12">
        <v>1.46</v>
      </c>
      <c r="AJ26" s="12">
        <v>1.25</v>
      </c>
      <c r="AK26" s="12">
        <v>1.67</v>
      </c>
      <c r="AL26" s="50"/>
      <c r="AX26" s="46"/>
      <c r="AY26" s="46"/>
      <c r="AZ26" s="46"/>
      <c r="BA26" s="46"/>
    </row>
    <row r="27" spans="1:53" x14ac:dyDescent="0.35">
      <c r="A27" s="51"/>
      <c r="B27" s="52"/>
      <c r="C27" s="52"/>
      <c r="D27" s="52"/>
      <c r="E27" s="53"/>
      <c r="F27" s="53"/>
      <c r="AH27" s="15">
        <v>180</v>
      </c>
      <c r="AI27" s="12">
        <v>1.49</v>
      </c>
      <c r="AJ27" s="12">
        <v>1.27</v>
      </c>
      <c r="AK27" s="12">
        <v>1.72</v>
      </c>
      <c r="AM27" s="43"/>
      <c r="AX27" s="46"/>
      <c r="AY27" s="46"/>
      <c r="AZ27" s="46"/>
      <c r="BA27" s="46"/>
    </row>
    <row r="28" spans="1:53" x14ac:dyDescent="0.35">
      <c r="A28" s="51"/>
      <c r="B28" s="52"/>
      <c r="C28" s="52"/>
      <c r="D28" s="52"/>
      <c r="E28" s="53"/>
      <c r="F28" s="53"/>
      <c r="AH28" s="15">
        <v>190</v>
      </c>
      <c r="AI28" s="12">
        <v>1.52</v>
      </c>
      <c r="AJ28" s="12">
        <v>1.28</v>
      </c>
      <c r="AK28" s="12">
        <v>1.76</v>
      </c>
      <c r="AX28" s="46"/>
      <c r="AY28" s="46"/>
      <c r="AZ28" s="46"/>
      <c r="BA28" s="46"/>
    </row>
    <row r="29" spans="1:53" x14ac:dyDescent="0.35">
      <c r="A29" s="51"/>
      <c r="B29" s="52"/>
      <c r="C29" s="52"/>
      <c r="D29" s="52"/>
      <c r="E29" s="53"/>
      <c r="F29" s="53"/>
      <c r="AH29" s="15">
        <v>200</v>
      </c>
      <c r="AI29" s="12">
        <v>1.56</v>
      </c>
      <c r="AJ29" s="12">
        <v>1.3</v>
      </c>
      <c r="AK29" s="15">
        <v>1.81</v>
      </c>
      <c r="AX29" s="46"/>
      <c r="AY29" s="46"/>
      <c r="AZ29" s="46"/>
      <c r="BA29" s="46"/>
    </row>
    <row r="30" spans="1:53" x14ac:dyDescent="0.35">
      <c r="A30" s="51"/>
      <c r="B30" s="52"/>
      <c r="C30" s="52"/>
      <c r="D30" s="52"/>
      <c r="E30" s="53"/>
      <c r="F30" s="53"/>
      <c r="AH30" s="15">
        <v>210</v>
      </c>
      <c r="AI30" s="15">
        <v>1.6</v>
      </c>
      <c r="AJ30" s="15">
        <v>1.32</v>
      </c>
      <c r="AK30" s="15">
        <v>1.86</v>
      </c>
      <c r="AX30" s="46"/>
      <c r="AY30" s="46"/>
      <c r="AZ30" s="46"/>
      <c r="BA30" s="46"/>
    </row>
    <row r="31" spans="1:53" x14ac:dyDescent="0.35">
      <c r="A31" s="51"/>
      <c r="B31" s="52"/>
      <c r="C31" s="52"/>
      <c r="D31" s="52"/>
      <c r="E31" s="53"/>
      <c r="F31" s="53"/>
      <c r="AH31" s="15">
        <v>220</v>
      </c>
      <c r="AI31" s="15">
        <v>1.63</v>
      </c>
      <c r="AJ31" s="15">
        <v>1.33</v>
      </c>
      <c r="AK31" s="15">
        <v>1.92</v>
      </c>
      <c r="AX31" s="46"/>
      <c r="AY31" s="46"/>
      <c r="AZ31" s="46"/>
      <c r="BA31" s="46"/>
    </row>
    <row r="32" spans="1:53" x14ac:dyDescent="0.35">
      <c r="A32" s="51"/>
      <c r="B32" s="52"/>
      <c r="C32" s="52"/>
      <c r="D32" s="52"/>
      <c r="E32" s="53"/>
      <c r="F32" s="53"/>
      <c r="AH32" s="15">
        <v>230</v>
      </c>
      <c r="AI32" s="15">
        <v>1.67</v>
      </c>
      <c r="AJ32" s="15">
        <v>1.35</v>
      </c>
      <c r="AK32" s="15">
        <v>1.97</v>
      </c>
      <c r="AX32" s="46"/>
      <c r="AY32" s="46"/>
      <c r="AZ32" s="46"/>
      <c r="BA32" s="46"/>
    </row>
    <row r="33" spans="1:53" x14ac:dyDescent="0.35">
      <c r="A33" s="51"/>
      <c r="B33" s="52"/>
      <c r="C33" s="52"/>
      <c r="D33" s="52"/>
      <c r="E33" s="53"/>
      <c r="F33" s="53"/>
      <c r="AH33" s="15">
        <v>240</v>
      </c>
      <c r="AI33" s="15">
        <v>1.7</v>
      </c>
      <c r="AJ33" s="15">
        <v>1.37</v>
      </c>
      <c r="AK33" s="15">
        <v>2.02</v>
      </c>
      <c r="AX33" s="46"/>
      <c r="AY33" s="46"/>
      <c r="AZ33" s="46"/>
      <c r="BA33" s="46"/>
    </row>
    <row r="34" spans="1:53" x14ac:dyDescent="0.35">
      <c r="A34" s="51"/>
      <c r="B34" s="52"/>
      <c r="C34" s="52"/>
      <c r="D34" s="52"/>
      <c r="E34" s="53"/>
      <c r="F34" s="53"/>
      <c r="AH34" s="50"/>
      <c r="AI34" s="52"/>
      <c r="AJ34" s="52"/>
      <c r="AK34" s="52"/>
      <c r="AX34" s="46"/>
      <c r="AY34" s="46"/>
      <c r="AZ34" s="46"/>
      <c r="BA34" s="46"/>
    </row>
    <row r="35" spans="1:53" x14ac:dyDescent="0.35">
      <c r="A35" s="51"/>
      <c r="B35" s="52"/>
      <c r="C35" s="52"/>
      <c r="D35" s="52"/>
      <c r="E35" s="53"/>
      <c r="F35" s="53"/>
      <c r="AH35" s="50"/>
      <c r="AI35" s="52"/>
      <c r="AJ35" s="52"/>
      <c r="AK35" s="52"/>
      <c r="AX35" s="46"/>
      <c r="AY35" s="46"/>
      <c r="AZ35" s="46"/>
      <c r="BA35" s="46"/>
    </row>
    <row r="36" spans="1:53" x14ac:dyDescent="0.35">
      <c r="A36" s="51"/>
      <c r="B36" s="52"/>
      <c r="C36" s="52"/>
      <c r="D36" s="52"/>
      <c r="E36" s="53"/>
      <c r="F36" s="53"/>
      <c r="AH36" s="50"/>
      <c r="AI36" s="52"/>
      <c r="AJ36" s="52"/>
      <c r="AK36" s="52"/>
      <c r="AX36" s="46"/>
      <c r="AY36" s="46"/>
      <c r="AZ36" s="46"/>
      <c r="BA36" s="46"/>
    </row>
    <row r="37" spans="1:53" x14ac:dyDescent="0.35">
      <c r="A37" s="51"/>
      <c r="B37" s="52"/>
      <c r="C37" s="52"/>
      <c r="D37" s="52"/>
      <c r="E37" s="53"/>
      <c r="F37" s="53"/>
      <c r="AH37" s="50"/>
      <c r="AI37" s="52"/>
      <c r="AJ37" s="52"/>
      <c r="AK37" s="52"/>
      <c r="AX37" s="46"/>
      <c r="AY37" s="46"/>
      <c r="AZ37" s="46"/>
      <c r="BA37" s="46"/>
    </row>
    <row r="38" spans="1:53" x14ac:dyDescent="0.35">
      <c r="A38" s="51"/>
      <c r="B38" s="52"/>
      <c r="C38" s="52"/>
      <c r="D38" s="52"/>
      <c r="E38" s="53"/>
      <c r="F38" s="53"/>
      <c r="AH38" s="50"/>
      <c r="AI38" s="52"/>
      <c r="AJ38" s="52"/>
      <c r="AK38" s="52"/>
      <c r="AX38" s="46"/>
      <c r="AY38" s="46"/>
      <c r="AZ38" s="46"/>
      <c r="BA38" s="46"/>
    </row>
    <row r="39" spans="1:53" x14ac:dyDescent="0.35">
      <c r="A39" s="51"/>
      <c r="B39" s="52"/>
      <c r="C39" s="52"/>
      <c r="D39" s="52"/>
      <c r="E39" s="53"/>
      <c r="F39" s="53"/>
      <c r="AH39" s="50"/>
      <c r="AI39" s="52"/>
      <c r="AJ39" s="52"/>
      <c r="AK39" s="52"/>
    </row>
    <row r="40" spans="1:53" x14ac:dyDescent="0.35">
      <c r="A40" s="51"/>
      <c r="B40" s="52"/>
      <c r="C40" s="52"/>
      <c r="D40" s="52"/>
      <c r="E40" s="54"/>
      <c r="F40" s="54"/>
      <c r="AH40" s="50"/>
      <c r="AI40" s="52"/>
      <c r="AJ40" s="52"/>
      <c r="AK40" s="52"/>
    </row>
    <row r="41" spans="1:53" x14ac:dyDescent="0.35">
      <c r="A41" s="51"/>
      <c r="B41" s="52"/>
      <c r="C41" s="52"/>
      <c r="D41" s="52"/>
      <c r="E41" s="54"/>
      <c r="F41" s="54"/>
      <c r="AH41" s="50"/>
      <c r="AI41" s="52"/>
      <c r="AJ41" s="52"/>
      <c r="AK41" s="52"/>
    </row>
    <row r="42" spans="1:53" x14ac:dyDescent="0.35">
      <c r="A42" s="51"/>
      <c r="B42" s="52"/>
      <c r="C42" s="52"/>
      <c r="D42" s="52"/>
      <c r="E42" s="54"/>
      <c r="F42" s="54"/>
      <c r="AH42" s="50"/>
      <c r="AI42" s="52"/>
      <c r="AJ42" s="52"/>
      <c r="AK42" s="52"/>
    </row>
    <row r="43" spans="1:53" x14ac:dyDescent="0.35">
      <c r="A43" s="51"/>
      <c r="B43" s="51"/>
      <c r="C43" s="51"/>
      <c r="D43" s="51"/>
      <c r="AH43" s="50"/>
      <c r="AI43" s="52"/>
      <c r="AJ43" s="52"/>
      <c r="AK43" s="52"/>
    </row>
    <row r="44" spans="1:53" x14ac:dyDescent="0.35">
      <c r="AH44" s="50"/>
      <c r="AI44" s="52"/>
      <c r="AJ44" s="52"/>
      <c r="AK44" s="52"/>
    </row>
    <row r="45" spans="1:53" x14ac:dyDescent="0.35">
      <c r="AH45" s="50"/>
      <c r="AI45" s="52"/>
      <c r="AJ45" s="52"/>
      <c r="AK45" s="52"/>
    </row>
    <row r="46" spans="1:53" x14ac:dyDescent="0.35">
      <c r="AH46" s="50"/>
      <c r="AI46" s="52"/>
      <c r="AJ46" s="52"/>
      <c r="AK46" s="52"/>
    </row>
    <row r="47" spans="1:53" x14ac:dyDescent="0.35">
      <c r="AH47" s="50"/>
      <c r="AI47" s="52"/>
      <c r="AJ47" s="52"/>
      <c r="AK47" s="52"/>
    </row>
  </sheetData>
  <mergeCells count="13">
    <mergeCell ref="AL2:AP2"/>
    <mergeCell ref="AQ2:AU2"/>
    <mergeCell ref="AV2:AY2"/>
    <mergeCell ref="A1:AY1"/>
    <mergeCell ref="A2:D2"/>
    <mergeCell ref="E2:H2"/>
    <mergeCell ref="I2:L2"/>
    <mergeCell ref="M2:P2"/>
    <mergeCell ref="Q2:U2"/>
    <mergeCell ref="V2:Y2"/>
    <mergeCell ref="Z2:AC2"/>
    <mergeCell ref="AD2:AG2"/>
    <mergeCell ref="AH2:A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CDE85-93FD-4832-8150-7BD42B487C19}">
  <dimension ref="A1:BE41"/>
  <sheetViews>
    <sheetView tabSelected="1" workbookViewId="0">
      <selection sqref="A1:BE1"/>
    </sheetView>
  </sheetViews>
  <sheetFormatPr baseColWidth="10" defaultRowHeight="14" x14ac:dyDescent="0.3"/>
  <cols>
    <col min="1" max="1" width="10.1796875" style="43" customWidth="1"/>
    <col min="2" max="4" width="10.1796875" style="96" customWidth="1"/>
    <col min="5" max="8" width="10.1796875" style="43" customWidth="1"/>
    <col min="9" max="9" width="10.1796875" style="43" hidden="1" customWidth="1"/>
    <col min="10" max="10" width="10.1796875" style="96" hidden="1" customWidth="1"/>
    <col min="11" max="11" width="10.1796875" style="43" hidden="1" customWidth="1"/>
    <col min="12" max="18" width="10.1796875" style="96" hidden="1" customWidth="1"/>
    <col min="19" max="20" width="0" style="43" hidden="1" customWidth="1"/>
    <col min="21" max="21" width="12.6328125" style="43" hidden="1" customWidth="1"/>
    <col min="22" max="22" width="0" style="43" hidden="1" customWidth="1"/>
    <col min="23" max="23" width="11.7265625" style="43" hidden="1" customWidth="1"/>
    <col min="24" max="24" width="9.81640625" style="43" hidden="1" customWidth="1"/>
    <col min="25" max="25" width="8.7265625" style="43" hidden="1" customWidth="1"/>
    <col min="26" max="26" width="9.36328125" style="43" hidden="1" customWidth="1"/>
    <col min="27" max="27" width="11.54296875" style="43" hidden="1" customWidth="1"/>
    <col min="28" max="29" width="10.90625" style="43"/>
    <col min="30" max="30" width="0" style="43" hidden="1" customWidth="1"/>
    <col min="31" max="32" width="10.90625" style="43"/>
    <col min="33" max="33" width="10.1796875" style="43" customWidth="1"/>
    <col min="34" max="37" width="10.90625" style="43"/>
    <col min="38" max="38" width="9.81640625" style="43" customWidth="1"/>
    <col min="39" max="39" width="10.90625" style="43"/>
    <col min="40" max="40" width="12.26953125" style="43" customWidth="1"/>
    <col min="41" max="41" width="13.26953125" style="43" customWidth="1"/>
    <col min="42" max="16384" width="10.90625" style="43"/>
  </cols>
  <sheetData>
    <row r="1" spans="1:57" ht="17.5" x14ac:dyDescent="0.35">
      <c r="A1" s="165" t="s">
        <v>227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  <c r="AV1" s="165"/>
      <c r="AW1" s="165"/>
      <c r="AX1" s="165"/>
      <c r="AY1" s="165"/>
      <c r="AZ1" s="165"/>
      <c r="BA1" s="165"/>
      <c r="BB1" s="165"/>
      <c r="BC1" s="165"/>
      <c r="BD1" s="165"/>
      <c r="BE1" s="165"/>
    </row>
    <row r="2" spans="1:57" x14ac:dyDescent="0.3">
      <c r="A2" s="163" t="s">
        <v>62</v>
      </c>
      <c r="B2" s="163"/>
      <c r="C2" s="163"/>
      <c r="D2" s="163"/>
      <c r="E2" s="163" t="s">
        <v>1</v>
      </c>
      <c r="F2" s="163"/>
      <c r="G2" s="163"/>
      <c r="H2" s="163"/>
      <c r="I2" s="166"/>
      <c r="J2" s="166"/>
      <c r="K2" s="166"/>
      <c r="L2" s="166"/>
      <c r="M2" s="166"/>
      <c r="N2" s="42"/>
      <c r="O2" s="42"/>
      <c r="P2" s="42"/>
      <c r="Q2" s="42"/>
      <c r="R2" s="42"/>
      <c r="S2" s="166"/>
      <c r="T2" s="166"/>
      <c r="U2" s="166"/>
      <c r="V2" s="166"/>
      <c r="W2" s="166"/>
      <c r="X2" s="166"/>
      <c r="Y2" s="166"/>
      <c r="Z2" s="166"/>
      <c r="AA2" s="166"/>
      <c r="AB2" s="163" t="s">
        <v>3</v>
      </c>
      <c r="AC2" s="163"/>
      <c r="AD2" s="163"/>
      <c r="AE2" s="163"/>
      <c r="AF2" s="163"/>
      <c r="AG2" s="163" t="s">
        <v>63</v>
      </c>
      <c r="AH2" s="163"/>
      <c r="AI2" s="163"/>
      <c r="AJ2" s="163"/>
      <c r="AK2" s="163"/>
      <c r="AL2" s="163" t="s">
        <v>64</v>
      </c>
      <c r="AM2" s="163"/>
      <c r="AN2" s="163"/>
      <c r="AO2" s="163"/>
      <c r="AP2" s="163" t="s">
        <v>6</v>
      </c>
      <c r="AQ2" s="163"/>
      <c r="AR2" s="163"/>
      <c r="AS2" s="163"/>
      <c r="AT2" s="163" t="s">
        <v>65</v>
      </c>
      <c r="AU2" s="163"/>
      <c r="AV2" s="163"/>
      <c r="AW2" s="163"/>
      <c r="AX2" s="163" t="s">
        <v>8</v>
      </c>
      <c r="AY2" s="163"/>
      <c r="AZ2" s="163"/>
      <c r="BA2" s="163"/>
      <c r="BB2" s="163" t="s">
        <v>66</v>
      </c>
      <c r="BC2" s="163"/>
      <c r="BD2" s="163"/>
      <c r="BE2" s="163"/>
    </row>
    <row r="3" spans="1:57" ht="42" x14ac:dyDescent="0.3">
      <c r="A3" s="55" t="s">
        <v>67</v>
      </c>
      <c r="B3" s="55" t="s">
        <v>68</v>
      </c>
      <c r="C3" s="55" t="s">
        <v>69</v>
      </c>
      <c r="D3" s="56" t="s">
        <v>70</v>
      </c>
      <c r="E3" s="55" t="s">
        <v>71</v>
      </c>
      <c r="F3" s="55" t="s">
        <v>72</v>
      </c>
      <c r="G3" s="55" t="s">
        <v>73</v>
      </c>
      <c r="H3" s="55" t="s">
        <v>74</v>
      </c>
      <c r="I3" s="57" t="s">
        <v>75</v>
      </c>
      <c r="J3" s="57" t="s">
        <v>76</v>
      </c>
      <c r="K3" s="57" t="s">
        <v>77</v>
      </c>
      <c r="L3" s="57" t="s">
        <v>78</v>
      </c>
      <c r="M3" s="57" t="s">
        <v>79</v>
      </c>
      <c r="N3" s="57" t="s">
        <v>80</v>
      </c>
      <c r="O3" s="57" t="s">
        <v>81</v>
      </c>
      <c r="P3" s="57" t="s">
        <v>82</v>
      </c>
      <c r="Q3" s="57" t="s">
        <v>83</v>
      </c>
      <c r="R3" s="58" t="s">
        <v>84</v>
      </c>
      <c r="S3" s="59" t="s">
        <v>85</v>
      </c>
      <c r="T3" s="60" t="s">
        <v>86</v>
      </c>
      <c r="U3" s="60" t="s">
        <v>87</v>
      </c>
      <c r="V3" s="60" t="s">
        <v>88</v>
      </c>
      <c r="W3" s="60" t="s">
        <v>89</v>
      </c>
      <c r="X3" s="61" t="s">
        <v>90</v>
      </c>
      <c r="Y3" s="62" t="s">
        <v>91</v>
      </c>
      <c r="Z3" s="62" t="s">
        <v>92</v>
      </c>
      <c r="AA3" s="63" t="s">
        <v>93</v>
      </c>
      <c r="AB3" s="64" t="s">
        <v>94</v>
      </c>
      <c r="AC3" s="65" t="s">
        <v>95</v>
      </c>
      <c r="AD3" s="65" t="s">
        <v>96</v>
      </c>
      <c r="AE3" s="65" t="s">
        <v>97</v>
      </c>
      <c r="AF3" s="66" t="s">
        <v>98</v>
      </c>
      <c r="AG3" s="67" t="s">
        <v>99</v>
      </c>
      <c r="AH3" s="68" t="s">
        <v>100</v>
      </c>
      <c r="AI3" s="67" t="s">
        <v>101</v>
      </c>
      <c r="AJ3" s="67" t="s">
        <v>102</v>
      </c>
      <c r="AK3" s="67" t="s">
        <v>103</v>
      </c>
      <c r="AL3" s="69" t="s">
        <v>104</v>
      </c>
      <c r="AM3" s="70" t="s">
        <v>105</v>
      </c>
      <c r="AN3" s="71" t="s">
        <v>106</v>
      </c>
      <c r="AO3" s="71" t="s">
        <v>107</v>
      </c>
      <c r="AP3" s="72" t="s">
        <v>108</v>
      </c>
      <c r="AQ3" s="72" t="s">
        <v>109</v>
      </c>
      <c r="AR3" s="72" t="s">
        <v>110</v>
      </c>
      <c r="AS3" s="72" t="s">
        <v>111</v>
      </c>
      <c r="AT3" s="73" t="s">
        <v>112</v>
      </c>
      <c r="AU3" s="72" t="s">
        <v>113</v>
      </c>
      <c r="AV3" s="72" t="s">
        <v>114</v>
      </c>
      <c r="AW3" s="72" t="s">
        <v>115</v>
      </c>
      <c r="AX3" s="74" t="s">
        <v>116</v>
      </c>
      <c r="AY3" s="74" t="s">
        <v>117</v>
      </c>
      <c r="AZ3" s="74" t="s">
        <v>118</v>
      </c>
      <c r="BA3" s="74" t="s">
        <v>119</v>
      </c>
      <c r="BB3" s="75" t="s">
        <v>120</v>
      </c>
      <c r="BC3" s="76" t="s">
        <v>121</v>
      </c>
      <c r="BD3" s="76" t="s">
        <v>122</v>
      </c>
      <c r="BE3" s="76" t="s">
        <v>123</v>
      </c>
    </row>
    <row r="4" spans="1:57" x14ac:dyDescent="0.3">
      <c r="A4" s="11">
        <v>0</v>
      </c>
      <c r="B4" s="12">
        <v>1</v>
      </c>
      <c r="C4" s="12"/>
      <c r="D4" s="12"/>
      <c r="E4" s="15">
        <v>5.0999999999999996</v>
      </c>
      <c r="F4" s="15">
        <v>1</v>
      </c>
      <c r="G4" s="42"/>
      <c r="H4" s="42"/>
      <c r="I4" s="15">
        <v>5.7</v>
      </c>
      <c r="J4" s="12">
        <v>1</v>
      </c>
      <c r="K4" s="77">
        <f>(L4-J4)/(-1.92)</f>
        <v>0</v>
      </c>
      <c r="L4" s="12">
        <v>1</v>
      </c>
      <c r="M4" s="18">
        <v>1</v>
      </c>
      <c r="N4" s="78">
        <v>11.4</v>
      </c>
      <c r="O4" s="12">
        <v>1</v>
      </c>
      <c r="P4" s="77">
        <f>(Q4-O4)/(-1.92)</f>
        <v>0</v>
      </c>
      <c r="Q4" s="12">
        <v>1</v>
      </c>
      <c r="R4" s="12">
        <v>1</v>
      </c>
      <c r="S4" s="79">
        <v>0</v>
      </c>
      <c r="T4" s="80">
        <v>1</v>
      </c>
      <c r="U4" s="81">
        <f>(V4-T4)/-1.92</f>
        <v>0</v>
      </c>
      <c r="V4" s="80">
        <v>1</v>
      </c>
      <c r="W4" s="80">
        <v>1</v>
      </c>
      <c r="X4" s="82">
        <v>20</v>
      </c>
      <c r="Y4" s="83">
        <v>0.98995</v>
      </c>
      <c r="Z4" s="83">
        <v>0.97716999999999998</v>
      </c>
      <c r="AA4" s="84">
        <v>1.0036499999999999</v>
      </c>
      <c r="AB4" s="82">
        <v>0</v>
      </c>
      <c r="AC4" s="83">
        <v>1</v>
      </c>
      <c r="AD4" s="81">
        <f>(AE4-AC4)/-1.92</f>
        <v>0.52083333333333337</v>
      </c>
      <c r="AE4" s="83"/>
      <c r="AF4" s="84"/>
      <c r="AG4" s="15">
        <v>0</v>
      </c>
      <c r="AH4" s="11">
        <v>0</v>
      </c>
      <c r="AI4" s="12">
        <v>1</v>
      </c>
      <c r="AJ4" s="12">
        <v>1</v>
      </c>
      <c r="AK4" s="12">
        <v>1</v>
      </c>
      <c r="AL4" s="11">
        <v>0</v>
      </c>
      <c r="AM4" s="12">
        <v>1</v>
      </c>
      <c r="AN4" s="12">
        <v>1</v>
      </c>
      <c r="AO4" s="12">
        <v>1</v>
      </c>
      <c r="AP4" s="15">
        <v>0</v>
      </c>
      <c r="AQ4" s="12">
        <v>1</v>
      </c>
      <c r="AR4" s="12">
        <v>1</v>
      </c>
      <c r="AS4" s="12">
        <v>1</v>
      </c>
      <c r="AT4" s="12">
        <v>0</v>
      </c>
      <c r="AU4" s="12">
        <v>1</v>
      </c>
      <c r="AV4" s="12"/>
      <c r="AW4" s="12"/>
      <c r="AX4" s="15">
        <v>0</v>
      </c>
      <c r="AY4" s="12">
        <v>1</v>
      </c>
      <c r="AZ4" s="12"/>
      <c r="BA4" s="12"/>
      <c r="BB4" s="11">
        <v>0</v>
      </c>
      <c r="BC4" s="12">
        <v>1</v>
      </c>
      <c r="BD4" s="12"/>
      <c r="BE4" s="12"/>
    </row>
    <row r="5" spans="1:57" x14ac:dyDescent="0.3">
      <c r="A5" s="11">
        <v>50</v>
      </c>
      <c r="B5" s="12">
        <v>0.92</v>
      </c>
      <c r="C5" s="12">
        <v>0.91</v>
      </c>
      <c r="D5" s="12">
        <v>0.93</v>
      </c>
      <c r="E5" s="15">
        <v>50</v>
      </c>
      <c r="F5" s="15">
        <v>0.94</v>
      </c>
      <c r="G5" s="15">
        <v>0.92</v>
      </c>
      <c r="H5" s="15">
        <v>0.96</v>
      </c>
      <c r="I5" s="15">
        <v>50</v>
      </c>
      <c r="J5" s="15">
        <v>0.88</v>
      </c>
      <c r="K5" s="77">
        <f t="shared" ref="K5:K20" si="0">(L5-J5)/(-1.92)</f>
        <v>2.0833333333333353E-2</v>
      </c>
      <c r="L5" s="15">
        <v>0.84</v>
      </c>
      <c r="M5" s="28">
        <v>0.92</v>
      </c>
      <c r="N5" s="85">
        <v>50</v>
      </c>
      <c r="O5" s="15">
        <v>0.98</v>
      </c>
      <c r="P5" s="77">
        <f t="shared" ref="P5:P14" si="1">(Q5-O5)/(-1.92)</f>
        <v>2.0833333333333353E-2</v>
      </c>
      <c r="Q5" s="15">
        <v>0.94</v>
      </c>
      <c r="R5" s="15">
        <v>1.02</v>
      </c>
      <c r="S5" s="79">
        <v>15</v>
      </c>
      <c r="T5" s="80">
        <v>0.94</v>
      </c>
      <c r="U5" s="81">
        <f t="shared" ref="U5:U20" si="2">(V5-T5)/-1.92</f>
        <v>1.0416666666666619E-2</v>
      </c>
      <c r="V5" s="86">
        <v>0.92</v>
      </c>
      <c r="W5" s="86">
        <v>0.95</v>
      </c>
      <c r="X5" s="82">
        <v>30.256409999999999</v>
      </c>
      <c r="Y5" s="83">
        <v>0.98</v>
      </c>
      <c r="Z5" s="83">
        <v>0.96</v>
      </c>
      <c r="AA5" s="84">
        <v>1.00457</v>
      </c>
      <c r="AB5" s="87">
        <v>30</v>
      </c>
      <c r="AC5" s="88">
        <v>0.99</v>
      </c>
      <c r="AD5" s="89">
        <f t="shared" ref="AD5:AD18" si="3">(AE5-AC5)/-1.92</f>
        <v>1.0416666666666676E-2</v>
      </c>
      <c r="AE5" s="88">
        <v>0.97</v>
      </c>
      <c r="AF5" s="90">
        <v>1</v>
      </c>
      <c r="AG5" s="39">
        <v>100</v>
      </c>
      <c r="AH5" s="29">
        <f>(AG5/7)</f>
        <v>14.285714285714286</v>
      </c>
      <c r="AI5" s="30">
        <v>1</v>
      </c>
      <c r="AJ5" s="39">
        <v>0.93</v>
      </c>
      <c r="AK5" s="39">
        <v>1.08</v>
      </c>
      <c r="AL5" s="11">
        <v>5</v>
      </c>
      <c r="AM5" s="12">
        <v>0.96</v>
      </c>
      <c r="AN5" s="12">
        <v>0.94</v>
      </c>
      <c r="AO5" s="12">
        <v>0.97</v>
      </c>
      <c r="AP5" s="15">
        <v>10</v>
      </c>
      <c r="AQ5" s="15">
        <v>1.01</v>
      </c>
      <c r="AR5" s="12">
        <v>1</v>
      </c>
      <c r="AS5" s="15">
        <v>1.03</v>
      </c>
      <c r="AT5" s="15">
        <v>10</v>
      </c>
      <c r="AU5" s="15">
        <v>1.05</v>
      </c>
      <c r="AV5" s="15">
        <v>1.02</v>
      </c>
      <c r="AW5" s="15">
        <v>1.1000000000000001</v>
      </c>
      <c r="AX5" s="15">
        <v>10</v>
      </c>
      <c r="AY5" s="15">
        <v>0.97</v>
      </c>
      <c r="AZ5" s="15">
        <v>0.95</v>
      </c>
      <c r="BA5" s="15">
        <v>0.99</v>
      </c>
      <c r="BB5" s="15">
        <v>50</v>
      </c>
      <c r="BC5" s="15">
        <v>1.01</v>
      </c>
      <c r="BD5" s="15">
        <v>0.99</v>
      </c>
      <c r="BE5" s="15">
        <v>1.03</v>
      </c>
    </row>
    <row r="6" spans="1:57" x14ac:dyDescent="0.3">
      <c r="A6" s="11">
        <v>100</v>
      </c>
      <c r="B6" s="12">
        <v>0.86</v>
      </c>
      <c r="C6" s="12">
        <v>0.84</v>
      </c>
      <c r="D6" s="12">
        <v>0.88</v>
      </c>
      <c r="E6" s="15">
        <v>100</v>
      </c>
      <c r="F6" s="12">
        <v>0.88</v>
      </c>
      <c r="G6" s="15">
        <v>0.84</v>
      </c>
      <c r="H6" s="15">
        <v>0.92</v>
      </c>
      <c r="I6" s="15">
        <v>100</v>
      </c>
      <c r="J6" s="15">
        <v>0.77</v>
      </c>
      <c r="K6" s="77">
        <f t="shared" si="0"/>
        <v>3.645833333333337E-2</v>
      </c>
      <c r="L6" s="15">
        <v>0.7</v>
      </c>
      <c r="M6" s="28">
        <v>0.84</v>
      </c>
      <c r="N6" s="85">
        <v>100</v>
      </c>
      <c r="O6" s="15">
        <v>0.95</v>
      </c>
      <c r="P6" s="77">
        <f t="shared" si="1"/>
        <v>4.166666666666665E-2</v>
      </c>
      <c r="Q6" s="15">
        <v>0.87</v>
      </c>
      <c r="R6" s="15">
        <v>1.03</v>
      </c>
      <c r="S6" s="91">
        <v>30</v>
      </c>
      <c r="T6" s="92">
        <v>0.88</v>
      </c>
      <c r="U6" s="93">
        <f t="shared" si="2"/>
        <v>1.5625000000000014E-2</v>
      </c>
      <c r="V6" s="94">
        <v>0.85</v>
      </c>
      <c r="W6" s="94">
        <v>0.91</v>
      </c>
      <c r="X6" s="82">
        <v>41.025640000000003</v>
      </c>
      <c r="Y6" s="83">
        <v>0.98265000000000002</v>
      </c>
      <c r="Z6" s="83">
        <v>0.95525000000000004</v>
      </c>
      <c r="AA6" s="84">
        <v>1.0054799999999999</v>
      </c>
      <c r="AB6" s="82">
        <v>40</v>
      </c>
      <c r="AC6" s="83">
        <v>0.98</v>
      </c>
      <c r="AD6" s="81">
        <f t="shared" si="3"/>
        <v>1.5625000000000014E-2</v>
      </c>
      <c r="AE6" s="83">
        <v>0.95</v>
      </c>
      <c r="AF6" s="84">
        <v>1</v>
      </c>
      <c r="AG6" s="15">
        <v>200</v>
      </c>
      <c r="AH6" s="11">
        <f t="shared" ref="AH6:AH8" si="4">(AG6/7)</f>
        <v>28.571428571428573</v>
      </c>
      <c r="AI6" s="15">
        <v>1.01</v>
      </c>
      <c r="AJ6" s="15">
        <v>0.88</v>
      </c>
      <c r="AK6" s="15">
        <v>1.1499999999999999</v>
      </c>
      <c r="AL6" s="11">
        <v>8</v>
      </c>
      <c r="AM6" s="12">
        <v>0.95</v>
      </c>
      <c r="AN6" s="12">
        <v>0.93</v>
      </c>
      <c r="AO6" s="12">
        <v>0.97</v>
      </c>
      <c r="AP6" s="15">
        <v>24</v>
      </c>
      <c r="AQ6" s="15">
        <v>1.02</v>
      </c>
      <c r="AR6" s="12">
        <v>1</v>
      </c>
      <c r="AS6" s="15">
        <v>1.06</v>
      </c>
      <c r="AT6" s="15">
        <v>15</v>
      </c>
      <c r="AU6" s="15">
        <v>1.0900000000000001</v>
      </c>
      <c r="AV6" s="15">
        <v>1.03</v>
      </c>
      <c r="AW6" s="15">
        <v>1.1299999999999999</v>
      </c>
      <c r="AX6" s="15">
        <v>20</v>
      </c>
      <c r="AY6" s="15">
        <v>0.95</v>
      </c>
      <c r="AZ6" s="15">
        <v>0.91</v>
      </c>
      <c r="BA6" s="15">
        <v>0.99</v>
      </c>
      <c r="BB6" s="15">
        <v>95</v>
      </c>
      <c r="BC6" s="15">
        <v>1.03</v>
      </c>
      <c r="BD6" s="15">
        <v>0.98</v>
      </c>
      <c r="BE6" s="15">
        <v>1.07</v>
      </c>
    </row>
    <row r="7" spans="1:57" x14ac:dyDescent="0.3">
      <c r="A7" s="29">
        <v>150</v>
      </c>
      <c r="B7" s="30">
        <v>0.82</v>
      </c>
      <c r="C7" s="30">
        <v>0.8</v>
      </c>
      <c r="D7" s="30">
        <v>0.85</v>
      </c>
      <c r="E7" s="15">
        <v>150</v>
      </c>
      <c r="F7" s="15">
        <v>0.84</v>
      </c>
      <c r="G7" s="15">
        <v>0.79</v>
      </c>
      <c r="H7" s="15">
        <v>0.89</v>
      </c>
      <c r="I7" s="15">
        <v>150</v>
      </c>
      <c r="J7" s="15">
        <v>0.7</v>
      </c>
      <c r="K7" s="77">
        <f t="shared" si="0"/>
        <v>4.6874999999999986E-2</v>
      </c>
      <c r="L7" s="15">
        <v>0.61</v>
      </c>
      <c r="M7" s="28">
        <v>0.79</v>
      </c>
      <c r="N7" s="85">
        <v>150</v>
      </c>
      <c r="O7" s="15">
        <v>0.92</v>
      </c>
      <c r="P7" s="77">
        <f t="shared" si="1"/>
        <v>5.2083333333333384E-2</v>
      </c>
      <c r="Q7" s="15">
        <v>0.82</v>
      </c>
      <c r="R7" s="15">
        <v>1.04</v>
      </c>
      <c r="S7" s="79">
        <v>45</v>
      </c>
      <c r="T7" s="80">
        <v>0.83</v>
      </c>
      <c r="U7" s="81">
        <f t="shared" si="2"/>
        <v>2.6041666666666633E-2</v>
      </c>
      <c r="V7" s="86">
        <v>0.78</v>
      </c>
      <c r="W7" s="86">
        <v>0.87</v>
      </c>
      <c r="X7" s="82">
        <v>50.256410000000002</v>
      </c>
      <c r="Y7" s="83">
        <v>0.97716999999999998</v>
      </c>
      <c r="Z7" s="83">
        <v>0.94428999999999996</v>
      </c>
      <c r="AA7" s="84">
        <v>1.0082199999999999</v>
      </c>
      <c r="AB7" s="82">
        <v>60</v>
      </c>
      <c r="AC7" s="83">
        <v>0.97</v>
      </c>
      <c r="AD7" s="81">
        <f t="shared" si="3"/>
        <v>2.6041666666666633E-2</v>
      </c>
      <c r="AE7" s="83">
        <v>0.92</v>
      </c>
      <c r="AF7" s="84">
        <v>1</v>
      </c>
      <c r="AG7" s="15">
        <v>300</v>
      </c>
      <c r="AH7" s="11">
        <f t="shared" si="4"/>
        <v>42.857142857142854</v>
      </c>
      <c r="AI7" s="15">
        <v>1.01</v>
      </c>
      <c r="AJ7" s="15">
        <v>0.87</v>
      </c>
      <c r="AK7" s="15">
        <v>1.1599999999999999</v>
      </c>
      <c r="AL7" s="11">
        <v>10</v>
      </c>
      <c r="AM7" s="12">
        <v>0.95</v>
      </c>
      <c r="AN7" s="12">
        <v>0.92</v>
      </c>
      <c r="AO7" s="12">
        <v>0.97</v>
      </c>
      <c r="AP7" s="15">
        <v>30</v>
      </c>
      <c r="AQ7" s="95">
        <v>1.04</v>
      </c>
      <c r="AR7" s="95">
        <v>1</v>
      </c>
      <c r="AS7" s="95">
        <v>1.08</v>
      </c>
      <c r="AT7" s="15">
        <v>20</v>
      </c>
      <c r="AU7" s="15">
        <v>1.1000000000000001</v>
      </c>
      <c r="AV7" s="15">
        <v>1.04</v>
      </c>
      <c r="AW7" s="15">
        <v>1.17</v>
      </c>
      <c r="AX7" s="15">
        <v>30</v>
      </c>
      <c r="AY7" s="15">
        <v>0.93</v>
      </c>
      <c r="AZ7" s="15">
        <v>0.89</v>
      </c>
      <c r="BA7" s="15">
        <v>0.98</v>
      </c>
      <c r="BB7" s="15">
        <v>138</v>
      </c>
      <c r="BC7" s="15">
        <v>1.04</v>
      </c>
      <c r="BD7" s="15">
        <v>0.98</v>
      </c>
      <c r="BE7" s="15">
        <v>1.1299999999999999</v>
      </c>
    </row>
    <row r="8" spans="1:57" x14ac:dyDescent="0.3">
      <c r="A8" s="22">
        <v>200</v>
      </c>
      <c r="B8" s="24">
        <v>0.8</v>
      </c>
      <c r="C8" s="24">
        <v>0.77900000000000003</v>
      </c>
      <c r="D8" s="24">
        <v>0.83</v>
      </c>
      <c r="E8" s="23">
        <v>200</v>
      </c>
      <c r="F8" s="24">
        <v>0.8</v>
      </c>
      <c r="G8" s="23">
        <v>0.75</v>
      </c>
      <c r="H8" s="24">
        <v>0.86</v>
      </c>
      <c r="I8" s="15">
        <v>200</v>
      </c>
      <c r="J8" s="15">
        <v>0.64</v>
      </c>
      <c r="K8" s="77">
        <f t="shared" si="0"/>
        <v>4.6874999999999986E-2</v>
      </c>
      <c r="L8" s="15">
        <v>0.55000000000000004</v>
      </c>
      <c r="M8" s="28">
        <v>0.75</v>
      </c>
      <c r="N8" s="85">
        <v>200</v>
      </c>
      <c r="O8" s="15">
        <v>0.9</v>
      </c>
      <c r="P8" s="77">
        <f t="shared" si="1"/>
        <v>6.25E-2</v>
      </c>
      <c r="Q8" s="15">
        <v>0.78</v>
      </c>
      <c r="R8" s="15">
        <v>1.04</v>
      </c>
      <c r="S8" s="79">
        <v>60</v>
      </c>
      <c r="T8" s="80">
        <v>0.78</v>
      </c>
      <c r="U8" s="81">
        <f t="shared" si="2"/>
        <v>2.6041666666666692E-2</v>
      </c>
      <c r="V8" s="86">
        <v>0.73</v>
      </c>
      <c r="W8" s="86">
        <v>0.84</v>
      </c>
      <c r="X8" s="82">
        <v>60</v>
      </c>
      <c r="Y8" s="83">
        <v>0.97169000000000005</v>
      </c>
      <c r="Z8" s="83">
        <v>0.93332999999999999</v>
      </c>
      <c r="AA8" s="84">
        <v>1.0091300000000001</v>
      </c>
      <c r="AB8" s="82">
        <v>80</v>
      </c>
      <c r="AC8" s="83">
        <v>0.96</v>
      </c>
      <c r="AD8" s="81">
        <f t="shared" si="3"/>
        <v>3.1249999999999972E-2</v>
      </c>
      <c r="AE8" s="83">
        <v>0.9</v>
      </c>
      <c r="AF8" s="84">
        <v>1</v>
      </c>
      <c r="AG8" s="23">
        <v>400</v>
      </c>
      <c r="AH8" s="22">
        <f t="shared" si="4"/>
        <v>57.142857142857146</v>
      </c>
      <c r="AI8" s="24">
        <v>1</v>
      </c>
      <c r="AJ8" s="23">
        <v>0.87</v>
      </c>
      <c r="AK8" s="23">
        <v>1.1599999999999999</v>
      </c>
      <c r="AL8" s="11">
        <v>13</v>
      </c>
      <c r="AM8" s="12">
        <v>0.95</v>
      </c>
      <c r="AN8" s="12">
        <v>0.93</v>
      </c>
      <c r="AO8" s="12">
        <v>0.97</v>
      </c>
      <c r="AP8" s="15">
        <v>40</v>
      </c>
      <c r="AQ8" s="15">
        <v>1.05</v>
      </c>
      <c r="AR8" s="15">
        <v>1</v>
      </c>
      <c r="AS8" s="15" t="s">
        <v>124</v>
      </c>
      <c r="AT8" s="15">
        <v>28</v>
      </c>
      <c r="AU8" s="15">
        <v>1.1299999999999999</v>
      </c>
      <c r="AV8" s="15">
        <v>1.06</v>
      </c>
      <c r="AW8" s="15">
        <v>1.22</v>
      </c>
      <c r="AX8" s="15">
        <v>40</v>
      </c>
      <c r="AY8" s="15">
        <v>0.92</v>
      </c>
      <c r="AZ8" s="12">
        <v>0.87</v>
      </c>
      <c r="BA8" s="15">
        <v>0.98</v>
      </c>
      <c r="BB8" s="15">
        <v>168</v>
      </c>
      <c r="BC8" s="15">
        <v>1.04</v>
      </c>
      <c r="BD8" s="15">
        <v>0.98</v>
      </c>
      <c r="BE8" s="15">
        <v>1.1100000000000001</v>
      </c>
    </row>
    <row r="9" spans="1:57" x14ac:dyDescent="0.3">
      <c r="A9" s="11">
        <v>250</v>
      </c>
      <c r="B9" s="12">
        <v>0.80200000000000005</v>
      </c>
      <c r="C9" s="12">
        <v>0.77</v>
      </c>
      <c r="D9" s="12">
        <v>0.83</v>
      </c>
      <c r="E9" s="15">
        <v>250</v>
      </c>
      <c r="F9" s="15">
        <v>0.78</v>
      </c>
      <c r="G9" s="15">
        <v>0.72</v>
      </c>
      <c r="H9" s="96">
        <v>0.84</v>
      </c>
      <c r="I9" s="15">
        <v>250</v>
      </c>
      <c r="J9" s="15">
        <v>0.61</v>
      </c>
      <c r="K9" s="77">
        <f t="shared" si="0"/>
        <v>4.6874999999999986E-2</v>
      </c>
      <c r="L9" s="15">
        <v>0.52</v>
      </c>
      <c r="M9" s="28">
        <v>0.72</v>
      </c>
      <c r="N9" s="85">
        <v>250</v>
      </c>
      <c r="O9" s="15">
        <v>0.88</v>
      </c>
      <c r="P9" s="77">
        <f t="shared" si="1"/>
        <v>6.25E-2</v>
      </c>
      <c r="Q9" s="15">
        <v>0.76</v>
      </c>
      <c r="R9" s="15">
        <v>1.03</v>
      </c>
      <c r="S9" s="79">
        <v>75</v>
      </c>
      <c r="T9" s="80">
        <v>0.75</v>
      </c>
      <c r="U9" s="81">
        <f t="shared" si="2"/>
        <v>3.1250000000000028E-2</v>
      </c>
      <c r="V9" s="86">
        <v>0.69</v>
      </c>
      <c r="W9" s="86">
        <v>0.81</v>
      </c>
      <c r="X9" s="82">
        <v>70.256410000000002</v>
      </c>
      <c r="Y9" s="83">
        <v>0.96711999999999998</v>
      </c>
      <c r="Z9" s="83">
        <v>0.92237000000000002</v>
      </c>
      <c r="AA9" s="84">
        <v>1.01187</v>
      </c>
      <c r="AB9" s="97">
        <v>100</v>
      </c>
      <c r="AC9" s="98">
        <v>0.95</v>
      </c>
      <c r="AD9" s="93">
        <f t="shared" si="3"/>
        <v>3.1249999999999972E-2</v>
      </c>
      <c r="AE9" s="98">
        <v>0.89</v>
      </c>
      <c r="AF9" s="99">
        <v>1.01</v>
      </c>
      <c r="AG9" s="42"/>
      <c r="AH9" s="42"/>
      <c r="AI9" s="42"/>
      <c r="AJ9" s="42"/>
      <c r="AK9" s="42"/>
      <c r="AL9" s="11">
        <v>15</v>
      </c>
      <c r="AM9" s="12">
        <v>0.96</v>
      </c>
      <c r="AN9" s="12">
        <v>0.94</v>
      </c>
      <c r="AO9" s="12">
        <v>0.98</v>
      </c>
      <c r="AP9" s="15">
        <v>50</v>
      </c>
      <c r="AQ9" s="15">
        <v>1.06</v>
      </c>
      <c r="AR9" s="15">
        <v>1.01</v>
      </c>
      <c r="AS9" s="15">
        <v>1.1200000000000001</v>
      </c>
      <c r="AT9" s="15">
        <v>34</v>
      </c>
      <c r="AU9" s="15">
        <v>1.1399999999999999</v>
      </c>
      <c r="AV9" s="15">
        <v>1.07</v>
      </c>
      <c r="AW9" s="15">
        <v>1.22</v>
      </c>
      <c r="AX9" s="15">
        <v>50</v>
      </c>
      <c r="AY9" s="15">
        <v>0.92</v>
      </c>
      <c r="AZ9" s="12">
        <v>0.86</v>
      </c>
      <c r="BA9" s="15">
        <v>0.97</v>
      </c>
      <c r="BB9" s="15">
        <v>198</v>
      </c>
      <c r="BC9" s="15">
        <v>1.06</v>
      </c>
      <c r="BD9" s="15">
        <v>0.99</v>
      </c>
      <c r="BE9" s="15">
        <v>1.1299999999999999</v>
      </c>
    </row>
    <row r="10" spans="1:57" x14ac:dyDescent="0.3">
      <c r="A10" s="11">
        <v>300</v>
      </c>
      <c r="B10" s="12">
        <v>0.80200000000000005</v>
      </c>
      <c r="C10" s="12">
        <v>0.76</v>
      </c>
      <c r="D10" s="12">
        <v>0.83</v>
      </c>
      <c r="E10" s="15">
        <v>300</v>
      </c>
      <c r="F10" s="15">
        <v>0.76</v>
      </c>
      <c r="G10" s="12">
        <v>0.71</v>
      </c>
      <c r="H10" s="15">
        <v>0.83</v>
      </c>
      <c r="I10" s="15">
        <v>300</v>
      </c>
      <c r="J10" s="15">
        <v>0.59</v>
      </c>
      <c r="K10" s="77">
        <f t="shared" si="0"/>
        <v>5.2083333333333322E-2</v>
      </c>
      <c r="L10" s="15">
        <v>0.49</v>
      </c>
      <c r="M10" s="28">
        <v>0.7</v>
      </c>
      <c r="N10" s="85">
        <v>300</v>
      </c>
      <c r="O10" s="15">
        <v>0.86</v>
      </c>
      <c r="P10" s="77">
        <f t="shared" si="1"/>
        <v>6.25E-2</v>
      </c>
      <c r="Q10" s="15">
        <v>0.74</v>
      </c>
      <c r="R10" s="15">
        <v>1.01</v>
      </c>
      <c r="S10" s="79">
        <v>90</v>
      </c>
      <c r="T10" s="80">
        <v>0.73</v>
      </c>
      <c r="U10" s="81">
        <f t="shared" si="2"/>
        <v>3.6458333333333308E-2</v>
      </c>
      <c r="V10" s="86">
        <v>0.66</v>
      </c>
      <c r="W10" s="86">
        <v>0.79</v>
      </c>
      <c r="X10" s="82">
        <v>80</v>
      </c>
      <c r="Y10" s="83">
        <v>0.96072999999999997</v>
      </c>
      <c r="Z10" s="83">
        <v>0.91049999999999998</v>
      </c>
      <c r="AA10" s="84">
        <v>1.0127900000000001</v>
      </c>
      <c r="AB10" s="82">
        <v>121</v>
      </c>
      <c r="AC10" s="83">
        <v>0.95</v>
      </c>
      <c r="AD10" s="81">
        <f t="shared" si="3"/>
        <v>3.6458333333333308E-2</v>
      </c>
      <c r="AE10" s="83">
        <v>0.88</v>
      </c>
      <c r="AF10" s="84">
        <v>1.01</v>
      </c>
      <c r="AG10" s="42"/>
      <c r="AH10" s="42"/>
      <c r="AI10" s="42"/>
      <c r="AJ10" s="42"/>
      <c r="AK10" s="42"/>
      <c r="AL10" s="11">
        <v>18</v>
      </c>
      <c r="AM10" s="12">
        <v>0.97</v>
      </c>
      <c r="AN10" s="12">
        <v>0.95</v>
      </c>
      <c r="AO10" s="12">
        <v>0.99</v>
      </c>
      <c r="AP10" s="15">
        <v>60</v>
      </c>
      <c r="AQ10" s="15">
        <v>1.08</v>
      </c>
      <c r="AR10" s="15">
        <v>1.01</v>
      </c>
      <c r="AS10" s="15">
        <v>1.1399999999999999</v>
      </c>
      <c r="AT10" s="15">
        <v>40</v>
      </c>
      <c r="AU10" s="15">
        <v>1.1499999999999999</v>
      </c>
      <c r="AV10" s="15">
        <v>1.07</v>
      </c>
      <c r="AW10" s="15">
        <v>1.23</v>
      </c>
      <c r="AX10" s="15">
        <v>60</v>
      </c>
      <c r="AY10" s="15">
        <v>0.91</v>
      </c>
      <c r="AZ10" s="12">
        <v>0.86</v>
      </c>
      <c r="BA10" s="12">
        <v>0.96</v>
      </c>
      <c r="BB10" s="15">
        <v>242</v>
      </c>
      <c r="BC10" s="15">
        <v>1.07</v>
      </c>
      <c r="BD10" s="12">
        <v>1</v>
      </c>
      <c r="BE10" s="15">
        <v>1.1399999999999999</v>
      </c>
    </row>
    <row r="11" spans="1:57" x14ac:dyDescent="0.3">
      <c r="A11" s="11">
        <v>350</v>
      </c>
      <c r="B11" s="12">
        <v>0.8</v>
      </c>
      <c r="C11" s="12">
        <v>0.76300000000000001</v>
      </c>
      <c r="D11" s="12">
        <v>0.84</v>
      </c>
      <c r="E11" s="15">
        <v>350</v>
      </c>
      <c r="F11" s="15">
        <v>0.75</v>
      </c>
      <c r="G11" s="15">
        <v>0.69</v>
      </c>
      <c r="H11" s="15">
        <v>0.82</v>
      </c>
      <c r="I11" s="15">
        <v>350</v>
      </c>
      <c r="J11" s="15">
        <v>0.56999999999999995</v>
      </c>
      <c r="K11" s="77">
        <f t="shared" si="0"/>
        <v>4.6874999999999986E-2</v>
      </c>
      <c r="L11" s="15">
        <v>0.48</v>
      </c>
      <c r="M11" s="28">
        <v>0.69</v>
      </c>
      <c r="N11" s="85">
        <v>350</v>
      </c>
      <c r="O11" s="15">
        <v>0.85</v>
      </c>
      <c r="P11" s="77">
        <f t="shared" si="1"/>
        <v>6.7708333333333343E-2</v>
      </c>
      <c r="Q11" s="15">
        <v>0.72</v>
      </c>
      <c r="R11" s="11">
        <v>1</v>
      </c>
      <c r="S11" s="79">
        <v>105</v>
      </c>
      <c r="T11" s="80">
        <v>0.71</v>
      </c>
      <c r="U11" s="81">
        <f t="shared" si="2"/>
        <v>3.6458333333333308E-2</v>
      </c>
      <c r="V11" s="86">
        <v>0.64</v>
      </c>
      <c r="W11" s="86">
        <v>0.78</v>
      </c>
      <c r="X11" s="82">
        <v>90.256410000000002</v>
      </c>
      <c r="Y11" s="83">
        <v>0.95708000000000004</v>
      </c>
      <c r="Z11" s="83">
        <v>0.89863000000000004</v>
      </c>
      <c r="AA11" s="84">
        <v>1.0137</v>
      </c>
      <c r="AB11" s="82">
        <v>141</v>
      </c>
      <c r="AC11" s="83">
        <v>0.93</v>
      </c>
      <c r="AD11" s="81">
        <f t="shared" si="3"/>
        <v>4.6875000000000042E-2</v>
      </c>
      <c r="AE11" s="83">
        <v>0.84</v>
      </c>
      <c r="AF11" s="84">
        <v>1.02</v>
      </c>
      <c r="AG11" s="42"/>
      <c r="AH11" s="42"/>
      <c r="AI11" s="42"/>
      <c r="AJ11" s="42"/>
      <c r="AK11" s="42"/>
      <c r="AL11" s="11">
        <v>20</v>
      </c>
      <c r="AM11" s="12">
        <v>0.98</v>
      </c>
      <c r="AN11" s="12">
        <v>0.96</v>
      </c>
      <c r="AO11" s="12">
        <v>1.01</v>
      </c>
      <c r="AP11" s="15">
        <v>80</v>
      </c>
      <c r="AQ11" s="15">
        <v>1.1000000000000001</v>
      </c>
      <c r="AR11" s="15">
        <v>1.03</v>
      </c>
      <c r="AS11" s="15">
        <v>1.17</v>
      </c>
      <c r="AT11" s="11">
        <v>48</v>
      </c>
      <c r="AU11" s="12">
        <v>1.1599999999999999</v>
      </c>
      <c r="AV11" s="12">
        <v>1.08</v>
      </c>
      <c r="AW11" s="12">
        <v>1.24</v>
      </c>
      <c r="AX11" s="15">
        <v>70</v>
      </c>
      <c r="AY11" s="12">
        <v>0.91</v>
      </c>
      <c r="AZ11" s="12">
        <v>0.84</v>
      </c>
      <c r="BA11" s="12">
        <v>0.97</v>
      </c>
      <c r="BB11" s="23">
        <v>250</v>
      </c>
      <c r="BC11" s="23">
        <v>1.07</v>
      </c>
      <c r="BD11" s="23">
        <v>1.01</v>
      </c>
      <c r="BE11" s="23">
        <v>1.1499999999999999</v>
      </c>
    </row>
    <row r="12" spans="1:57" x14ac:dyDescent="0.3">
      <c r="A12" s="11">
        <v>400</v>
      </c>
      <c r="B12" s="12">
        <v>0.80900000000000005</v>
      </c>
      <c r="C12" s="12">
        <v>0.76</v>
      </c>
      <c r="D12" s="12">
        <v>0.86</v>
      </c>
      <c r="E12" s="15">
        <v>400</v>
      </c>
      <c r="F12" s="12">
        <v>0.74</v>
      </c>
      <c r="G12" s="12">
        <v>0.68</v>
      </c>
      <c r="H12" s="15">
        <v>0.81</v>
      </c>
      <c r="I12" s="15">
        <v>400</v>
      </c>
      <c r="J12" s="15">
        <v>0.56999999999999995</v>
      </c>
      <c r="K12" s="77">
        <f t="shared" si="0"/>
        <v>5.2083333333333322E-2</v>
      </c>
      <c r="L12" s="15">
        <v>0.47</v>
      </c>
      <c r="M12" s="28">
        <v>0.69</v>
      </c>
      <c r="N12" s="85">
        <v>400</v>
      </c>
      <c r="O12" s="15">
        <v>0.83</v>
      </c>
      <c r="P12" s="77">
        <f t="shared" si="1"/>
        <v>6.25E-2</v>
      </c>
      <c r="Q12" s="15">
        <v>0.71</v>
      </c>
      <c r="R12" s="15">
        <v>0.98</v>
      </c>
      <c r="S12" s="79">
        <v>120</v>
      </c>
      <c r="T12" s="80">
        <v>0.7</v>
      </c>
      <c r="U12" s="81">
        <f t="shared" si="2"/>
        <v>3.6458333333333308E-2</v>
      </c>
      <c r="V12" s="86">
        <v>0.63</v>
      </c>
      <c r="W12" s="86">
        <v>0.77</v>
      </c>
      <c r="X12" s="97">
        <v>100.51282</v>
      </c>
      <c r="Y12" s="98">
        <v>0.95250999999999997</v>
      </c>
      <c r="Z12" s="98">
        <v>0.88766999999999996</v>
      </c>
      <c r="AA12" s="99">
        <v>1.01644</v>
      </c>
      <c r="AB12" s="82">
        <v>160</v>
      </c>
      <c r="AC12" s="83">
        <v>0.92</v>
      </c>
      <c r="AD12" s="81">
        <f t="shared" si="3"/>
        <v>5.2083333333333384E-2</v>
      </c>
      <c r="AE12" s="83">
        <v>0.82</v>
      </c>
      <c r="AF12" s="84">
        <v>1.02</v>
      </c>
      <c r="AG12" s="42"/>
      <c r="AH12" s="42"/>
      <c r="AI12" s="42"/>
      <c r="AJ12" s="42"/>
      <c r="AK12" s="42"/>
      <c r="AL12" s="11">
        <v>23</v>
      </c>
      <c r="AM12" s="12">
        <v>1.01</v>
      </c>
      <c r="AN12" s="12">
        <v>0.97</v>
      </c>
      <c r="AO12" s="12">
        <v>1.03</v>
      </c>
      <c r="AP12" s="23">
        <v>100</v>
      </c>
      <c r="AQ12" s="23">
        <v>1.1299999999999999</v>
      </c>
      <c r="AR12" s="23">
        <v>1.06</v>
      </c>
      <c r="AS12" s="24">
        <v>1.2</v>
      </c>
      <c r="AT12" s="23">
        <v>50</v>
      </c>
      <c r="AU12" s="23">
        <v>1.17</v>
      </c>
      <c r="AV12" s="23">
        <v>1.08</v>
      </c>
      <c r="AW12" s="23">
        <v>1.24</v>
      </c>
      <c r="AX12" s="15">
        <v>80</v>
      </c>
      <c r="AY12" s="12">
        <v>0.9</v>
      </c>
      <c r="AZ12" s="12">
        <v>0.82</v>
      </c>
      <c r="BA12" s="15">
        <v>0.98</v>
      </c>
      <c r="BB12" s="15">
        <v>281</v>
      </c>
      <c r="BC12" s="15">
        <v>1.0900000000000001</v>
      </c>
      <c r="BD12" s="15">
        <v>1.02</v>
      </c>
      <c r="BE12" s="15">
        <v>1.1599999999999999</v>
      </c>
    </row>
    <row r="13" spans="1:57" x14ac:dyDescent="0.3">
      <c r="A13" s="11">
        <v>450</v>
      </c>
      <c r="B13" s="12">
        <v>0.81</v>
      </c>
      <c r="C13" s="12">
        <v>0.75600000000000001</v>
      </c>
      <c r="D13" s="12">
        <v>0.88</v>
      </c>
      <c r="E13" s="15">
        <v>450</v>
      </c>
      <c r="F13" s="12">
        <v>0.73</v>
      </c>
      <c r="G13" s="15">
        <v>0.67</v>
      </c>
      <c r="H13" s="15">
        <v>0.8</v>
      </c>
      <c r="I13" s="15">
        <v>450</v>
      </c>
      <c r="J13" s="15">
        <v>0.56000000000000005</v>
      </c>
      <c r="K13" s="77">
        <f t="shared" si="0"/>
        <v>5.208333333333335E-2</v>
      </c>
      <c r="L13" s="15">
        <v>0.46</v>
      </c>
      <c r="M13" s="28">
        <v>0.69</v>
      </c>
      <c r="N13" s="85">
        <v>450</v>
      </c>
      <c r="O13" s="15">
        <v>0.82</v>
      </c>
      <c r="P13" s="77">
        <f t="shared" si="1"/>
        <v>6.7708333333333343E-2</v>
      </c>
      <c r="Q13" s="15">
        <v>0.69</v>
      </c>
      <c r="R13" s="15">
        <v>0.97</v>
      </c>
      <c r="S13" s="79">
        <v>135</v>
      </c>
      <c r="T13" s="80">
        <v>0.69</v>
      </c>
      <c r="U13" s="81">
        <f t="shared" si="2"/>
        <v>3.6458333333333308E-2</v>
      </c>
      <c r="V13" s="86">
        <v>0.62</v>
      </c>
      <c r="W13" s="86">
        <v>0.77</v>
      </c>
      <c r="X13" s="82">
        <v>120</v>
      </c>
      <c r="Y13" s="83">
        <v>0.94338</v>
      </c>
      <c r="Z13" s="83">
        <v>0.86484000000000005</v>
      </c>
      <c r="AA13" s="84">
        <v>1.01918</v>
      </c>
      <c r="AB13" s="82">
        <v>180</v>
      </c>
      <c r="AC13" s="83">
        <v>0.91</v>
      </c>
      <c r="AD13" s="81">
        <f t="shared" si="3"/>
        <v>5.7291666666666664E-2</v>
      </c>
      <c r="AE13" s="83">
        <v>0.8</v>
      </c>
      <c r="AF13" s="84">
        <v>1.02</v>
      </c>
      <c r="AG13" s="42"/>
      <c r="AH13" s="42"/>
      <c r="AI13" s="42"/>
      <c r="AJ13" s="42"/>
      <c r="AK13" s="42"/>
      <c r="AL13" s="22">
        <v>25</v>
      </c>
      <c r="AM13" s="24">
        <v>1.02</v>
      </c>
      <c r="AN13" s="24">
        <v>0.98</v>
      </c>
      <c r="AO13" s="24">
        <v>1.05</v>
      </c>
      <c r="AP13" s="15">
        <v>120</v>
      </c>
      <c r="AQ13" s="15">
        <v>1.1599999999999999</v>
      </c>
      <c r="AR13" s="15">
        <v>1.08</v>
      </c>
      <c r="AS13" s="15">
        <v>1.23</v>
      </c>
      <c r="AT13" s="15">
        <v>55</v>
      </c>
      <c r="AU13" s="15">
        <v>1.17</v>
      </c>
      <c r="AV13" s="15">
        <v>1.07</v>
      </c>
      <c r="AW13" s="15">
        <v>1.25</v>
      </c>
      <c r="AX13" s="15">
        <v>90</v>
      </c>
      <c r="AY13" s="15">
        <v>0.89</v>
      </c>
      <c r="AZ13" s="12">
        <v>0.8</v>
      </c>
      <c r="BA13" s="15">
        <v>0.99</v>
      </c>
      <c r="BB13" s="15">
        <v>324</v>
      </c>
      <c r="BC13" s="12">
        <v>1.1000000000000001</v>
      </c>
      <c r="BD13" s="15">
        <v>1.03</v>
      </c>
      <c r="BE13" s="15">
        <v>1.18</v>
      </c>
    </row>
    <row r="14" spans="1:57" x14ac:dyDescent="0.3">
      <c r="A14" s="11">
        <v>500</v>
      </c>
      <c r="B14" s="12">
        <v>0.82</v>
      </c>
      <c r="C14" s="12">
        <v>0.75</v>
      </c>
      <c r="D14" s="12">
        <v>0.89</v>
      </c>
      <c r="E14" s="15">
        <v>500</v>
      </c>
      <c r="F14" s="15">
        <v>0.72</v>
      </c>
      <c r="G14" s="15">
        <v>0.66</v>
      </c>
      <c r="H14" s="15">
        <v>0.79</v>
      </c>
      <c r="I14" s="15">
        <v>500</v>
      </c>
      <c r="J14" s="15">
        <v>0.56000000000000005</v>
      </c>
      <c r="K14" s="77">
        <f t="shared" si="0"/>
        <v>5.208333333333335E-2</v>
      </c>
      <c r="L14" s="15">
        <v>0.46</v>
      </c>
      <c r="M14" s="28">
        <v>0.69</v>
      </c>
      <c r="N14" s="85">
        <v>500</v>
      </c>
      <c r="O14" s="15">
        <v>0.81</v>
      </c>
      <c r="P14" s="77">
        <f t="shared" si="1"/>
        <v>6.7708333333333343E-2</v>
      </c>
      <c r="Q14" s="15">
        <v>0.68</v>
      </c>
      <c r="R14" s="15">
        <v>0.96</v>
      </c>
      <c r="S14" s="79">
        <v>150</v>
      </c>
      <c r="T14" s="80">
        <v>0.69</v>
      </c>
      <c r="U14" s="81">
        <f t="shared" si="2"/>
        <v>3.6458333333333308E-2</v>
      </c>
      <c r="V14" s="86">
        <v>0.62</v>
      </c>
      <c r="W14" s="86">
        <v>0.77</v>
      </c>
      <c r="X14" s="82">
        <v>140</v>
      </c>
      <c r="Y14" s="83">
        <v>0.93515999999999999</v>
      </c>
      <c r="Z14" s="83">
        <v>0.84201000000000004</v>
      </c>
      <c r="AA14" s="84">
        <v>1.0228299999999999</v>
      </c>
      <c r="AB14" s="82">
        <v>200</v>
      </c>
      <c r="AC14" s="83">
        <v>0.9</v>
      </c>
      <c r="AD14" s="81">
        <f t="shared" si="3"/>
        <v>6.7708333333333343E-2</v>
      </c>
      <c r="AE14" s="83">
        <v>0.77</v>
      </c>
      <c r="AF14" s="84">
        <v>1.03</v>
      </c>
      <c r="AG14" s="42"/>
      <c r="AH14" s="42"/>
      <c r="AI14" s="42"/>
      <c r="AJ14" s="42"/>
      <c r="AK14" s="42"/>
      <c r="AL14" s="11">
        <v>27.4</v>
      </c>
      <c r="AM14" s="12">
        <v>1.03</v>
      </c>
      <c r="AN14" s="12">
        <v>0.99</v>
      </c>
      <c r="AO14" s="12">
        <v>1.07</v>
      </c>
      <c r="AP14" s="15">
        <v>150</v>
      </c>
      <c r="AQ14" s="15">
        <v>1.19</v>
      </c>
      <c r="AR14" s="12">
        <v>1.1000000000000001</v>
      </c>
      <c r="AS14" s="15">
        <v>1.29</v>
      </c>
      <c r="AT14" s="15">
        <v>60</v>
      </c>
      <c r="AU14" s="15">
        <v>1.17</v>
      </c>
      <c r="AV14" s="15">
        <v>1.07</v>
      </c>
      <c r="AW14" s="15">
        <v>1.27</v>
      </c>
      <c r="AX14" s="22">
        <v>100</v>
      </c>
      <c r="AY14" s="23">
        <v>0.89</v>
      </c>
      <c r="AZ14" s="24">
        <v>0.78</v>
      </c>
      <c r="BA14" s="24">
        <v>1</v>
      </c>
      <c r="BB14" s="15">
        <v>364</v>
      </c>
      <c r="BC14" s="15">
        <v>1.1200000000000001</v>
      </c>
      <c r="BD14" s="15">
        <v>1.05</v>
      </c>
      <c r="BE14" s="15">
        <v>1.19</v>
      </c>
    </row>
    <row r="15" spans="1:57" x14ac:dyDescent="0.3">
      <c r="A15" s="11">
        <v>550</v>
      </c>
      <c r="B15" s="12">
        <v>0.83</v>
      </c>
      <c r="C15" s="12">
        <v>0.747</v>
      </c>
      <c r="D15" s="12">
        <v>0.91</v>
      </c>
      <c r="E15" s="15">
        <v>520</v>
      </c>
      <c r="F15" s="42"/>
      <c r="G15" s="42"/>
      <c r="H15" s="42"/>
      <c r="I15" s="15">
        <v>550</v>
      </c>
      <c r="J15" s="15">
        <v>0.56000000000000005</v>
      </c>
      <c r="K15" s="77">
        <f t="shared" si="0"/>
        <v>5.7291666666666692E-2</v>
      </c>
      <c r="L15" s="15">
        <v>0.45</v>
      </c>
      <c r="M15" s="28">
        <v>0.69</v>
      </c>
      <c r="N15" s="85">
        <v>550</v>
      </c>
      <c r="O15" s="13"/>
      <c r="P15" s="15"/>
      <c r="Q15" s="15"/>
      <c r="R15" s="15"/>
      <c r="S15" s="79">
        <v>165</v>
      </c>
      <c r="T15" s="80">
        <v>0.69</v>
      </c>
      <c r="U15" s="81">
        <f t="shared" si="2"/>
        <v>3.6458333333333308E-2</v>
      </c>
      <c r="V15" s="86">
        <v>0.62</v>
      </c>
      <c r="W15" s="86">
        <v>0.77</v>
      </c>
      <c r="X15" s="82">
        <v>150.25640999999999</v>
      </c>
      <c r="Y15" s="83">
        <v>0.92784999999999995</v>
      </c>
      <c r="Z15" s="83">
        <v>0.82921999999999996</v>
      </c>
      <c r="AA15" s="84">
        <v>1.0246599999999999</v>
      </c>
      <c r="AB15" s="82">
        <v>220</v>
      </c>
      <c r="AC15" s="83">
        <v>0.89</v>
      </c>
      <c r="AD15" s="81">
        <f t="shared" si="3"/>
        <v>7.2916666666666671E-2</v>
      </c>
      <c r="AE15" s="83">
        <v>0.75</v>
      </c>
      <c r="AF15" s="84">
        <v>1.03</v>
      </c>
      <c r="AG15" s="42"/>
      <c r="AH15" s="42"/>
      <c r="AI15" s="42"/>
      <c r="AJ15" s="42"/>
      <c r="AK15" s="42"/>
      <c r="AL15" s="11">
        <v>30</v>
      </c>
      <c r="AM15" s="12">
        <v>1.05</v>
      </c>
      <c r="AN15" s="12">
        <v>1.01</v>
      </c>
      <c r="AO15" s="12">
        <v>1.0900000000000001</v>
      </c>
      <c r="AP15" s="15">
        <v>171</v>
      </c>
      <c r="AQ15" s="15">
        <v>1.22</v>
      </c>
      <c r="AR15" s="15">
        <v>1.1100000000000001</v>
      </c>
      <c r="AS15" s="15">
        <v>1.33</v>
      </c>
      <c r="AT15" s="15">
        <v>68</v>
      </c>
      <c r="AU15" s="15">
        <v>1.17</v>
      </c>
      <c r="AV15" s="15">
        <v>1.06</v>
      </c>
      <c r="AW15" s="15">
        <v>1.3</v>
      </c>
      <c r="AX15" s="11">
        <v>110</v>
      </c>
      <c r="AY15" s="15">
        <v>0.88</v>
      </c>
      <c r="AZ15" s="12">
        <v>0.76</v>
      </c>
      <c r="BA15" s="12">
        <v>1.01</v>
      </c>
      <c r="BB15" s="15">
        <v>400</v>
      </c>
      <c r="BC15" s="15">
        <v>1.1299999999999999</v>
      </c>
      <c r="BD15" s="15">
        <v>1.05</v>
      </c>
      <c r="BE15" s="15">
        <v>1.22</v>
      </c>
    </row>
    <row r="16" spans="1:57" x14ac:dyDescent="0.3">
      <c r="A16" s="11">
        <v>600.46199999999999</v>
      </c>
      <c r="B16" s="12">
        <v>0.83</v>
      </c>
      <c r="C16" s="12">
        <v>0.74199999999999999</v>
      </c>
      <c r="D16" s="12">
        <v>0.93</v>
      </c>
      <c r="E16" s="15"/>
      <c r="F16" s="15"/>
      <c r="G16" s="15"/>
      <c r="H16" s="15"/>
      <c r="I16" s="15">
        <v>600</v>
      </c>
      <c r="J16" s="15">
        <v>0.56000000000000005</v>
      </c>
      <c r="K16" s="77">
        <f t="shared" si="0"/>
        <v>5.7291666666666692E-2</v>
      </c>
      <c r="L16" s="15">
        <v>0.45</v>
      </c>
      <c r="M16" s="28">
        <v>0.69</v>
      </c>
      <c r="N16" s="85">
        <v>600</v>
      </c>
      <c r="O16" s="13"/>
      <c r="P16" s="15"/>
      <c r="Q16" s="15"/>
      <c r="R16" s="15"/>
      <c r="S16" s="79">
        <v>180</v>
      </c>
      <c r="T16" s="80">
        <v>0.69</v>
      </c>
      <c r="U16" s="81">
        <f t="shared" si="2"/>
        <v>3.6458333333333308E-2</v>
      </c>
      <c r="V16" s="86">
        <v>0.62</v>
      </c>
      <c r="W16" s="86">
        <v>0.77</v>
      </c>
      <c r="X16" s="82">
        <v>170.25640999999999</v>
      </c>
      <c r="Y16" s="83">
        <v>0.91781000000000001</v>
      </c>
      <c r="Z16" s="83">
        <v>0.81186999999999998</v>
      </c>
      <c r="AA16" s="83">
        <v>1.0274000000000001</v>
      </c>
      <c r="AB16" s="82">
        <v>240</v>
      </c>
      <c r="AC16" s="83">
        <v>0.88</v>
      </c>
      <c r="AD16" s="81">
        <f t="shared" si="3"/>
        <v>8.3333333333333356E-2</v>
      </c>
      <c r="AE16" s="83">
        <v>0.72</v>
      </c>
      <c r="AF16" s="84">
        <v>1.03</v>
      </c>
      <c r="AG16" s="42"/>
      <c r="AH16" s="42"/>
      <c r="AI16" s="42"/>
      <c r="AJ16" s="42"/>
      <c r="AK16" s="42"/>
      <c r="AL16" s="42"/>
      <c r="AM16" s="42"/>
      <c r="AN16" s="42"/>
      <c r="AO16" s="42"/>
      <c r="AP16" s="15">
        <v>195</v>
      </c>
      <c r="AQ16" s="15">
        <v>1.25</v>
      </c>
      <c r="AR16" s="15">
        <v>1.1200000000000001</v>
      </c>
      <c r="AS16" s="15">
        <v>1.39</v>
      </c>
      <c r="AT16" s="15">
        <v>75</v>
      </c>
      <c r="AU16" s="15">
        <v>1.18</v>
      </c>
      <c r="AV16" s="15">
        <v>1.04</v>
      </c>
      <c r="AW16" s="15">
        <v>1.32</v>
      </c>
      <c r="AX16" s="15">
        <v>120</v>
      </c>
      <c r="AY16" s="12">
        <v>0.88</v>
      </c>
      <c r="AZ16" s="12">
        <v>0.73</v>
      </c>
      <c r="BA16" s="15">
        <v>1.02</v>
      </c>
      <c r="BB16" s="15">
        <v>450</v>
      </c>
      <c r="BC16" s="15">
        <v>1.1499999999999999</v>
      </c>
      <c r="BD16" s="15">
        <v>1.06</v>
      </c>
      <c r="BE16" s="15">
        <v>1.24</v>
      </c>
    </row>
    <row r="17" spans="1:57" x14ac:dyDescent="0.3">
      <c r="A17" s="11">
        <v>650.346</v>
      </c>
      <c r="B17" s="12">
        <v>0.84</v>
      </c>
      <c r="C17" s="12">
        <v>0.73699999999999999</v>
      </c>
      <c r="D17" s="12">
        <v>0.95</v>
      </c>
      <c r="E17" s="15"/>
      <c r="F17" s="15"/>
      <c r="G17" s="15"/>
      <c r="H17" s="15"/>
      <c r="I17" s="15">
        <v>650</v>
      </c>
      <c r="J17" s="15">
        <v>0.55000000000000004</v>
      </c>
      <c r="K17" s="77">
        <f t="shared" si="0"/>
        <v>5.7291666666666692E-2</v>
      </c>
      <c r="L17" s="15">
        <v>0.44</v>
      </c>
      <c r="M17" s="28">
        <v>0.7</v>
      </c>
      <c r="N17" s="85">
        <v>650</v>
      </c>
      <c r="O17" s="13"/>
      <c r="P17" s="15"/>
      <c r="Q17" s="15"/>
      <c r="R17" s="15"/>
      <c r="S17" s="79">
        <v>195</v>
      </c>
      <c r="T17" s="80">
        <v>0.69</v>
      </c>
      <c r="U17" s="81">
        <f t="shared" si="2"/>
        <v>3.6458333333333308E-2</v>
      </c>
      <c r="V17" s="86">
        <v>0.62</v>
      </c>
      <c r="W17" s="86">
        <v>0.77</v>
      </c>
      <c r="X17" s="82">
        <v>190.76922999999999</v>
      </c>
      <c r="Y17" s="83">
        <v>0.90959000000000001</v>
      </c>
      <c r="Z17" s="83">
        <v>0.78903999999999996</v>
      </c>
      <c r="AA17" s="83">
        <v>1.0301400000000001</v>
      </c>
      <c r="AB17" s="82">
        <v>260</v>
      </c>
      <c r="AC17" s="83">
        <v>0.87</v>
      </c>
      <c r="AD17" s="81">
        <f t="shared" si="3"/>
        <v>8.8541666666666685E-2</v>
      </c>
      <c r="AE17" s="83">
        <v>0.7</v>
      </c>
      <c r="AF17" s="84">
        <v>1.03</v>
      </c>
      <c r="AG17" s="42"/>
      <c r="AH17" s="42"/>
      <c r="AI17" s="42"/>
      <c r="AJ17" s="42"/>
      <c r="AK17" s="42"/>
      <c r="AL17" s="42"/>
      <c r="AM17" s="42"/>
      <c r="AN17" s="42"/>
      <c r="AO17" s="42"/>
      <c r="AP17" s="15">
        <v>200</v>
      </c>
      <c r="AQ17" s="100">
        <v>1.26</v>
      </c>
      <c r="AR17" s="15">
        <v>1.1299999999999999</v>
      </c>
      <c r="AS17" s="15">
        <v>1.39</v>
      </c>
      <c r="AT17" s="15">
        <v>84</v>
      </c>
      <c r="AU17" s="15">
        <v>1.19</v>
      </c>
      <c r="AV17" s="15">
        <v>1.02</v>
      </c>
      <c r="AW17" s="15">
        <v>1.35</v>
      </c>
      <c r="AX17" s="15">
        <v>126</v>
      </c>
      <c r="AY17" s="15">
        <v>0.88</v>
      </c>
      <c r="AZ17" s="15">
        <v>0.72</v>
      </c>
      <c r="BA17" s="15">
        <v>1.03</v>
      </c>
      <c r="BB17" s="15">
        <v>500</v>
      </c>
      <c r="BC17" s="15">
        <v>1.17</v>
      </c>
      <c r="BD17" s="15">
        <v>1.07</v>
      </c>
      <c r="BE17" s="15">
        <v>1.27</v>
      </c>
    </row>
    <row r="18" spans="1:57" x14ac:dyDescent="0.3">
      <c r="A18" s="11">
        <v>700.23099999999999</v>
      </c>
      <c r="B18" s="12">
        <v>0.84</v>
      </c>
      <c r="C18" s="12">
        <v>0.74</v>
      </c>
      <c r="D18" s="12">
        <v>0.97</v>
      </c>
      <c r="E18" s="15"/>
      <c r="F18" s="15"/>
      <c r="G18" s="15"/>
      <c r="H18" s="15"/>
      <c r="I18" s="15">
        <v>700</v>
      </c>
      <c r="J18" s="15">
        <v>0.55000000000000004</v>
      </c>
      <c r="K18" s="77">
        <f t="shared" si="0"/>
        <v>6.2500000000000028E-2</v>
      </c>
      <c r="L18" s="15">
        <v>0.43</v>
      </c>
      <c r="M18" s="28">
        <v>0.7</v>
      </c>
      <c r="N18" s="85">
        <v>700</v>
      </c>
      <c r="O18" s="13"/>
      <c r="P18" s="15"/>
      <c r="Q18" s="15"/>
      <c r="R18" s="15"/>
      <c r="S18" s="79">
        <v>210</v>
      </c>
      <c r="T18" s="80">
        <v>0.7</v>
      </c>
      <c r="U18" s="81">
        <f t="shared" si="2"/>
        <v>4.166666666666665E-2</v>
      </c>
      <c r="V18" s="86">
        <v>0.62</v>
      </c>
      <c r="W18" s="86">
        <v>0.78</v>
      </c>
      <c r="X18" s="82">
        <v>210.25640999999999</v>
      </c>
      <c r="Y18" s="83">
        <v>0.90046000000000004</v>
      </c>
      <c r="Z18" s="83">
        <v>0.76712000000000002</v>
      </c>
      <c r="AA18" s="83">
        <v>1.03288</v>
      </c>
      <c r="AB18" s="82">
        <v>274</v>
      </c>
      <c r="AC18" s="83">
        <v>0.86</v>
      </c>
      <c r="AD18" s="81">
        <f t="shared" si="3"/>
        <v>8.8541666666666685E-2</v>
      </c>
      <c r="AE18" s="83">
        <v>0.69</v>
      </c>
      <c r="AF18" s="84">
        <v>1.04</v>
      </c>
      <c r="AG18" s="42"/>
      <c r="AH18" s="42"/>
      <c r="AI18" s="42"/>
      <c r="AJ18" s="42"/>
      <c r="AK18" s="42"/>
      <c r="AL18" s="42"/>
      <c r="AM18" s="42"/>
      <c r="AN18" s="42"/>
      <c r="AO18" s="42"/>
      <c r="AT18" s="42"/>
      <c r="AU18" s="42"/>
      <c r="AV18" s="42"/>
      <c r="AW18" s="42"/>
      <c r="AX18" s="42"/>
      <c r="AY18" s="42"/>
      <c r="AZ18" s="42"/>
      <c r="BA18" s="42"/>
      <c r="BB18" s="15">
        <v>553</v>
      </c>
      <c r="BC18" s="15">
        <v>1.19</v>
      </c>
      <c r="BD18" s="15">
        <v>1.07</v>
      </c>
      <c r="BE18" s="15">
        <v>1.31</v>
      </c>
    </row>
    <row r="19" spans="1:57" x14ac:dyDescent="0.3">
      <c r="A19" s="11">
        <v>750</v>
      </c>
      <c r="B19" s="12">
        <v>0.85</v>
      </c>
      <c r="C19" s="12">
        <v>0.73</v>
      </c>
      <c r="D19" s="12">
        <v>0.99299999999999999</v>
      </c>
      <c r="E19" s="15"/>
      <c r="F19" s="15"/>
      <c r="G19" s="15"/>
      <c r="H19" s="15"/>
      <c r="I19" s="15">
        <v>750</v>
      </c>
      <c r="J19" s="15">
        <v>0.55000000000000004</v>
      </c>
      <c r="K19" s="77">
        <f t="shared" si="0"/>
        <v>6.2500000000000028E-2</v>
      </c>
      <c r="L19" s="15">
        <v>0.43</v>
      </c>
      <c r="M19" s="28">
        <v>0.71</v>
      </c>
      <c r="N19" s="85">
        <v>750</v>
      </c>
      <c r="O19" s="13"/>
      <c r="P19" s="15"/>
      <c r="Q19" s="15"/>
      <c r="R19" s="15"/>
      <c r="S19" s="79">
        <v>225</v>
      </c>
      <c r="T19" s="80">
        <v>0.7</v>
      </c>
      <c r="U19" s="81">
        <f t="shared" si="2"/>
        <v>3.6458333333333308E-2</v>
      </c>
      <c r="V19" s="86">
        <v>0.63</v>
      </c>
      <c r="W19" s="86">
        <v>0.78</v>
      </c>
      <c r="X19" s="101">
        <v>230.76922999999999</v>
      </c>
      <c r="Y19" s="80">
        <v>0.89224000000000003</v>
      </c>
      <c r="Z19" s="80">
        <v>0.74521000000000004</v>
      </c>
      <c r="AA19" s="80">
        <v>1.03653</v>
      </c>
      <c r="AB19" s="86"/>
      <c r="AC19" s="86"/>
      <c r="AD19" s="86"/>
      <c r="AE19" s="86"/>
      <c r="AF19" s="10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15">
        <v>600</v>
      </c>
      <c r="BC19" s="15">
        <v>1.2</v>
      </c>
      <c r="BD19" s="15">
        <v>1.08</v>
      </c>
      <c r="BE19" s="15">
        <v>1.34</v>
      </c>
    </row>
    <row r="20" spans="1:57" x14ac:dyDescent="0.3">
      <c r="A20" s="11">
        <v>800</v>
      </c>
      <c r="B20" s="12">
        <v>0.85</v>
      </c>
      <c r="C20" s="12">
        <v>0.73</v>
      </c>
      <c r="D20" s="12">
        <v>1</v>
      </c>
      <c r="E20" s="15"/>
      <c r="F20" s="15"/>
      <c r="G20" s="15"/>
      <c r="H20" s="15"/>
      <c r="I20" s="15">
        <v>800</v>
      </c>
      <c r="J20" s="15">
        <v>0.55000000000000004</v>
      </c>
      <c r="K20" s="77">
        <f t="shared" si="0"/>
        <v>6.770833333333337E-2</v>
      </c>
      <c r="L20" s="15">
        <v>0.42</v>
      </c>
      <c r="M20" s="28">
        <v>0.71</v>
      </c>
      <c r="N20" s="85">
        <v>800</v>
      </c>
      <c r="O20" s="13"/>
      <c r="P20" s="15"/>
      <c r="Q20" s="15"/>
      <c r="R20" s="15"/>
      <c r="S20" s="79">
        <v>240</v>
      </c>
      <c r="T20" s="80">
        <v>0.7</v>
      </c>
      <c r="U20" s="81">
        <f t="shared" si="2"/>
        <v>3.6458333333333308E-2</v>
      </c>
      <c r="V20" s="86">
        <v>0.63</v>
      </c>
      <c r="W20" s="86">
        <v>0.79</v>
      </c>
      <c r="X20" s="101">
        <v>245.64103</v>
      </c>
      <c r="Y20" s="80">
        <v>0.88219000000000003</v>
      </c>
      <c r="Z20" s="80">
        <v>0.72785</v>
      </c>
      <c r="AA20" s="80">
        <v>1.0410999999999999</v>
      </c>
      <c r="AB20" s="86"/>
      <c r="AC20" s="86"/>
      <c r="AD20" s="86"/>
      <c r="AE20" s="86"/>
      <c r="AF20" s="10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15">
        <v>625</v>
      </c>
      <c r="BC20" s="15">
        <v>1.22</v>
      </c>
      <c r="BD20" s="15">
        <v>1.08</v>
      </c>
      <c r="BE20" s="15">
        <v>1.35</v>
      </c>
    </row>
    <row r="21" spans="1:57" x14ac:dyDescent="0.3">
      <c r="S21" s="79"/>
      <c r="T21" s="103"/>
      <c r="U21" s="104"/>
      <c r="V21" s="104"/>
      <c r="W21" s="86"/>
      <c r="X21" s="101">
        <v>269.23077000000001</v>
      </c>
      <c r="Y21" s="80">
        <v>0.87122999999999995</v>
      </c>
      <c r="Z21" s="80">
        <v>0.70320000000000005</v>
      </c>
      <c r="AA21" s="80">
        <v>1.0429200000000001</v>
      </c>
      <c r="AB21" s="86"/>
      <c r="AC21" s="86"/>
      <c r="AD21" s="86"/>
      <c r="AE21" s="86"/>
      <c r="AF21" s="86"/>
      <c r="AR21" s="42"/>
      <c r="AS21" s="42"/>
    </row>
    <row r="22" spans="1:57" x14ac:dyDescent="0.3">
      <c r="A22" s="105"/>
      <c r="B22" s="106"/>
      <c r="E22" s="105"/>
      <c r="F22" s="105"/>
      <c r="G22" s="105"/>
      <c r="H22" s="105"/>
      <c r="I22" s="105"/>
      <c r="J22" s="106"/>
      <c r="X22" s="86">
        <v>274</v>
      </c>
      <c r="Y22" s="86">
        <v>0.86</v>
      </c>
      <c r="Z22" s="86">
        <v>0.69</v>
      </c>
      <c r="AA22" s="86">
        <v>1.04</v>
      </c>
    </row>
    <row r="23" spans="1:57" x14ac:dyDescent="0.3">
      <c r="A23" s="107"/>
      <c r="B23" s="105"/>
      <c r="E23" s="107"/>
      <c r="F23" s="107"/>
      <c r="G23" s="107"/>
      <c r="H23" s="107"/>
      <c r="I23" s="107"/>
      <c r="J23" s="164"/>
      <c r="K23" s="164"/>
      <c r="AA23" s="108"/>
      <c r="AB23" s="109"/>
      <c r="AC23" s="109"/>
      <c r="AD23" s="109"/>
      <c r="AE23" s="109"/>
    </row>
    <row r="24" spans="1:57" x14ac:dyDescent="0.3">
      <c r="A24" s="110"/>
      <c r="B24" s="105"/>
      <c r="E24" s="110"/>
      <c r="F24" s="110"/>
      <c r="G24" s="110"/>
      <c r="H24" s="110"/>
      <c r="I24" s="110"/>
      <c r="J24" s="105"/>
      <c r="K24" s="105"/>
      <c r="AA24" s="108"/>
      <c r="AB24" s="109"/>
      <c r="AC24" s="109"/>
      <c r="AD24" s="109"/>
      <c r="AE24" s="109"/>
    </row>
    <row r="25" spans="1:57" x14ac:dyDescent="0.3">
      <c r="A25" s="110"/>
      <c r="B25" s="107"/>
      <c r="E25" s="110"/>
      <c r="F25" s="110"/>
      <c r="G25" s="110"/>
      <c r="H25" s="110"/>
      <c r="I25" s="110"/>
      <c r="J25" s="107"/>
      <c r="K25" s="111"/>
      <c r="AA25" s="108"/>
      <c r="AB25" s="109"/>
      <c r="AC25" s="109"/>
      <c r="AD25" s="109"/>
      <c r="AE25" s="109"/>
    </row>
    <row r="26" spans="1:57" x14ac:dyDescent="0.3">
      <c r="A26" s="110"/>
      <c r="B26" s="110"/>
      <c r="E26" s="110"/>
      <c r="F26" s="110"/>
      <c r="G26" s="110"/>
      <c r="H26" s="110"/>
      <c r="I26" s="110"/>
      <c r="J26" s="110"/>
      <c r="K26" s="112"/>
      <c r="AA26" s="108"/>
      <c r="AB26" s="109"/>
      <c r="AC26" s="109"/>
      <c r="AD26" s="109"/>
      <c r="AE26" s="109"/>
    </row>
    <row r="27" spans="1:57" x14ac:dyDescent="0.3">
      <c r="A27" s="110"/>
      <c r="B27" s="110"/>
      <c r="E27" s="110"/>
      <c r="F27" s="110"/>
      <c r="G27" s="110"/>
      <c r="H27" s="110"/>
      <c r="I27" s="110"/>
      <c r="J27" s="110"/>
      <c r="K27" s="112"/>
      <c r="AA27" s="108"/>
      <c r="AB27" s="109"/>
      <c r="AC27" s="109"/>
      <c r="AD27" s="109"/>
      <c r="AE27" s="109"/>
    </row>
    <row r="28" spans="1:57" x14ac:dyDescent="0.3">
      <c r="A28" s="110"/>
      <c r="B28" s="110"/>
      <c r="E28" s="110"/>
      <c r="F28" s="110"/>
      <c r="G28" s="110"/>
      <c r="H28" s="110"/>
      <c r="I28" s="110"/>
      <c r="J28" s="110"/>
      <c r="K28" s="112"/>
      <c r="AA28" s="108"/>
      <c r="AB28" s="109"/>
      <c r="AC28" s="109"/>
      <c r="AD28" s="109"/>
      <c r="AE28" s="109"/>
    </row>
    <row r="29" spans="1:57" x14ac:dyDescent="0.3">
      <c r="A29" s="110"/>
      <c r="B29" s="110"/>
      <c r="E29" s="110"/>
      <c r="F29" s="110"/>
      <c r="G29" s="110"/>
      <c r="H29" s="110"/>
      <c r="I29" s="110"/>
      <c r="J29" s="110"/>
      <c r="K29" s="112"/>
      <c r="AA29" s="108"/>
      <c r="AB29" s="109"/>
      <c r="AC29" s="109"/>
      <c r="AD29" s="109"/>
      <c r="AE29" s="109"/>
    </row>
    <row r="30" spans="1:57" x14ac:dyDescent="0.3">
      <c r="A30" s="110"/>
      <c r="B30" s="110"/>
      <c r="E30" s="110"/>
      <c r="F30" s="110"/>
      <c r="G30" s="110"/>
      <c r="H30" s="110"/>
      <c r="I30" s="110"/>
      <c r="J30" s="110"/>
      <c r="K30" s="112"/>
      <c r="AA30" s="108"/>
      <c r="AB30" s="109"/>
      <c r="AC30" s="109"/>
      <c r="AD30" s="109"/>
      <c r="AE30" s="109"/>
    </row>
    <row r="31" spans="1:57" x14ac:dyDescent="0.3">
      <c r="A31" s="110"/>
      <c r="B31" s="110"/>
      <c r="E31" s="110"/>
      <c r="F31" s="110"/>
      <c r="G31" s="110"/>
      <c r="H31" s="110"/>
      <c r="I31" s="110"/>
      <c r="J31" s="110"/>
      <c r="K31" s="112"/>
      <c r="AA31" s="108"/>
      <c r="AB31" s="109"/>
      <c r="AC31" s="109"/>
      <c r="AD31" s="109"/>
      <c r="AE31" s="109"/>
    </row>
    <row r="32" spans="1:57" x14ac:dyDescent="0.3">
      <c r="A32" s="110"/>
      <c r="B32" s="110"/>
      <c r="E32" s="110"/>
      <c r="F32" s="110"/>
      <c r="G32" s="110"/>
      <c r="H32" s="110"/>
      <c r="I32" s="110"/>
      <c r="J32" s="110"/>
      <c r="K32" s="112"/>
      <c r="AA32" s="108"/>
      <c r="AB32" s="109"/>
      <c r="AC32" s="109"/>
      <c r="AD32" s="109"/>
      <c r="AE32" s="109"/>
    </row>
    <row r="33" spans="1:31" x14ac:dyDescent="0.3">
      <c r="A33" s="110"/>
      <c r="B33" s="110"/>
      <c r="E33" s="110"/>
      <c r="F33" s="110"/>
      <c r="G33" s="110"/>
      <c r="H33" s="110"/>
      <c r="I33" s="110"/>
      <c r="J33" s="110"/>
      <c r="K33" s="112"/>
      <c r="AA33" s="108"/>
      <c r="AB33" s="109"/>
      <c r="AC33" s="109"/>
      <c r="AD33" s="109"/>
      <c r="AE33" s="109"/>
    </row>
    <row r="34" spans="1:31" x14ac:dyDescent="0.3">
      <c r="A34" s="110"/>
      <c r="B34" s="110"/>
      <c r="E34" s="110"/>
      <c r="F34" s="110"/>
      <c r="G34" s="110"/>
      <c r="H34" s="110"/>
      <c r="I34" s="110"/>
      <c r="J34" s="110"/>
      <c r="K34" s="112"/>
      <c r="AA34" s="108"/>
      <c r="AB34" s="109"/>
      <c r="AC34" s="109"/>
      <c r="AD34" s="109"/>
      <c r="AE34" s="109"/>
    </row>
    <row r="35" spans="1:31" x14ac:dyDescent="0.3">
      <c r="A35" s="110"/>
      <c r="B35" s="110"/>
      <c r="E35" s="110"/>
      <c r="F35" s="110"/>
      <c r="G35" s="110"/>
      <c r="H35" s="110"/>
      <c r="I35" s="110"/>
      <c r="J35" s="110"/>
      <c r="K35" s="112"/>
      <c r="AA35" s="108"/>
      <c r="AB35" s="109"/>
      <c r="AC35" s="109"/>
      <c r="AD35" s="109"/>
      <c r="AE35" s="109"/>
    </row>
    <row r="36" spans="1:31" x14ac:dyDescent="0.3">
      <c r="A36" s="110"/>
      <c r="B36" s="110"/>
      <c r="E36" s="110"/>
      <c r="F36" s="110"/>
      <c r="G36" s="110"/>
      <c r="H36" s="110"/>
      <c r="I36" s="110"/>
      <c r="J36" s="110"/>
      <c r="K36" s="113"/>
      <c r="AA36" s="108"/>
      <c r="AB36" s="109"/>
      <c r="AC36" s="109"/>
      <c r="AD36" s="109"/>
      <c r="AE36" s="109"/>
    </row>
    <row r="37" spans="1:31" x14ac:dyDescent="0.3">
      <c r="A37" s="110"/>
      <c r="B37" s="110"/>
      <c r="E37" s="110"/>
      <c r="F37" s="110"/>
      <c r="G37" s="110"/>
      <c r="H37" s="110"/>
      <c r="I37" s="110"/>
      <c r="J37" s="110"/>
      <c r="K37" s="113"/>
      <c r="AA37" s="108"/>
      <c r="AB37" s="109"/>
      <c r="AC37" s="109"/>
      <c r="AD37" s="109"/>
      <c r="AE37" s="109"/>
    </row>
    <row r="38" spans="1:31" x14ac:dyDescent="0.3">
      <c r="A38" s="110"/>
      <c r="B38" s="110"/>
      <c r="E38" s="110"/>
      <c r="F38" s="110"/>
      <c r="G38" s="110"/>
      <c r="H38" s="110"/>
      <c r="I38" s="110"/>
      <c r="J38" s="110"/>
      <c r="K38" s="113"/>
      <c r="AA38" s="108"/>
      <c r="AB38" s="109"/>
      <c r="AC38" s="109"/>
      <c r="AD38" s="109"/>
      <c r="AE38" s="109"/>
    </row>
    <row r="39" spans="1:31" x14ac:dyDescent="0.3">
      <c r="A39" s="110"/>
      <c r="B39" s="110"/>
      <c r="E39" s="110"/>
      <c r="F39" s="110"/>
      <c r="G39" s="110"/>
      <c r="H39" s="110"/>
      <c r="I39" s="110"/>
      <c r="J39" s="110"/>
      <c r="K39" s="113"/>
      <c r="AA39" s="108"/>
      <c r="AB39" s="109"/>
      <c r="AC39" s="109"/>
      <c r="AD39" s="109"/>
      <c r="AE39" s="109"/>
    </row>
    <row r="40" spans="1:31" x14ac:dyDescent="0.3">
      <c r="B40" s="110"/>
      <c r="J40" s="110"/>
      <c r="K40" s="113"/>
      <c r="AA40" s="108"/>
      <c r="AB40" s="109"/>
      <c r="AC40" s="109"/>
      <c r="AD40" s="109"/>
      <c r="AE40" s="109"/>
    </row>
    <row r="41" spans="1:31" x14ac:dyDescent="0.3">
      <c r="B41" s="110"/>
      <c r="J41" s="110"/>
      <c r="K41" s="113"/>
    </row>
  </sheetData>
  <mergeCells count="14">
    <mergeCell ref="AT2:AW2"/>
    <mergeCell ref="AX2:BA2"/>
    <mergeCell ref="BB2:BE2"/>
    <mergeCell ref="J23:K23"/>
    <mergeCell ref="A1:BE1"/>
    <mergeCell ref="A2:D2"/>
    <mergeCell ref="E2:H2"/>
    <mergeCell ref="I2:M2"/>
    <mergeCell ref="S2:W2"/>
    <mergeCell ref="X2:AA2"/>
    <mergeCell ref="AB2:AF2"/>
    <mergeCell ref="AG2:AK2"/>
    <mergeCell ref="AL2:AO2"/>
    <mergeCell ref="AP2:AS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02B8-0238-4849-90CC-15F1DD7CFF7C}">
  <dimension ref="A1:AY44"/>
  <sheetViews>
    <sheetView workbookViewId="0">
      <selection activeCell="I16" sqref="I16"/>
    </sheetView>
  </sheetViews>
  <sheetFormatPr baseColWidth="10" defaultRowHeight="14.5" x14ac:dyDescent="0.35"/>
  <cols>
    <col min="13" max="13" width="12.6328125" customWidth="1"/>
    <col min="15" max="15" width="14" customWidth="1"/>
    <col min="17" max="17" width="0" hidden="1" customWidth="1"/>
    <col min="21" max="21" width="11.36328125" customWidth="1"/>
    <col min="22" max="22" width="7.453125" customWidth="1"/>
    <col min="28" max="29" width="10.90625" style="50"/>
    <col min="30" max="30" width="10.90625" style="142"/>
    <col min="35" max="35" width="0" hidden="1" customWidth="1"/>
    <col min="42" max="42" width="11.26953125" customWidth="1"/>
    <col min="43" max="43" width="13.54296875" customWidth="1"/>
    <col min="48" max="48" width="11.7265625" customWidth="1"/>
    <col min="51" max="51" width="13.26953125" customWidth="1"/>
  </cols>
  <sheetData>
    <row r="1" spans="1:51" ht="17.5" x14ac:dyDescent="0.35">
      <c r="A1" s="165" t="s">
        <v>222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  <c r="U1" s="165"/>
      <c r="V1" s="165"/>
      <c r="W1" s="165"/>
      <c r="X1" s="165"/>
      <c r="Y1" s="165"/>
      <c r="Z1" s="165"/>
      <c r="AA1" s="165"/>
      <c r="AB1" s="165"/>
      <c r="AC1" s="165"/>
      <c r="AD1" s="165"/>
      <c r="AE1" s="165"/>
      <c r="AF1" s="165"/>
      <c r="AG1" s="165"/>
      <c r="AH1" s="165"/>
      <c r="AI1" s="165"/>
      <c r="AJ1" s="165"/>
      <c r="AK1" s="165"/>
      <c r="AL1" s="165"/>
      <c r="AM1" s="165"/>
      <c r="AN1" s="165"/>
      <c r="AO1" s="165"/>
      <c r="AP1" s="165"/>
      <c r="AQ1" s="165"/>
      <c r="AR1" s="165"/>
      <c r="AS1" s="165"/>
      <c r="AT1" s="165"/>
      <c r="AU1" s="165"/>
    </row>
    <row r="2" spans="1:51" x14ac:dyDescent="0.35">
      <c r="A2" s="162" t="s">
        <v>125</v>
      </c>
      <c r="B2" s="162"/>
      <c r="C2" s="162"/>
      <c r="D2" s="162"/>
      <c r="E2" s="162" t="s">
        <v>125</v>
      </c>
      <c r="F2" s="162"/>
      <c r="G2" s="162"/>
      <c r="H2" s="162"/>
      <c r="I2" s="162" t="s">
        <v>126</v>
      </c>
      <c r="J2" s="162"/>
      <c r="K2" s="162"/>
      <c r="L2" s="162"/>
      <c r="M2" s="162" t="s">
        <v>127</v>
      </c>
      <c r="N2" s="162"/>
      <c r="O2" s="162"/>
      <c r="P2" s="162"/>
      <c r="Q2" s="43"/>
      <c r="R2" s="162" t="s">
        <v>128</v>
      </c>
      <c r="S2" s="162"/>
      <c r="T2" s="162"/>
      <c r="U2" s="162"/>
      <c r="V2" s="43"/>
      <c r="W2" s="162" t="s">
        <v>129</v>
      </c>
      <c r="X2" s="162"/>
      <c r="Y2" s="162"/>
      <c r="Z2" s="162"/>
      <c r="AA2" s="162" t="s">
        <v>130</v>
      </c>
      <c r="AB2" s="162"/>
      <c r="AC2" s="162"/>
      <c r="AD2" s="162"/>
      <c r="AE2" s="162" t="s">
        <v>131</v>
      </c>
      <c r="AF2" s="162"/>
      <c r="AG2" s="162"/>
      <c r="AH2" s="162"/>
      <c r="AI2" s="43"/>
      <c r="AJ2" s="162" t="s">
        <v>132</v>
      </c>
      <c r="AK2" s="162"/>
      <c r="AL2" s="162"/>
      <c r="AM2" s="162"/>
      <c r="AN2" s="162" t="s">
        <v>133</v>
      </c>
      <c r="AO2" s="162"/>
      <c r="AP2" s="162"/>
      <c r="AQ2" s="162"/>
      <c r="AR2" s="162" t="s">
        <v>134</v>
      </c>
      <c r="AS2" s="162"/>
      <c r="AT2" s="162"/>
      <c r="AU2" s="162"/>
      <c r="AV2" s="167" t="s">
        <v>135</v>
      </c>
      <c r="AW2" s="168"/>
      <c r="AX2" s="168"/>
      <c r="AY2" s="169"/>
    </row>
    <row r="3" spans="1:51" ht="42" x14ac:dyDescent="0.35">
      <c r="A3" s="2" t="s">
        <v>136</v>
      </c>
      <c r="B3" s="21" t="s">
        <v>137</v>
      </c>
      <c r="C3" s="21" t="s">
        <v>138</v>
      </c>
      <c r="D3" s="21" t="s">
        <v>139</v>
      </c>
      <c r="E3" s="2" t="s">
        <v>140</v>
      </c>
      <c r="F3" s="21" t="s">
        <v>141</v>
      </c>
      <c r="G3" s="21" t="s">
        <v>142</v>
      </c>
      <c r="H3" s="21" t="s">
        <v>143</v>
      </c>
      <c r="I3" s="114" t="s">
        <v>144</v>
      </c>
      <c r="J3" s="114" t="s">
        <v>145</v>
      </c>
      <c r="K3" s="115" t="s">
        <v>146</v>
      </c>
      <c r="L3" s="114" t="s">
        <v>147</v>
      </c>
      <c r="M3" s="2" t="s">
        <v>148</v>
      </c>
      <c r="N3" s="21" t="s">
        <v>149</v>
      </c>
      <c r="O3" s="21" t="s">
        <v>150</v>
      </c>
      <c r="P3" s="21" t="s">
        <v>151</v>
      </c>
      <c r="Q3" s="116" t="s">
        <v>48</v>
      </c>
      <c r="R3" s="117" t="s">
        <v>152</v>
      </c>
      <c r="S3" s="117" t="s">
        <v>153</v>
      </c>
      <c r="T3" s="117" t="s">
        <v>154</v>
      </c>
      <c r="U3" s="117" t="s">
        <v>155</v>
      </c>
      <c r="V3" s="116" t="s">
        <v>48</v>
      </c>
      <c r="W3" s="117" t="s">
        <v>156</v>
      </c>
      <c r="X3" s="117" t="s">
        <v>157</v>
      </c>
      <c r="Y3" s="117" t="s">
        <v>158</v>
      </c>
      <c r="Z3" s="117" t="s">
        <v>159</v>
      </c>
      <c r="AA3" s="118" t="s">
        <v>160</v>
      </c>
      <c r="AB3" s="118" t="s">
        <v>161</v>
      </c>
      <c r="AC3" s="118" t="s">
        <v>162</v>
      </c>
      <c r="AD3" s="118" t="s">
        <v>163</v>
      </c>
      <c r="AE3" s="117" t="s">
        <v>164</v>
      </c>
      <c r="AF3" s="117" t="s">
        <v>165</v>
      </c>
      <c r="AG3" s="117" t="s">
        <v>166</v>
      </c>
      <c r="AH3" s="117" t="s">
        <v>167</v>
      </c>
      <c r="AI3" s="119" t="s">
        <v>53</v>
      </c>
      <c r="AJ3" s="117" t="s">
        <v>168</v>
      </c>
      <c r="AK3" s="117" t="s">
        <v>169</v>
      </c>
      <c r="AL3" s="117" t="s">
        <v>170</v>
      </c>
      <c r="AM3" s="117" t="s">
        <v>171</v>
      </c>
      <c r="AN3" s="117" t="s">
        <v>172</v>
      </c>
      <c r="AO3" s="117" t="s">
        <v>173</v>
      </c>
      <c r="AP3" s="117" t="s">
        <v>174</v>
      </c>
      <c r="AQ3" s="117" t="s">
        <v>175</v>
      </c>
      <c r="AR3" s="117" t="s">
        <v>176</v>
      </c>
      <c r="AS3" s="117" t="s">
        <v>177</v>
      </c>
      <c r="AT3" s="117" t="s">
        <v>178</v>
      </c>
      <c r="AU3" s="117" t="s">
        <v>179</v>
      </c>
      <c r="AV3" s="120" t="s">
        <v>176</v>
      </c>
      <c r="AW3" s="120" t="s">
        <v>177</v>
      </c>
      <c r="AX3" s="120" t="s">
        <v>178</v>
      </c>
      <c r="AY3" s="121" t="s">
        <v>179</v>
      </c>
    </row>
    <row r="4" spans="1:51" x14ac:dyDescent="0.35">
      <c r="A4" s="13">
        <v>0</v>
      </c>
      <c r="B4" s="14">
        <v>1</v>
      </c>
      <c r="C4" s="14">
        <v>1</v>
      </c>
      <c r="D4" s="14">
        <v>1</v>
      </c>
      <c r="E4" s="13">
        <v>24</v>
      </c>
      <c r="F4" s="14">
        <v>1</v>
      </c>
      <c r="G4" s="122">
        <v>1</v>
      </c>
      <c r="H4" s="123">
        <v>1</v>
      </c>
      <c r="I4" s="11">
        <v>9.4969999999999999</v>
      </c>
      <c r="J4" s="12">
        <v>0.91100000000000003</v>
      </c>
      <c r="K4" s="12">
        <v>0.89500000000000002</v>
      </c>
      <c r="L4" s="12">
        <v>0.92300000000000004</v>
      </c>
      <c r="M4" s="11">
        <v>0</v>
      </c>
      <c r="N4" s="12">
        <v>1</v>
      </c>
      <c r="O4" s="12">
        <v>1</v>
      </c>
      <c r="P4" s="18">
        <v>1</v>
      </c>
      <c r="Q4" s="15">
        <v>0</v>
      </c>
      <c r="R4" s="15">
        <v>0</v>
      </c>
      <c r="S4" s="12">
        <v>1</v>
      </c>
      <c r="T4" s="12">
        <v>1</v>
      </c>
      <c r="U4" s="12">
        <v>1</v>
      </c>
      <c r="V4" s="15">
        <v>0</v>
      </c>
      <c r="W4" s="15">
        <v>0</v>
      </c>
      <c r="X4" s="12">
        <v>1</v>
      </c>
      <c r="Y4" s="12">
        <v>1</v>
      </c>
      <c r="Z4" s="12">
        <v>1</v>
      </c>
      <c r="AA4" s="15">
        <v>1</v>
      </c>
      <c r="AB4" s="12">
        <v>1</v>
      </c>
      <c r="AC4" s="15">
        <v>0.99</v>
      </c>
      <c r="AD4" s="124">
        <v>1.01</v>
      </c>
      <c r="AE4" s="15">
        <v>0</v>
      </c>
      <c r="AF4" s="12">
        <v>1</v>
      </c>
      <c r="AG4" s="12">
        <v>1</v>
      </c>
      <c r="AH4" s="12">
        <v>1</v>
      </c>
      <c r="AI4" s="15">
        <v>0</v>
      </c>
      <c r="AJ4" s="11">
        <v>0</v>
      </c>
      <c r="AK4" s="12">
        <v>1</v>
      </c>
      <c r="AL4" s="12">
        <v>1</v>
      </c>
      <c r="AM4" s="12">
        <v>1</v>
      </c>
      <c r="AN4" s="15">
        <v>0</v>
      </c>
      <c r="AO4" s="12">
        <v>1</v>
      </c>
      <c r="AP4" s="12">
        <v>1</v>
      </c>
      <c r="AQ4" s="12">
        <v>1</v>
      </c>
      <c r="AR4" s="125">
        <v>0</v>
      </c>
      <c r="AS4" s="12">
        <v>1</v>
      </c>
      <c r="AT4" s="12">
        <v>1</v>
      </c>
      <c r="AU4" s="12">
        <v>1</v>
      </c>
      <c r="AV4" s="37">
        <v>4</v>
      </c>
      <c r="AW4" s="37">
        <v>1.06</v>
      </c>
      <c r="AX4" s="37">
        <v>1.05</v>
      </c>
      <c r="AY4" s="37">
        <v>1.08</v>
      </c>
    </row>
    <row r="5" spans="1:51" x14ac:dyDescent="0.35">
      <c r="A5" s="13">
        <v>100</v>
      </c>
      <c r="B5" s="21">
        <v>0.92</v>
      </c>
      <c r="C5" s="21">
        <v>0.88</v>
      </c>
      <c r="D5" s="21">
        <v>0.95</v>
      </c>
      <c r="E5" s="13">
        <v>100</v>
      </c>
      <c r="F5" s="21">
        <v>0.94</v>
      </c>
      <c r="G5" s="126">
        <v>0.89</v>
      </c>
      <c r="H5" s="127">
        <v>0.98</v>
      </c>
      <c r="I5" s="11">
        <v>13.488</v>
      </c>
      <c r="J5" s="12">
        <v>0.878</v>
      </c>
      <c r="K5" s="12">
        <v>0.86</v>
      </c>
      <c r="L5" s="12">
        <v>0.89</v>
      </c>
      <c r="M5" s="11">
        <v>7.9510699999999996</v>
      </c>
      <c r="N5" s="12">
        <v>1.0011000000000001</v>
      </c>
      <c r="O5" s="12">
        <v>0.98900999999999994</v>
      </c>
      <c r="P5" s="18">
        <v>1.0142899999999999</v>
      </c>
      <c r="Q5" s="15">
        <v>1.57</v>
      </c>
      <c r="R5" s="15">
        <v>2</v>
      </c>
      <c r="S5" s="12">
        <v>1</v>
      </c>
      <c r="T5" s="12">
        <v>1</v>
      </c>
      <c r="U5" s="12">
        <v>1</v>
      </c>
      <c r="V5" s="15">
        <v>9.8000000000000007</v>
      </c>
      <c r="W5" s="15">
        <v>10</v>
      </c>
      <c r="X5" s="15">
        <v>1.1100000000000001</v>
      </c>
      <c r="Y5" s="15">
        <v>1.1000000000000001</v>
      </c>
      <c r="Z5" s="15">
        <v>1.3</v>
      </c>
      <c r="AA5" s="15">
        <v>2</v>
      </c>
      <c r="AB5" s="12">
        <v>1</v>
      </c>
      <c r="AC5" s="12">
        <v>0.98</v>
      </c>
      <c r="AD5" s="124">
        <v>1.01</v>
      </c>
      <c r="AE5" s="11">
        <v>10.199999999999999</v>
      </c>
      <c r="AF5" s="12">
        <v>1</v>
      </c>
      <c r="AG5" s="15">
        <v>0.99</v>
      </c>
      <c r="AH5" s="15">
        <v>1.01</v>
      </c>
      <c r="AI5" s="15">
        <v>0.1</v>
      </c>
      <c r="AJ5" s="11">
        <f>(AI5*250)/1</f>
        <v>25</v>
      </c>
      <c r="AK5" s="15">
        <v>1.02</v>
      </c>
      <c r="AL5" s="15">
        <v>1</v>
      </c>
      <c r="AM5" s="15">
        <v>1.04</v>
      </c>
      <c r="AN5" s="15">
        <v>56</v>
      </c>
      <c r="AO5" s="15">
        <v>1.04</v>
      </c>
      <c r="AP5" s="15">
        <v>1.05</v>
      </c>
      <c r="AQ5" s="15">
        <v>1.07</v>
      </c>
      <c r="AR5" s="125">
        <v>26</v>
      </c>
      <c r="AS5" s="12">
        <v>1.08</v>
      </c>
      <c r="AT5" s="12">
        <v>1.02</v>
      </c>
      <c r="AU5" s="12">
        <v>1.1299999999999999</v>
      </c>
      <c r="AV5" s="37">
        <v>6</v>
      </c>
      <c r="AW5" s="37">
        <v>1.07</v>
      </c>
      <c r="AX5" s="37">
        <v>1.06</v>
      </c>
      <c r="AY5" s="37">
        <v>1.0900000000000001</v>
      </c>
    </row>
    <row r="6" spans="1:51" x14ac:dyDescent="0.35">
      <c r="A6" s="25">
        <v>200</v>
      </c>
      <c r="B6" s="26">
        <v>0.87</v>
      </c>
      <c r="C6" s="26">
        <v>0.82</v>
      </c>
      <c r="D6" s="26">
        <v>0.93</v>
      </c>
      <c r="E6" s="25">
        <v>200</v>
      </c>
      <c r="F6" s="26">
        <v>0.88</v>
      </c>
      <c r="G6" s="128">
        <v>0.8</v>
      </c>
      <c r="H6" s="129">
        <v>0.97</v>
      </c>
      <c r="I6" s="11">
        <v>20.032</v>
      </c>
      <c r="J6" s="12">
        <v>0.83099999999999996</v>
      </c>
      <c r="K6" s="12">
        <v>0.80800000000000005</v>
      </c>
      <c r="L6" s="12">
        <v>0.85299999999999998</v>
      </c>
      <c r="M6" s="11">
        <v>14.373089999999999</v>
      </c>
      <c r="N6" s="12">
        <v>1.0022</v>
      </c>
      <c r="O6" s="15">
        <v>0.98</v>
      </c>
      <c r="P6" s="28">
        <v>1.02</v>
      </c>
      <c r="Q6" s="15">
        <v>12.6</v>
      </c>
      <c r="R6" s="15">
        <v>13</v>
      </c>
      <c r="S6" s="15">
        <v>1.02</v>
      </c>
      <c r="T6" s="15">
        <v>1.01</v>
      </c>
      <c r="U6" s="15">
        <v>1.02</v>
      </c>
      <c r="V6" s="15">
        <v>13</v>
      </c>
      <c r="W6" s="15">
        <v>13</v>
      </c>
      <c r="X6" s="15">
        <v>1.1399999999999999</v>
      </c>
      <c r="Y6" s="15">
        <v>1.1200000000000001</v>
      </c>
      <c r="Z6" s="15">
        <v>1.1599999999999999</v>
      </c>
      <c r="AA6" s="15">
        <v>3</v>
      </c>
      <c r="AB6" s="15">
        <v>0.98</v>
      </c>
      <c r="AC6" s="15">
        <v>0.97</v>
      </c>
      <c r="AD6" s="124">
        <v>1.01</v>
      </c>
      <c r="AE6" s="11">
        <v>20</v>
      </c>
      <c r="AF6" s="15">
        <v>1.01</v>
      </c>
      <c r="AG6" s="15">
        <v>0.99</v>
      </c>
      <c r="AH6" s="15">
        <v>1.02</v>
      </c>
      <c r="AI6" s="15">
        <v>0.17</v>
      </c>
      <c r="AJ6" s="11">
        <f t="shared" ref="AJ6:AJ13" si="0">(AI6*250)/1</f>
        <v>42.5</v>
      </c>
      <c r="AK6" s="15">
        <v>1.04</v>
      </c>
      <c r="AL6" s="15">
        <v>1.01</v>
      </c>
      <c r="AM6" s="15">
        <v>1.06</v>
      </c>
      <c r="AN6" s="15">
        <v>82</v>
      </c>
      <c r="AO6" s="12">
        <v>1.0776399999999999</v>
      </c>
      <c r="AP6" s="12">
        <v>1.0543499999999999</v>
      </c>
      <c r="AQ6" s="12">
        <v>1.09938</v>
      </c>
      <c r="AR6" s="125">
        <v>28.4</v>
      </c>
      <c r="AS6" s="12">
        <v>1.07</v>
      </c>
      <c r="AT6" s="12">
        <v>0.97</v>
      </c>
      <c r="AU6" s="12">
        <v>1.17</v>
      </c>
      <c r="AV6" s="37">
        <v>10</v>
      </c>
      <c r="AW6" s="37">
        <v>1.1200000000000001</v>
      </c>
      <c r="AX6" s="37">
        <v>1.0900000000000001</v>
      </c>
      <c r="AY6" s="37">
        <v>1.1399999999999999</v>
      </c>
    </row>
    <row r="7" spans="1:51" x14ac:dyDescent="0.35">
      <c r="A7" s="13">
        <v>300</v>
      </c>
      <c r="B7" s="21">
        <v>0.88</v>
      </c>
      <c r="C7" s="21">
        <v>0.83</v>
      </c>
      <c r="D7" s="21">
        <v>0.93</v>
      </c>
      <c r="E7" s="13">
        <v>300</v>
      </c>
      <c r="F7" s="21">
        <v>0.86</v>
      </c>
      <c r="G7" s="126">
        <v>0.77</v>
      </c>
      <c r="H7" s="127">
        <v>0.97</v>
      </c>
      <c r="I7" s="22">
        <v>30.088000000000001</v>
      </c>
      <c r="J7" s="24">
        <v>0.78500000000000003</v>
      </c>
      <c r="K7" s="24">
        <v>0.75900000000000001</v>
      </c>
      <c r="L7" s="24">
        <v>0.80900000000000005</v>
      </c>
      <c r="M7" s="11">
        <v>21.100919999999999</v>
      </c>
      <c r="N7" s="12">
        <v>1.0033000000000001</v>
      </c>
      <c r="O7" s="12">
        <v>0.97253000000000001</v>
      </c>
      <c r="P7" s="18">
        <v>1.0351600000000001</v>
      </c>
      <c r="Q7" s="15">
        <v>22.3</v>
      </c>
      <c r="R7" s="15">
        <v>22</v>
      </c>
      <c r="S7" s="15">
        <v>1.04</v>
      </c>
      <c r="T7" s="15">
        <v>1.03</v>
      </c>
      <c r="U7" s="15">
        <v>1.05</v>
      </c>
      <c r="V7" s="15">
        <v>17.399999999999999</v>
      </c>
      <c r="W7" s="15">
        <v>17</v>
      </c>
      <c r="X7" s="15">
        <v>1.19</v>
      </c>
      <c r="Y7" s="15">
        <v>1.1599999999999999</v>
      </c>
      <c r="Z7" s="15">
        <v>1.22</v>
      </c>
      <c r="AA7" s="15">
        <v>4</v>
      </c>
      <c r="AB7" s="15">
        <v>0.99</v>
      </c>
      <c r="AC7" s="15">
        <v>0.96</v>
      </c>
      <c r="AD7" s="124">
        <v>1.02</v>
      </c>
      <c r="AE7" s="11">
        <v>27</v>
      </c>
      <c r="AF7" s="15">
        <v>1.01</v>
      </c>
      <c r="AG7" s="12">
        <v>0.99</v>
      </c>
      <c r="AH7" s="15">
        <v>1.03</v>
      </c>
      <c r="AI7" s="15">
        <v>0.25</v>
      </c>
      <c r="AJ7" s="11">
        <f t="shared" si="0"/>
        <v>62.5</v>
      </c>
      <c r="AK7" s="15">
        <v>1.05</v>
      </c>
      <c r="AL7" s="15">
        <v>1.01</v>
      </c>
      <c r="AM7" s="15">
        <v>1.0900000000000001</v>
      </c>
      <c r="AN7" s="15">
        <v>114</v>
      </c>
      <c r="AO7" s="12">
        <v>1.1024799999999999</v>
      </c>
      <c r="AP7" s="12">
        <v>1.07298</v>
      </c>
      <c r="AQ7" s="12">
        <v>1.1366499999999999</v>
      </c>
      <c r="AR7" s="130">
        <v>30.3</v>
      </c>
      <c r="AS7" s="24">
        <v>1.07</v>
      </c>
      <c r="AT7" s="24">
        <v>0.94</v>
      </c>
      <c r="AU7" s="24">
        <v>1.2</v>
      </c>
      <c r="AV7" s="37">
        <v>15</v>
      </c>
      <c r="AW7" s="37">
        <v>1.18</v>
      </c>
      <c r="AX7" s="37">
        <v>1.1399999999999999</v>
      </c>
      <c r="AY7" s="37">
        <v>1.21</v>
      </c>
    </row>
    <row r="8" spans="1:51" x14ac:dyDescent="0.35">
      <c r="A8" s="13">
        <v>400</v>
      </c>
      <c r="B8" s="21">
        <v>0.9</v>
      </c>
      <c r="C8" s="21">
        <v>0.85</v>
      </c>
      <c r="D8" s="21">
        <v>0.94</v>
      </c>
      <c r="E8" s="13">
        <v>400</v>
      </c>
      <c r="F8" s="21">
        <v>0.87</v>
      </c>
      <c r="G8" s="126">
        <v>0.77</v>
      </c>
      <c r="H8" s="127">
        <v>0.98</v>
      </c>
      <c r="I8" s="11">
        <v>35.195999999999998</v>
      </c>
      <c r="J8" s="12">
        <v>0.77</v>
      </c>
      <c r="K8" s="12">
        <v>0.74199999999999999</v>
      </c>
      <c r="L8" s="12">
        <v>0.79500000000000004</v>
      </c>
      <c r="M8" s="11">
        <v>30.581040000000002</v>
      </c>
      <c r="N8" s="12">
        <v>1.0022</v>
      </c>
      <c r="O8" s="12">
        <v>0.96264000000000005</v>
      </c>
      <c r="P8" s="18">
        <v>1.0428599999999999</v>
      </c>
      <c r="Q8" s="15">
        <v>29.9</v>
      </c>
      <c r="R8" s="15">
        <v>30</v>
      </c>
      <c r="S8" s="15">
        <v>1.06</v>
      </c>
      <c r="T8" s="15">
        <v>1.04</v>
      </c>
      <c r="U8" s="15">
        <v>1.08</v>
      </c>
      <c r="V8" s="15">
        <v>21.8</v>
      </c>
      <c r="W8" s="15">
        <v>22</v>
      </c>
      <c r="X8" s="15">
        <v>1.22</v>
      </c>
      <c r="Y8" s="15">
        <v>1.19</v>
      </c>
      <c r="Z8" s="15">
        <v>1.25</v>
      </c>
      <c r="AA8" s="15">
        <v>5</v>
      </c>
      <c r="AB8" s="15">
        <v>0.99</v>
      </c>
      <c r="AC8" s="15">
        <v>0.95</v>
      </c>
      <c r="AD8" s="124">
        <v>1.03</v>
      </c>
      <c r="AE8" s="11">
        <v>35</v>
      </c>
      <c r="AF8" s="15">
        <v>1.02</v>
      </c>
      <c r="AG8" s="15">
        <v>0.99</v>
      </c>
      <c r="AH8" s="15">
        <v>1.05</v>
      </c>
      <c r="AI8" s="15">
        <v>0.33</v>
      </c>
      <c r="AJ8" s="11">
        <f t="shared" si="0"/>
        <v>82.5</v>
      </c>
      <c r="AK8" s="15">
        <v>1.07</v>
      </c>
      <c r="AL8" s="15">
        <v>1.02</v>
      </c>
      <c r="AM8" s="15">
        <v>1.1200000000000001</v>
      </c>
      <c r="AN8" s="15">
        <v>143</v>
      </c>
      <c r="AO8" s="12">
        <v>1.1273299999999999</v>
      </c>
      <c r="AP8" s="12">
        <v>1.09006</v>
      </c>
      <c r="AQ8" s="12">
        <v>1.1646000000000001</v>
      </c>
      <c r="AR8" s="125">
        <v>33.200000000000003</v>
      </c>
      <c r="AS8" s="12">
        <v>1.08</v>
      </c>
      <c r="AT8" s="12">
        <v>0.91</v>
      </c>
      <c r="AU8" s="12">
        <v>1.25</v>
      </c>
      <c r="AV8" s="37">
        <v>20</v>
      </c>
      <c r="AW8" s="37">
        <v>1.23</v>
      </c>
      <c r="AX8" s="37">
        <v>1.18</v>
      </c>
      <c r="AY8" s="37">
        <v>1.28</v>
      </c>
    </row>
    <row r="9" spans="1:51" x14ac:dyDescent="0.35">
      <c r="A9" s="13">
        <v>500</v>
      </c>
      <c r="B9" s="21">
        <v>0.92</v>
      </c>
      <c r="C9" s="21">
        <v>0.87</v>
      </c>
      <c r="D9" s="21">
        <v>0.97</v>
      </c>
      <c r="E9" s="13">
        <v>500</v>
      </c>
      <c r="F9" s="21">
        <v>0.88</v>
      </c>
      <c r="G9" s="126">
        <v>0.77</v>
      </c>
      <c r="H9" s="123">
        <v>1</v>
      </c>
      <c r="I9" s="11">
        <v>39.984000000000002</v>
      </c>
      <c r="J9" s="12">
        <v>0.75800000000000001</v>
      </c>
      <c r="K9" s="12">
        <v>0.73099999999999998</v>
      </c>
      <c r="L9" s="12">
        <v>0.78400000000000003</v>
      </c>
      <c r="M9" s="11">
        <v>38.837919999999997</v>
      </c>
      <c r="N9" s="12">
        <v>1.0011000000000001</v>
      </c>
      <c r="O9" s="12">
        <v>0.95604</v>
      </c>
      <c r="P9" s="18">
        <v>1.0461499999999999</v>
      </c>
      <c r="Q9" s="15">
        <v>38.1</v>
      </c>
      <c r="R9" s="15">
        <v>38</v>
      </c>
      <c r="S9" s="15">
        <v>1.07</v>
      </c>
      <c r="T9" s="15">
        <v>1.05</v>
      </c>
      <c r="U9" s="12">
        <v>1.1000000000000001</v>
      </c>
      <c r="V9" s="15">
        <v>26.2</v>
      </c>
      <c r="W9" s="15">
        <v>26</v>
      </c>
      <c r="X9" s="15">
        <v>1.25</v>
      </c>
      <c r="Y9" s="15">
        <v>1.21</v>
      </c>
      <c r="Z9" s="15">
        <v>1.29</v>
      </c>
      <c r="AA9" s="15">
        <v>6</v>
      </c>
      <c r="AB9" s="15">
        <v>0.99</v>
      </c>
      <c r="AC9" s="15">
        <v>0.94</v>
      </c>
      <c r="AD9" s="124">
        <v>1.04</v>
      </c>
      <c r="AE9" s="11">
        <v>45</v>
      </c>
      <c r="AF9" s="15">
        <v>1.02</v>
      </c>
      <c r="AG9" s="15">
        <v>0.99</v>
      </c>
      <c r="AH9" s="15">
        <v>1.06</v>
      </c>
      <c r="AI9" s="15">
        <v>0.44</v>
      </c>
      <c r="AJ9" s="11">
        <f t="shared" si="0"/>
        <v>110</v>
      </c>
      <c r="AK9" s="15">
        <v>1.0900000000000001</v>
      </c>
      <c r="AL9" s="15">
        <v>1.03</v>
      </c>
      <c r="AM9" s="15">
        <v>1.1599999999999999</v>
      </c>
      <c r="AN9" s="15">
        <v>182</v>
      </c>
      <c r="AO9" s="12">
        <v>1.1521699999999999</v>
      </c>
      <c r="AP9" s="12">
        <v>1.1117999999999999</v>
      </c>
      <c r="AQ9" s="12">
        <v>1.1956500000000001</v>
      </c>
      <c r="AR9" s="125">
        <v>36.200000000000003</v>
      </c>
      <c r="AS9" s="12">
        <v>1.0900000000000001</v>
      </c>
      <c r="AT9" s="12">
        <v>0.89</v>
      </c>
      <c r="AU9" s="12">
        <v>1.3</v>
      </c>
      <c r="AV9" s="37">
        <v>25</v>
      </c>
      <c r="AW9" s="37">
        <v>1.33</v>
      </c>
      <c r="AX9" s="37">
        <v>1.27</v>
      </c>
      <c r="AY9" s="37">
        <v>1.38</v>
      </c>
    </row>
    <row r="10" spans="1:51" x14ac:dyDescent="0.35">
      <c r="A10" s="13">
        <v>600</v>
      </c>
      <c r="B10" s="21">
        <v>0.94</v>
      </c>
      <c r="C10" s="21">
        <v>0.88</v>
      </c>
      <c r="D10" s="21">
        <v>1.01</v>
      </c>
      <c r="E10" s="13">
        <v>600</v>
      </c>
      <c r="F10" s="21">
        <v>0.89</v>
      </c>
      <c r="G10" s="126">
        <v>0.78</v>
      </c>
      <c r="H10" s="127">
        <v>1.02</v>
      </c>
      <c r="I10" s="11">
        <v>50.2</v>
      </c>
      <c r="J10" s="12">
        <v>0.745</v>
      </c>
      <c r="K10" s="12">
        <v>0.71799999999999997</v>
      </c>
      <c r="L10" s="12">
        <v>0.77700000000000002</v>
      </c>
      <c r="M10" s="11">
        <v>46</v>
      </c>
      <c r="N10" s="12">
        <v>0.99780000000000002</v>
      </c>
      <c r="O10" s="12">
        <v>0.94945000000000002</v>
      </c>
      <c r="P10" s="18">
        <v>1.04725</v>
      </c>
      <c r="Q10" s="15">
        <v>50.1</v>
      </c>
      <c r="R10" s="15">
        <v>50</v>
      </c>
      <c r="S10" s="12">
        <v>1.1000000000000001</v>
      </c>
      <c r="T10" s="15">
        <v>1.07</v>
      </c>
      <c r="U10" s="15">
        <v>1.1299999999999999</v>
      </c>
      <c r="V10" s="20">
        <v>30.5</v>
      </c>
      <c r="W10" s="15">
        <v>30</v>
      </c>
      <c r="X10" s="15">
        <v>1.27</v>
      </c>
      <c r="Y10" s="15">
        <v>1.27</v>
      </c>
      <c r="Z10" s="15">
        <v>1.31</v>
      </c>
      <c r="AA10" s="15">
        <v>7</v>
      </c>
      <c r="AB10" s="15">
        <v>0.99</v>
      </c>
      <c r="AC10" s="15">
        <v>0.94</v>
      </c>
      <c r="AD10" s="124">
        <v>1.04</v>
      </c>
      <c r="AE10" s="11">
        <v>51</v>
      </c>
      <c r="AF10" s="15">
        <v>1.03</v>
      </c>
      <c r="AG10" s="15">
        <v>0.99</v>
      </c>
      <c r="AH10" s="15">
        <v>1.07</v>
      </c>
      <c r="AI10" s="15">
        <v>0.6</v>
      </c>
      <c r="AJ10" s="11">
        <f t="shared" si="0"/>
        <v>150</v>
      </c>
      <c r="AK10" s="15">
        <v>1.1100000000000001</v>
      </c>
      <c r="AL10" s="15">
        <v>1.03</v>
      </c>
      <c r="AM10" s="15">
        <v>1.19</v>
      </c>
      <c r="AN10" s="15">
        <v>225</v>
      </c>
      <c r="AO10" s="15">
        <v>1.17</v>
      </c>
      <c r="AP10" s="15">
        <v>1.1299999999999999</v>
      </c>
      <c r="AQ10" s="15">
        <v>1.22</v>
      </c>
      <c r="AR10" s="125">
        <v>38.6</v>
      </c>
      <c r="AS10" s="12">
        <v>1.1100000000000001</v>
      </c>
      <c r="AT10" s="12">
        <v>0.87</v>
      </c>
      <c r="AU10" s="12">
        <v>1.34</v>
      </c>
      <c r="AV10" s="37">
        <v>30</v>
      </c>
      <c r="AW10" s="37">
        <v>1.39</v>
      </c>
      <c r="AX10" s="37">
        <v>1.34</v>
      </c>
      <c r="AY10" s="37">
        <v>1.44</v>
      </c>
    </row>
    <row r="11" spans="1:51" x14ac:dyDescent="0.35">
      <c r="A11" s="43"/>
      <c r="B11" s="43"/>
      <c r="C11" s="43"/>
      <c r="D11" s="43"/>
      <c r="E11" s="43"/>
      <c r="F11" s="43"/>
      <c r="G11" s="43"/>
      <c r="H11" s="43"/>
      <c r="I11" s="11">
        <v>60.095999999999997</v>
      </c>
      <c r="J11" s="12">
        <v>0.749</v>
      </c>
      <c r="K11" s="12">
        <v>0.71499999999999997</v>
      </c>
      <c r="L11" s="12">
        <v>0.78200000000000003</v>
      </c>
      <c r="M11" s="131">
        <v>50</v>
      </c>
      <c r="N11" s="12">
        <v>0.99780000000000002</v>
      </c>
      <c r="O11" s="12">
        <v>0.94945000000000002</v>
      </c>
      <c r="P11" s="18">
        <v>1.04725</v>
      </c>
      <c r="Q11" s="15">
        <v>61</v>
      </c>
      <c r="R11" s="15">
        <v>61</v>
      </c>
      <c r="S11" s="15">
        <v>1.1299999999999999</v>
      </c>
      <c r="T11" s="15">
        <v>1.0900000000000001</v>
      </c>
      <c r="U11" s="15">
        <v>1.1599999999999999</v>
      </c>
      <c r="V11" s="15">
        <v>36.1</v>
      </c>
      <c r="W11" s="15">
        <v>36</v>
      </c>
      <c r="X11" s="15">
        <v>1.29</v>
      </c>
      <c r="Y11" s="15">
        <v>1.25</v>
      </c>
      <c r="Z11" s="15">
        <v>1.33</v>
      </c>
      <c r="AA11" s="15">
        <v>8</v>
      </c>
      <c r="AB11" s="15">
        <v>0.94</v>
      </c>
      <c r="AC11" s="15">
        <v>0.99</v>
      </c>
      <c r="AD11" s="124">
        <v>1.04</v>
      </c>
      <c r="AE11" s="11">
        <v>58</v>
      </c>
      <c r="AF11" s="15">
        <v>1.03</v>
      </c>
      <c r="AG11" s="15">
        <v>0.99</v>
      </c>
      <c r="AH11" s="15">
        <v>1.07</v>
      </c>
      <c r="AI11" s="15">
        <v>0.7</v>
      </c>
      <c r="AJ11" s="11">
        <f t="shared" si="0"/>
        <v>175</v>
      </c>
      <c r="AK11" s="15">
        <v>1.1299999999999999</v>
      </c>
      <c r="AL11" s="15">
        <v>1.04</v>
      </c>
      <c r="AM11" s="15">
        <v>1.21</v>
      </c>
      <c r="AN11" s="15">
        <v>250</v>
      </c>
      <c r="AO11" s="132">
        <v>1.19</v>
      </c>
      <c r="AP11" s="132">
        <v>1.1399999999999999</v>
      </c>
      <c r="AQ11" s="132">
        <v>1.24</v>
      </c>
      <c r="AR11" s="125">
        <v>41.6</v>
      </c>
      <c r="AS11" s="12">
        <v>1.1299999999999999</v>
      </c>
      <c r="AT11" s="12">
        <v>0.88</v>
      </c>
      <c r="AU11" s="12">
        <v>1.38</v>
      </c>
      <c r="AV11" s="37">
        <v>35</v>
      </c>
      <c r="AW11" s="37">
        <v>1.46</v>
      </c>
      <c r="AX11" s="37">
        <v>1.4</v>
      </c>
      <c r="AY11" s="37">
        <v>1.51</v>
      </c>
    </row>
    <row r="12" spans="1:51" x14ac:dyDescent="0.35">
      <c r="A12" s="43"/>
      <c r="B12" s="43"/>
      <c r="C12" s="43"/>
      <c r="D12" s="43"/>
      <c r="E12" s="43"/>
      <c r="F12" s="43"/>
      <c r="G12" s="43"/>
      <c r="H12" s="43"/>
      <c r="I12" s="11">
        <v>70.152000000000001</v>
      </c>
      <c r="J12" s="12">
        <v>0.75</v>
      </c>
      <c r="K12" s="12">
        <v>0.71099999999999997</v>
      </c>
      <c r="L12" s="12">
        <v>0.79200000000000004</v>
      </c>
      <c r="M12" s="11">
        <v>57.186540000000001</v>
      </c>
      <c r="N12" s="12">
        <v>0.99231000000000003</v>
      </c>
      <c r="O12" s="12">
        <v>0.94286000000000003</v>
      </c>
      <c r="P12" s="18">
        <v>1.04505</v>
      </c>
      <c r="Q12" s="15">
        <v>72.400000000000006</v>
      </c>
      <c r="R12" s="15">
        <v>72</v>
      </c>
      <c r="S12" s="15">
        <v>1.1399999999999999</v>
      </c>
      <c r="T12" s="15">
        <v>1.1100000000000001</v>
      </c>
      <c r="U12" s="15">
        <v>1.18</v>
      </c>
      <c r="V12" s="15">
        <v>42.9</v>
      </c>
      <c r="W12" s="15">
        <v>43</v>
      </c>
      <c r="X12" s="15">
        <v>1.31</v>
      </c>
      <c r="Y12" s="15">
        <v>1.26</v>
      </c>
      <c r="Z12" s="15">
        <v>1.35</v>
      </c>
      <c r="AA12" s="15">
        <v>10</v>
      </c>
      <c r="AB12" s="15">
        <v>0.99</v>
      </c>
      <c r="AC12" s="15">
        <v>0.93</v>
      </c>
      <c r="AD12" s="124">
        <v>1.05</v>
      </c>
      <c r="AE12" s="11">
        <v>68</v>
      </c>
      <c r="AF12" s="15">
        <v>1.03</v>
      </c>
      <c r="AG12" s="15">
        <v>0.99</v>
      </c>
      <c r="AH12" s="15">
        <v>1.07</v>
      </c>
      <c r="AI12" s="15">
        <v>0.8</v>
      </c>
      <c r="AJ12" s="11">
        <f t="shared" si="0"/>
        <v>200</v>
      </c>
      <c r="AK12" s="15">
        <v>1.1399999999999999</v>
      </c>
      <c r="AL12" s="15">
        <v>1.04</v>
      </c>
      <c r="AM12" s="15">
        <v>1.23</v>
      </c>
      <c r="AN12" s="15">
        <v>289</v>
      </c>
      <c r="AO12" s="12">
        <v>1.2</v>
      </c>
      <c r="AP12" s="15">
        <v>1.1599999999999999</v>
      </c>
      <c r="AQ12" s="15">
        <v>1.25</v>
      </c>
      <c r="AR12" s="125">
        <v>45</v>
      </c>
      <c r="AS12" s="12">
        <v>1.19</v>
      </c>
      <c r="AT12" s="12">
        <v>0.88</v>
      </c>
      <c r="AU12" s="12">
        <v>1.43</v>
      </c>
      <c r="AV12" s="133">
        <v>41</v>
      </c>
      <c r="AW12" s="133">
        <v>1.53</v>
      </c>
      <c r="AX12" s="134">
        <v>1.47</v>
      </c>
      <c r="AY12" s="134">
        <v>1.58</v>
      </c>
    </row>
    <row r="13" spans="1:51" x14ac:dyDescent="0.35">
      <c r="A13" s="43"/>
      <c r="B13" s="43"/>
      <c r="C13" s="43"/>
      <c r="D13" s="43"/>
      <c r="E13" s="43"/>
      <c r="F13" s="43"/>
      <c r="G13" s="43"/>
      <c r="H13" s="43"/>
      <c r="I13" s="11">
        <v>80.048000000000002</v>
      </c>
      <c r="J13" s="12">
        <v>0.755</v>
      </c>
      <c r="K13" s="12">
        <v>0.70599999999999996</v>
      </c>
      <c r="L13" s="12">
        <v>0.80700000000000005</v>
      </c>
      <c r="M13" s="11">
        <v>66.666669999999996</v>
      </c>
      <c r="N13" s="12">
        <v>0.98680999999999996</v>
      </c>
      <c r="O13" s="12">
        <v>0.93515999999999999</v>
      </c>
      <c r="P13" s="18">
        <v>1.04176</v>
      </c>
      <c r="Q13" s="15">
        <v>84.5</v>
      </c>
      <c r="R13" s="15">
        <v>84</v>
      </c>
      <c r="S13" s="15">
        <v>1.17</v>
      </c>
      <c r="T13" s="15">
        <v>1.1299999999999999</v>
      </c>
      <c r="U13" s="15">
        <v>1.21</v>
      </c>
      <c r="V13" s="15">
        <v>50.2</v>
      </c>
      <c r="W13" s="23">
        <v>50</v>
      </c>
      <c r="X13" s="23">
        <v>1.32</v>
      </c>
      <c r="Y13" s="23">
        <v>1.27</v>
      </c>
      <c r="Z13" s="23">
        <v>1.37</v>
      </c>
      <c r="AA13" s="15">
        <v>12</v>
      </c>
      <c r="AB13" s="15">
        <v>0.99</v>
      </c>
      <c r="AC13" s="15">
        <v>0.93</v>
      </c>
      <c r="AD13" s="124">
        <v>1.05</v>
      </c>
      <c r="AE13" s="11">
        <v>80</v>
      </c>
      <c r="AF13" s="15">
        <v>1.03</v>
      </c>
      <c r="AG13" s="15">
        <v>0.98</v>
      </c>
      <c r="AH13" s="15">
        <v>1.08</v>
      </c>
      <c r="AI13" s="15">
        <v>0.91</v>
      </c>
      <c r="AJ13" s="11">
        <f t="shared" si="0"/>
        <v>227.5</v>
      </c>
      <c r="AK13" s="15">
        <v>1.1499999999999999</v>
      </c>
      <c r="AL13" s="15">
        <v>1.05</v>
      </c>
      <c r="AM13" s="15">
        <v>1.24</v>
      </c>
      <c r="AN13" s="15">
        <v>330</v>
      </c>
      <c r="AO13" s="15">
        <v>1.22</v>
      </c>
      <c r="AP13" s="15">
        <v>1.17</v>
      </c>
      <c r="AQ13" s="15">
        <v>1.27</v>
      </c>
      <c r="AR13" s="125">
        <v>48</v>
      </c>
      <c r="AS13" s="12">
        <v>1.19</v>
      </c>
      <c r="AT13" s="12">
        <v>0.9</v>
      </c>
      <c r="AU13" s="18">
        <v>1.47</v>
      </c>
      <c r="AV13" s="135">
        <v>45</v>
      </c>
      <c r="AW13" s="135">
        <v>1.59</v>
      </c>
      <c r="AX13" s="135">
        <v>1.52</v>
      </c>
      <c r="AY13" s="135">
        <v>1.66</v>
      </c>
    </row>
    <row r="14" spans="1:51" x14ac:dyDescent="0.35">
      <c r="A14" s="43"/>
      <c r="B14" s="43"/>
      <c r="C14" s="43"/>
      <c r="D14" s="43"/>
      <c r="E14" s="43"/>
      <c r="F14" s="43"/>
      <c r="G14" s="43"/>
      <c r="H14" s="43"/>
      <c r="I14" s="11">
        <v>90.103999999999999</v>
      </c>
      <c r="J14" s="12">
        <v>0.76</v>
      </c>
      <c r="K14" s="12">
        <v>0.70099999999999996</v>
      </c>
      <c r="L14" s="12">
        <v>0.82399999999999995</v>
      </c>
      <c r="M14" s="11">
        <v>78.593270000000004</v>
      </c>
      <c r="N14" s="12">
        <v>0.98021999999999998</v>
      </c>
      <c r="O14" s="12">
        <v>0.92418</v>
      </c>
      <c r="P14" s="18">
        <v>1.0373600000000001</v>
      </c>
      <c r="Q14" s="15">
        <v>100.2</v>
      </c>
      <c r="R14" s="23">
        <v>100</v>
      </c>
      <c r="S14" s="24">
        <v>1.2</v>
      </c>
      <c r="T14" s="23">
        <v>1.1599999999999999</v>
      </c>
      <c r="U14" s="23">
        <v>1.24</v>
      </c>
      <c r="V14" s="15">
        <v>55.2</v>
      </c>
      <c r="W14" s="15">
        <v>55</v>
      </c>
      <c r="X14" s="15">
        <v>1.32</v>
      </c>
      <c r="Y14" s="15">
        <v>1.27</v>
      </c>
      <c r="Z14" s="15">
        <v>1.37</v>
      </c>
      <c r="AA14" s="23">
        <v>15</v>
      </c>
      <c r="AB14" s="23">
        <v>0.99</v>
      </c>
      <c r="AC14" s="23">
        <v>0.93</v>
      </c>
      <c r="AD14" s="136">
        <v>1.06</v>
      </c>
      <c r="AE14" s="11">
        <v>94</v>
      </c>
      <c r="AF14" s="15">
        <v>1.03</v>
      </c>
      <c r="AG14" s="15">
        <v>0.98</v>
      </c>
      <c r="AH14" s="15">
        <v>1.08</v>
      </c>
      <c r="AI14" s="15">
        <v>1.05</v>
      </c>
      <c r="AJ14" s="22">
        <v>250</v>
      </c>
      <c r="AK14" s="23">
        <v>1.1499999999999999</v>
      </c>
      <c r="AL14" s="23">
        <v>1.06</v>
      </c>
      <c r="AM14" s="23">
        <v>1.25</v>
      </c>
      <c r="AN14" s="15">
        <v>375</v>
      </c>
      <c r="AO14" s="15">
        <v>1.23</v>
      </c>
      <c r="AP14" s="15">
        <v>1.18</v>
      </c>
      <c r="AQ14" s="15">
        <v>1.29</v>
      </c>
      <c r="AR14" s="125">
        <v>51</v>
      </c>
      <c r="AS14" s="12">
        <v>1.22</v>
      </c>
      <c r="AT14" s="12">
        <v>0.93</v>
      </c>
      <c r="AU14" s="18">
        <v>1.52</v>
      </c>
      <c r="AV14" s="137">
        <v>49</v>
      </c>
      <c r="AW14" s="138">
        <v>1.64</v>
      </c>
      <c r="AX14" s="138">
        <v>1.56</v>
      </c>
      <c r="AY14" s="138">
        <v>1.72</v>
      </c>
    </row>
    <row r="15" spans="1:51" x14ac:dyDescent="0.35">
      <c r="A15" s="43"/>
      <c r="B15" s="43"/>
      <c r="C15" s="43"/>
      <c r="D15" s="43"/>
      <c r="E15" s="43"/>
      <c r="F15" s="43"/>
      <c r="G15" s="43"/>
      <c r="H15" s="43"/>
      <c r="I15" s="11">
        <v>100</v>
      </c>
      <c r="J15" s="12">
        <v>0.76700000000000002</v>
      </c>
      <c r="K15" s="12">
        <v>0.69499999999999995</v>
      </c>
      <c r="L15" s="12">
        <v>0.84099999999999997</v>
      </c>
      <c r="M15" s="11">
        <v>88.685019999999994</v>
      </c>
      <c r="N15" s="12">
        <v>0.97472999999999999</v>
      </c>
      <c r="O15" s="12">
        <v>0.91208999999999996</v>
      </c>
      <c r="P15" s="18">
        <v>1.0351600000000001</v>
      </c>
      <c r="Q15" s="15">
        <v>115.3</v>
      </c>
      <c r="R15" s="15">
        <v>115</v>
      </c>
      <c r="S15" s="15">
        <v>1.23</v>
      </c>
      <c r="T15" s="15">
        <v>1.18</v>
      </c>
      <c r="U15" s="15">
        <v>1.27</v>
      </c>
      <c r="V15" s="15">
        <v>60.4</v>
      </c>
      <c r="W15" s="15">
        <v>60</v>
      </c>
      <c r="X15" s="15">
        <v>1.33</v>
      </c>
      <c r="Y15" s="15">
        <v>1.27</v>
      </c>
      <c r="Z15" s="15">
        <v>1.39</v>
      </c>
      <c r="AA15" s="15">
        <v>18</v>
      </c>
      <c r="AB15" s="15">
        <v>0.99</v>
      </c>
      <c r="AC15" s="15">
        <v>0.93</v>
      </c>
      <c r="AD15" s="124">
        <v>1.06</v>
      </c>
      <c r="AE15" s="11">
        <v>100</v>
      </c>
      <c r="AF15" s="15">
        <v>1.03</v>
      </c>
      <c r="AG15" s="15">
        <v>0.98</v>
      </c>
      <c r="AH15" s="15">
        <v>1.0900000000000001</v>
      </c>
      <c r="AI15" s="15">
        <v>1.2</v>
      </c>
      <c r="AJ15" s="11">
        <v>262.5</v>
      </c>
      <c r="AK15" s="15">
        <v>1.1499999999999999</v>
      </c>
      <c r="AL15" s="15">
        <v>1.06</v>
      </c>
      <c r="AM15" s="15">
        <v>1.25</v>
      </c>
      <c r="AN15" s="15">
        <v>421</v>
      </c>
      <c r="AO15" s="15">
        <v>1.25</v>
      </c>
      <c r="AP15" s="15">
        <v>1.19</v>
      </c>
      <c r="AQ15" s="15">
        <v>1.31</v>
      </c>
      <c r="AR15" s="125">
        <v>55</v>
      </c>
      <c r="AS15" s="12">
        <v>1.28</v>
      </c>
      <c r="AT15" s="12">
        <v>0.99</v>
      </c>
      <c r="AU15" s="12">
        <v>1.58</v>
      </c>
    </row>
    <row r="16" spans="1:51" x14ac:dyDescent="0.3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22">
        <v>99.694190000000006</v>
      </c>
      <c r="N16" s="24">
        <v>0.96484000000000003</v>
      </c>
      <c r="O16" s="24">
        <v>0.89890000000000003</v>
      </c>
      <c r="P16" s="139">
        <v>1.0351600000000001</v>
      </c>
      <c r="Q16" s="15">
        <v>130.4</v>
      </c>
      <c r="R16" s="15">
        <v>130</v>
      </c>
      <c r="S16" s="15">
        <v>1.26</v>
      </c>
      <c r="T16" s="15">
        <v>1.21</v>
      </c>
      <c r="U16" s="12">
        <v>1.3</v>
      </c>
      <c r="V16" s="15">
        <v>65</v>
      </c>
      <c r="W16" s="15">
        <v>65</v>
      </c>
      <c r="X16" s="15">
        <v>1.34</v>
      </c>
      <c r="Y16" s="15">
        <v>1.28</v>
      </c>
      <c r="Z16" s="15">
        <v>1.4</v>
      </c>
      <c r="AA16" s="15">
        <v>20</v>
      </c>
      <c r="AB16" s="12">
        <v>1</v>
      </c>
      <c r="AC16" s="15">
        <v>0.93</v>
      </c>
      <c r="AD16" s="124">
        <v>1.07</v>
      </c>
      <c r="AE16" s="11">
        <v>105</v>
      </c>
      <c r="AF16" s="15">
        <v>1.03</v>
      </c>
      <c r="AG16" s="15">
        <v>0.97</v>
      </c>
      <c r="AH16" s="12">
        <v>1.1000000000000001</v>
      </c>
      <c r="AI16" s="15">
        <v>1.3</v>
      </c>
      <c r="AJ16" s="11">
        <v>300</v>
      </c>
      <c r="AK16" s="15">
        <v>1.1599999999999999</v>
      </c>
      <c r="AL16" s="15">
        <v>1.06</v>
      </c>
      <c r="AM16" s="15">
        <v>1.26</v>
      </c>
      <c r="AN16" s="15">
        <v>468</v>
      </c>
      <c r="AO16" s="15">
        <v>1.27</v>
      </c>
      <c r="AP16" s="12">
        <v>1.2</v>
      </c>
      <c r="AQ16" s="15">
        <v>1.34</v>
      </c>
      <c r="AR16" s="125">
        <v>58</v>
      </c>
      <c r="AS16" s="12">
        <v>1.34</v>
      </c>
      <c r="AT16" s="12">
        <v>1.05</v>
      </c>
      <c r="AU16" s="12">
        <v>1.63</v>
      </c>
    </row>
    <row r="17" spans="1:47" x14ac:dyDescent="0.3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11">
        <v>109.48012</v>
      </c>
      <c r="N17" s="12">
        <v>0.95823999999999998</v>
      </c>
      <c r="O17" s="12">
        <v>0.88571</v>
      </c>
      <c r="P17" s="18">
        <v>1.0373600000000001</v>
      </c>
      <c r="Q17" s="15">
        <v>141.1</v>
      </c>
      <c r="R17" s="15">
        <v>141</v>
      </c>
      <c r="S17" s="15">
        <v>1.27</v>
      </c>
      <c r="T17" s="15">
        <v>1.23</v>
      </c>
      <c r="U17" s="15">
        <v>1.32</v>
      </c>
      <c r="V17" s="15">
        <v>70.8</v>
      </c>
      <c r="W17" s="15">
        <v>71</v>
      </c>
      <c r="X17" s="15">
        <v>1.34</v>
      </c>
      <c r="Y17" s="15">
        <v>1.27</v>
      </c>
      <c r="Z17" s="15">
        <v>1.41</v>
      </c>
      <c r="AA17" s="15">
        <v>23</v>
      </c>
      <c r="AB17" s="12">
        <v>1</v>
      </c>
      <c r="AC17" s="15">
        <v>0.93</v>
      </c>
      <c r="AD17" s="124">
        <v>1.0900000000000001</v>
      </c>
      <c r="AE17" s="11">
        <v>120</v>
      </c>
      <c r="AF17" s="15">
        <v>1.03</v>
      </c>
      <c r="AG17" s="15">
        <v>0.96</v>
      </c>
      <c r="AH17" s="15">
        <v>1.1100000000000001</v>
      </c>
      <c r="AI17" s="15">
        <v>1.4</v>
      </c>
      <c r="AJ17" s="11">
        <v>325</v>
      </c>
      <c r="AK17" s="15">
        <v>1.1599999999999999</v>
      </c>
      <c r="AL17" s="15">
        <v>1.06</v>
      </c>
      <c r="AM17" s="15">
        <v>1.27</v>
      </c>
      <c r="AN17" s="15">
        <v>518</v>
      </c>
      <c r="AO17" s="15">
        <v>1.29</v>
      </c>
      <c r="AP17" s="12">
        <v>1.2</v>
      </c>
      <c r="AQ17" s="15">
        <v>1.37</v>
      </c>
      <c r="AR17" s="125">
        <v>61.3</v>
      </c>
      <c r="AS17" s="12">
        <v>1.4</v>
      </c>
      <c r="AT17" s="12">
        <v>1.1100000000000001</v>
      </c>
      <c r="AU17" s="12">
        <v>1.68</v>
      </c>
    </row>
    <row r="18" spans="1:47" x14ac:dyDescent="0.3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11">
        <v>124.46483000000001</v>
      </c>
      <c r="N18" s="12">
        <v>0.94725000000000004</v>
      </c>
      <c r="O18" s="12">
        <v>0.86263999999999996</v>
      </c>
      <c r="P18" s="18">
        <v>1.04176</v>
      </c>
      <c r="Q18" s="15">
        <v>150.5</v>
      </c>
      <c r="R18" s="15">
        <v>150</v>
      </c>
      <c r="S18" s="12">
        <v>1.3</v>
      </c>
      <c r="T18" s="15">
        <v>1.24</v>
      </c>
      <c r="U18" s="15">
        <v>1.35</v>
      </c>
      <c r="V18" s="15">
        <v>80.400000000000006</v>
      </c>
      <c r="W18" s="15">
        <v>80</v>
      </c>
      <c r="X18" s="15">
        <v>1.36</v>
      </c>
      <c r="Y18" s="15">
        <v>1.27</v>
      </c>
      <c r="Z18" s="15">
        <v>1.43</v>
      </c>
      <c r="AA18" s="15">
        <v>26</v>
      </c>
      <c r="AB18" s="15">
        <v>1.01</v>
      </c>
      <c r="AC18" s="15">
        <v>0.92</v>
      </c>
      <c r="AD18" s="124">
        <v>1.1100000000000001</v>
      </c>
      <c r="AE18" s="11">
        <v>143</v>
      </c>
      <c r="AF18" s="15">
        <v>1.03</v>
      </c>
      <c r="AG18" s="15">
        <v>0.94</v>
      </c>
      <c r="AH18" s="15">
        <v>1.1299999999999999</v>
      </c>
      <c r="AI18" s="15">
        <v>1.5</v>
      </c>
      <c r="AJ18" s="11">
        <v>350</v>
      </c>
      <c r="AK18" s="15">
        <v>1.17</v>
      </c>
      <c r="AL18" s="15">
        <v>1.06</v>
      </c>
      <c r="AM18" s="15">
        <v>1.27</v>
      </c>
      <c r="AN18" s="15">
        <v>559</v>
      </c>
      <c r="AO18" s="12">
        <v>1.3</v>
      </c>
      <c r="AP18" s="15">
        <v>1.21</v>
      </c>
      <c r="AQ18" s="15">
        <v>1.39</v>
      </c>
      <c r="AR18" s="125">
        <v>64.2</v>
      </c>
      <c r="AS18" s="12">
        <v>1.45</v>
      </c>
      <c r="AT18" s="12">
        <v>1.18</v>
      </c>
      <c r="AU18" s="12">
        <v>1.74</v>
      </c>
    </row>
    <row r="19" spans="1:47" x14ac:dyDescent="0.3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11">
        <v>141.28440000000001</v>
      </c>
      <c r="N19" s="12">
        <v>0.93625999999999998</v>
      </c>
      <c r="O19" s="12">
        <v>0.83955999999999997</v>
      </c>
      <c r="P19" s="18">
        <v>1.0483499999999999</v>
      </c>
      <c r="Q19" s="15">
        <v>163.1</v>
      </c>
      <c r="R19" s="15">
        <v>163</v>
      </c>
      <c r="S19" s="15">
        <v>1.32</v>
      </c>
      <c r="T19" s="15">
        <v>1.26</v>
      </c>
      <c r="U19" s="15">
        <v>1.38</v>
      </c>
      <c r="V19" s="15">
        <v>90.1</v>
      </c>
      <c r="W19" s="15">
        <v>90</v>
      </c>
      <c r="X19" s="15">
        <v>1.37</v>
      </c>
      <c r="Y19" s="15">
        <v>1.27</v>
      </c>
      <c r="Z19" s="15">
        <v>1.47</v>
      </c>
      <c r="AA19" s="23">
        <v>28</v>
      </c>
      <c r="AB19" s="23">
        <v>1.01</v>
      </c>
      <c r="AC19" s="23">
        <v>0.91</v>
      </c>
      <c r="AD19" s="136">
        <v>1.1299999999999999</v>
      </c>
      <c r="AE19" s="15">
        <v>160</v>
      </c>
      <c r="AF19" s="15">
        <v>1.03</v>
      </c>
      <c r="AG19" s="15">
        <v>0.92</v>
      </c>
      <c r="AH19" s="15">
        <v>1.1499999999999999</v>
      </c>
      <c r="AI19" s="42"/>
      <c r="AJ19" s="11">
        <v>375</v>
      </c>
      <c r="AK19" s="15">
        <v>1.17</v>
      </c>
      <c r="AL19" s="15">
        <v>1.06</v>
      </c>
      <c r="AM19" s="15">
        <v>1.28</v>
      </c>
      <c r="AN19" s="15">
        <v>600</v>
      </c>
      <c r="AO19" s="15">
        <v>1.31</v>
      </c>
      <c r="AP19" s="15">
        <v>1.21</v>
      </c>
      <c r="AQ19" s="15">
        <v>1.42</v>
      </c>
      <c r="AR19" s="125">
        <v>67.5</v>
      </c>
      <c r="AS19" s="12">
        <v>1.54</v>
      </c>
      <c r="AT19" s="12">
        <v>1.25</v>
      </c>
      <c r="AU19" s="12">
        <v>1.81</v>
      </c>
    </row>
    <row r="20" spans="1:47" x14ac:dyDescent="0.35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11">
        <v>155.04587000000001</v>
      </c>
      <c r="N20" s="12">
        <v>0.92747000000000002</v>
      </c>
      <c r="O20" s="12">
        <v>0.81867999999999996</v>
      </c>
      <c r="P20" s="18">
        <v>1.05385</v>
      </c>
      <c r="Q20" s="15">
        <v>176.1</v>
      </c>
      <c r="R20" s="15">
        <v>176</v>
      </c>
      <c r="S20" s="15">
        <v>1.35</v>
      </c>
      <c r="T20" s="15">
        <v>1.28</v>
      </c>
      <c r="U20" s="15">
        <v>1.41</v>
      </c>
      <c r="V20" s="15">
        <v>100.1</v>
      </c>
      <c r="W20" s="15">
        <v>100</v>
      </c>
      <c r="X20" s="15">
        <v>1.38</v>
      </c>
      <c r="Y20" s="15">
        <v>1.27</v>
      </c>
      <c r="Z20" s="15">
        <v>1.5</v>
      </c>
      <c r="AA20" s="15"/>
      <c r="AB20" s="15"/>
      <c r="AC20" s="12"/>
      <c r="AD20" s="124"/>
      <c r="AE20" s="15">
        <v>182</v>
      </c>
      <c r="AF20" s="15">
        <v>1.03</v>
      </c>
      <c r="AG20" s="15">
        <v>0.91</v>
      </c>
      <c r="AH20" s="15">
        <v>1.18</v>
      </c>
      <c r="AI20" s="42"/>
      <c r="AJ20" s="42"/>
      <c r="AK20" s="42"/>
      <c r="AL20" s="42"/>
      <c r="AM20" s="42"/>
      <c r="AN20" s="15">
        <v>649</v>
      </c>
      <c r="AO20" s="15">
        <v>1.33</v>
      </c>
      <c r="AP20" s="15">
        <v>1.22</v>
      </c>
      <c r="AQ20" s="15">
        <v>1.45</v>
      </c>
      <c r="AR20" s="125">
        <v>71</v>
      </c>
      <c r="AS20" s="12">
        <v>1.61</v>
      </c>
      <c r="AT20" s="12">
        <v>1.34</v>
      </c>
      <c r="AU20" s="12">
        <v>1.89</v>
      </c>
    </row>
    <row r="21" spans="1:47" x14ac:dyDescent="0.35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11">
        <v>170.03057999999999</v>
      </c>
      <c r="N21" s="12">
        <v>0.91647999999999996</v>
      </c>
      <c r="O21" s="12">
        <v>0.79890000000000005</v>
      </c>
      <c r="P21" s="18">
        <v>1.05714</v>
      </c>
      <c r="Q21" s="15">
        <v>189.1</v>
      </c>
      <c r="R21" s="15">
        <v>189</v>
      </c>
      <c r="S21" s="15">
        <v>1.28</v>
      </c>
      <c r="T21" s="15">
        <v>1.31</v>
      </c>
      <c r="U21" s="15">
        <v>1.45</v>
      </c>
      <c r="V21" s="15">
        <v>110.1</v>
      </c>
      <c r="W21" s="15">
        <v>110</v>
      </c>
      <c r="X21" s="12">
        <v>1.4</v>
      </c>
      <c r="Y21" s="15">
        <v>1.26</v>
      </c>
      <c r="Z21" s="15">
        <v>1.53</v>
      </c>
      <c r="AA21" s="42"/>
      <c r="AB21" s="15"/>
      <c r="AC21" s="15"/>
      <c r="AD21" s="124"/>
      <c r="AE21" s="15">
        <v>200</v>
      </c>
      <c r="AF21" s="15">
        <v>1.03</v>
      </c>
      <c r="AG21" s="15">
        <v>0.89</v>
      </c>
      <c r="AH21" s="12">
        <v>1.2</v>
      </c>
      <c r="AI21" s="42"/>
      <c r="AJ21" s="42"/>
      <c r="AK21" s="42"/>
      <c r="AL21" s="42"/>
      <c r="AM21" s="42"/>
      <c r="AN21" s="15">
        <v>690</v>
      </c>
      <c r="AO21" s="15">
        <v>1.35</v>
      </c>
      <c r="AP21" s="15">
        <v>1.22</v>
      </c>
      <c r="AQ21" s="15">
        <v>1.48</v>
      </c>
      <c r="AR21" s="125">
        <v>73</v>
      </c>
      <c r="AS21" s="12">
        <v>1.67</v>
      </c>
      <c r="AT21" s="12">
        <v>1.37</v>
      </c>
      <c r="AU21" s="12">
        <v>1.96</v>
      </c>
    </row>
    <row r="22" spans="1:47" x14ac:dyDescent="0.35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11">
        <v>181.95719</v>
      </c>
      <c r="N22" s="12">
        <v>0.90988999999999998</v>
      </c>
      <c r="O22" s="12">
        <v>0.77802000000000004</v>
      </c>
      <c r="P22" s="18">
        <v>1.0637399999999999</v>
      </c>
      <c r="Q22" s="15">
        <v>198.1</v>
      </c>
      <c r="R22" s="15">
        <v>198</v>
      </c>
      <c r="S22" s="12">
        <v>1.4</v>
      </c>
      <c r="T22" s="15">
        <v>1.32</v>
      </c>
      <c r="U22" s="15">
        <v>1.47</v>
      </c>
      <c r="V22" s="15">
        <v>120.1</v>
      </c>
      <c r="W22" s="15">
        <v>120</v>
      </c>
      <c r="X22" s="12">
        <v>1.4</v>
      </c>
      <c r="Y22" s="15">
        <v>1.26</v>
      </c>
      <c r="Z22" s="15">
        <v>1.59</v>
      </c>
      <c r="AA22" s="42"/>
      <c r="AB22" s="15"/>
      <c r="AC22" s="15"/>
      <c r="AD22" s="124"/>
      <c r="AE22" s="15">
        <v>215</v>
      </c>
      <c r="AF22" s="15">
        <v>1.03</v>
      </c>
      <c r="AG22" s="15">
        <v>0.88</v>
      </c>
      <c r="AH22" s="15">
        <v>1.22</v>
      </c>
      <c r="AI22" s="42"/>
      <c r="AJ22" s="42"/>
      <c r="AK22" s="42"/>
      <c r="AL22" s="42"/>
      <c r="AM22" s="42"/>
      <c r="AN22" s="15">
        <v>721</v>
      </c>
      <c r="AO22" s="15">
        <v>1.36</v>
      </c>
      <c r="AP22" s="15">
        <v>1.23</v>
      </c>
      <c r="AQ22" s="12">
        <v>1.5</v>
      </c>
      <c r="AR22" s="125">
        <v>76</v>
      </c>
      <c r="AS22" s="12">
        <v>1.75</v>
      </c>
      <c r="AT22" s="12">
        <v>1.43</v>
      </c>
      <c r="AU22" s="12">
        <v>2.0699999999999998</v>
      </c>
    </row>
    <row r="23" spans="1:47" x14ac:dyDescent="0.35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11">
        <v>190.21406999999999</v>
      </c>
      <c r="N23" s="12">
        <v>0.90439999999999998</v>
      </c>
      <c r="O23" s="12">
        <v>0.76812999999999998</v>
      </c>
      <c r="P23" s="28">
        <v>1.06</v>
      </c>
      <c r="Q23" s="15">
        <v>207.2</v>
      </c>
      <c r="R23" s="15">
        <v>207</v>
      </c>
      <c r="S23" s="15">
        <v>1.42</v>
      </c>
      <c r="T23" s="15">
        <v>1.34</v>
      </c>
      <c r="U23" s="12">
        <v>1.5</v>
      </c>
      <c r="V23" s="15">
        <v>130</v>
      </c>
      <c r="W23" s="15">
        <v>130</v>
      </c>
      <c r="X23" s="15">
        <v>1.41</v>
      </c>
      <c r="Y23" s="15">
        <v>1.26</v>
      </c>
      <c r="Z23" s="15">
        <v>1.58</v>
      </c>
      <c r="AA23" s="42"/>
      <c r="AB23" s="15"/>
      <c r="AC23" s="15"/>
      <c r="AD23" s="124"/>
      <c r="AE23" s="15">
        <v>224</v>
      </c>
      <c r="AF23" s="15">
        <v>1.03</v>
      </c>
      <c r="AG23" s="15">
        <v>0.86</v>
      </c>
      <c r="AH23" s="15">
        <v>1.23</v>
      </c>
      <c r="AI23" s="42"/>
      <c r="AJ23" s="42"/>
      <c r="AK23" s="42"/>
      <c r="AL23" s="42"/>
      <c r="AM23" s="42"/>
      <c r="AN23" s="15">
        <v>750</v>
      </c>
      <c r="AO23" s="15">
        <v>1.37</v>
      </c>
      <c r="AP23" s="15">
        <v>1.23</v>
      </c>
      <c r="AQ23" s="15">
        <v>1.53</v>
      </c>
      <c r="AR23" s="42"/>
      <c r="AS23" s="42"/>
      <c r="AT23" s="42"/>
      <c r="AU23" s="42"/>
    </row>
    <row r="24" spans="1:47" x14ac:dyDescent="0.35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140"/>
      <c r="N24" s="140"/>
      <c r="O24" s="43"/>
      <c r="P24" s="43"/>
      <c r="Q24" s="15"/>
      <c r="R24" s="15"/>
      <c r="S24" s="15"/>
      <c r="T24" s="15"/>
      <c r="U24" s="15"/>
      <c r="V24" s="15">
        <v>141.6</v>
      </c>
      <c r="W24" s="15">
        <v>142</v>
      </c>
      <c r="X24" s="15">
        <v>1.42</v>
      </c>
      <c r="Y24" s="15">
        <v>1.25</v>
      </c>
      <c r="Z24" s="15">
        <v>1.62</v>
      </c>
      <c r="AA24" s="42"/>
      <c r="AB24" s="15"/>
      <c r="AC24" s="15"/>
      <c r="AD24" s="124"/>
      <c r="AE24" s="15"/>
      <c r="AF24" s="15"/>
      <c r="AG24" s="15"/>
      <c r="AH24" s="15"/>
      <c r="AI24" s="42"/>
      <c r="AJ24" s="42"/>
      <c r="AK24" s="42"/>
      <c r="AL24" s="42"/>
      <c r="AM24" s="42"/>
      <c r="AN24" s="15"/>
      <c r="AO24" s="15"/>
      <c r="AP24" s="15"/>
      <c r="AQ24" s="15"/>
      <c r="AR24" s="42"/>
      <c r="AS24" s="42"/>
      <c r="AT24" s="42"/>
      <c r="AU24" s="42"/>
    </row>
    <row r="25" spans="1:47" x14ac:dyDescent="0.35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140"/>
      <c r="N25" s="43"/>
      <c r="O25" s="43"/>
      <c r="P25" s="43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42"/>
      <c r="AB25" s="15"/>
      <c r="AC25" s="15"/>
      <c r="AD25" s="124"/>
      <c r="AE25" s="15"/>
      <c r="AF25" s="15"/>
      <c r="AG25" s="15"/>
      <c r="AH25" s="15"/>
      <c r="AI25" s="42"/>
      <c r="AJ25" s="42"/>
      <c r="AK25" s="42"/>
      <c r="AL25" s="42"/>
      <c r="AM25" s="42"/>
      <c r="AN25" s="15"/>
      <c r="AO25" s="15"/>
      <c r="AP25" s="15"/>
      <c r="AQ25" s="15"/>
      <c r="AR25" s="42"/>
      <c r="AS25" s="42"/>
      <c r="AT25" s="42"/>
      <c r="AU25" s="42"/>
    </row>
    <row r="26" spans="1:47" x14ac:dyDescent="0.35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140"/>
      <c r="N26" s="140"/>
      <c r="O26" s="43"/>
      <c r="P26" s="43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15"/>
      <c r="AC26" s="15"/>
      <c r="AD26" s="124"/>
      <c r="AE26" s="15"/>
      <c r="AF26" s="15"/>
      <c r="AG26" s="15"/>
      <c r="AH26" s="15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</row>
    <row r="27" spans="1:47" x14ac:dyDescent="0.35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140"/>
      <c r="N27" s="43"/>
      <c r="O27" s="43"/>
      <c r="P27" s="43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15"/>
      <c r="AC27" s="15"/>
      <c r="AD27" s="124"/>
      <c r="AE27" s="15"/>
      <c r="AF27" s="15"/>
      <c r="AG27" s="15"/>
      <c r="AH27" s="15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</row>
    <row r="28" spans="1:47" x14ac:dyDescent="0.35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140"/>
      <c r="N28" s="43"/>
      <c r="O28" s="43"/>
      <c r="P28" s="43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15"/>
      <c r="AC28" s="15"/>
      <c r="AD28" s="124"/>
      <c r="AE28" s="15"/>
      <c r="AF28" s="15"/>
      <c r="AG28" s="15"/>
      <c r="AH28" s="15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</row>
    <row r="29" spans="1:47" x14ac:dyDescent="0.35">
      <c r="M29" s="141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7"/>
      <c r="AC29" s="37"/>
      <c r="AD29" s="120"/>
      <c r="AE29" s="37"/>
      <c r="AF29" s="37"/>
      <c r="AG29" s="37"/>
      <c r="AH29" s="37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</row>
    <row r="30" spans="1:47" x14ac:dyDescent="0.35">
      <c r="M30" s="141"/>
      <c r="N30" s="141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7"/>
      <c r="AC30" s="37"/>
      <c r="AD30" s="120"/>
      <c r="AE30" s="37"/>
      <c r="AF30" s="37"/>
      <c r="AG30" s="37"/>
      <c r="AH30" s="37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</row>
    <row r="31" spans="1:47" x14ac:dyDescent="0.35">
      <c r="M31" s="141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7"/>
      <c r="AC31" s="37"/>
      <c r="AD31" s="120"/>
      <c r="AE31" s="37"/>
      <c r="AF31" s="37"/>
      <c r="AG31" s="37"/>
      <c r="AH31" s="37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</row>
    <row r="32" spans="1:47" x14ac:dyDescent="0.35">
      <c r="M32" s="141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7"/>
      <c r="AC32" s="37"/>
      <c r="AD32" s="120"/>
      <c r="AE32" s="37"/>
      <c r="AF32" s="37"/>
      <c r="AG32" s="37"/>
      <c r="AH32" s="37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</row>
    <row r="33" spans="13:47" x14ac:dyDescent="0.35">
      <c r="M33" s="141"/>
      <c r="N33" s="141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7"/>
      <c r="AC33" s="37"/>
      <c r="AD33" s="120"/>
      <c r="AE33" s="37"/>
      <c r="AF33" s="37"/>
      <c r="AG33" s="37"/>
      <c r="AH33" s="37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</row>
    <row r="34" spans="13:47" x14ac:dyDescent="0.35">
      <c r="M34" s="141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7"/>
      <c r="AC34" s="37"/>
      <c r="AD34" s="120"/>
      <c r="AE34" s="37"/>
      <c r="AF34" s="37"/>
      <c r="AG34" s="37"/>
      <c r="AH34" s="37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</row>
    <row r="35" spans="13:47" x14ac:dyDescent="0.35">
      <c r="M35" s="141"/>
      <c r="N35" s="141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7"/>
      <c r="AC35" s="37"/>
      <c r="AD35" s="120"/>
      <c r="AE35" s="37"/>
      <c r="AF35" s="37"/>
      <c r="AG35" s="37"/>
      <c r="AH35" s="37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</row>
    <row r="36" spans="13:47" x14ac:dyDescent="0.35">
      <c r="M36" s="141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7"/>
      <c r="AC36" s="37"/>
      <c r="AD36" s="120"/>
      <c r="AE36" s="37"/>
      <c r="AF36" s="37"/>
      <c r="AG36" s="37"/>
      <c r="AH36" s="37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</row>
    <row r="37" spans="13:47" x14ac:dyDescent="0.35">
      <c r="M37" s="141"/>
      <c r="AE37" s="50"/>
      <c r="AF37" s="50"/>
      <c r="AG37" s="50"/>
      <c r="AH37" s="50"/>
    </row>
    <row r="38" spans="13:47" x14ac:dyDescent="0.35">
      <c r="M38" s="141"/>
      <c r="AE38" s="50"/>
      <c r="AF38" s="50"/>
      <c r="AG38" s="50"/>
      <c r="AH38" s="50"/>
    </row>
    <row r="39" spans="13:47" x14ac:dyDescent="0.35">
      <c r="M39" s="141"/>
      <c r="AB39" s="52"/>
    </row>
    <row r="40" spans="13:47" x14ac:dyDescent="0.35">
      <c r="M40" s="141"/>
      <c r="N40" s="141"/>
      <c r="AB40" s="52"/>
    </row>
    <row r="41" spans="13:47" x14ac:dyDescent="0.35">
      <c r="M41" s="141"/>
      <c r="AB41" s="52"/>
    </row>
    <row r="42" spans="13:47" x14ac:dyDescent="0.35">
      <c r="M42" s="141"/>
      <c r="N42" s="141"/>
      <c r="AB42" s="52"/>
    </row>
    <row r="43" spans="13:47" x14ac:dyDescent="0.35">
      <c r="M43" s="141"/>
      <c r="AB43" s="52"/>
    </row>
    <row r="44" spans="13:47" x14ac:dyDescent="0.35">
      <c r="M44" s="141"/>
      <c r="AB44" s="52"/>
    </row>
  </sheetData>
  <mergeCells count="13">
    <mergeCell ref="AN2:AQ2"/>
    <mergeCell ref="AR2:AU2"/>
    <mergeCell ref="AV2:AY2"/>
    <mergeCell ref="A1:AU1"/>
    <mergeCell ref="A2:D2"/>
    <mergeCell ref="E2:H2"/>
    <mergeCell ref="I2:L2"/>
    <mergeCell ref="M2:P2"/>
    <mergeCell ref="R2:U2"/>
    <mergeCell ref="W2:Z2"/>
    <mergeCell ref="AA2:AD2"/>
    <mergeCell ref="AE2:AH2"/>
    <mergeCell ref="AJ2:A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EC10F-2E3E-49EF-A7E4-85298DFB381E}">
  <dimension ref="A1:AP29"/>
  <sheetViews>
    <sheetView workbookViewId="0">
      <selection activeCell="G13" sqref="G13"/>
    </sheetView>
  </sheetViews>
  <sheetFormatPr baseColWidth="10" defaultRowHeight="14" x14ac:dyDescent="0.3"/>
  <cols>
    <col min="1" max="17" width="10.90625" style="42"/>
    <col min="18" max="18" width="0" style="42" hidden="1" customWidth="1"/>
    <col min="19" max="30" width="10.90625" style="42"/>
    <col min="31" max="42" width="0" style="42" hidden="1" customWidth="1"/>
    <col min="43" max="16384" width="10.90625" style="42"/>
  </cols>
  <sheetData>
    <row r="1" spans="1:42" ht="17.5" x14ac:dyDescent="0.35">
      <c r="A1" s="143" t="s">
        <v>223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</row>
    <row r="2" spans="1:42" x14ac:dyDescent="0.3">
      <c r="A2" s="158" t="s">
        <v>224</v>
      </c>
      <c r="B2" s="159"/>
      <c r="C2" s="159"/>
      <c r="D2" s="160"/>
      <c r="E2" s="158" t="s">
        <v>225</v>
      </c>
      <c r="F2" s="159"/>
      <c r="G2" s="159"/>
      <c r="H2" s="160"/>
      <c r="I2" s="158" t="s">
        <v>180</v>
      </c>
      <c r="J2" s="159"/>
      <c r="K2" s="159"/>
      <c r="L2" s="160"/>
      <c r="N2" s="158" t="s">
        <v>181</v>
      </c>
      <c r="O2" s="159"/>
      <c r="P2" s="159"/>
      <c r="Q2" s="160"/>
      <c r="S2" s="158" t="s">
        <v>182</v>
      </c>
      <c r="T2" s="159"/>
      <c r="U2" s="159"/>
      <c r="V2" s="160"/>
      <c r="W2" s="158" t="s">
        <v>183</v>
      </c>
      <c r="X2" s="159"/>
      <c r="Y2" s="159"/>
      <c r="Z2" s="160"/>
      <c r="AA2" s="159" t="s">
        <v>184</v>
      </c>
      <c r="AB2" s="159"/>
      <c r="AC2" s="159"/>
      <c r="AD2" s="160"/>
      <c r="AE2" s="158" t="s">
        <v>185</v>
      </c>
      <c r="AF2" s="159"/>
      <c r="AG2" s="159"/>
      <c r="AH2" s="160"/>
    </row>
    <row r="3" spans="1:42" s="145" customFormat="1" ht="42" x14ac:dyDescent="0.35">
      <c r="A3" s="124" t="s">
        <v>186</v>
      </c>
      <c r="B3" s="124" t="s">
        <v>187</v>
      </c>
      <c r="C3" s="144" t="s">
        <v>188</v>
      </c>
      <c r="D3" s="124" t="s">
        <v>189</v>
      </c>
      <c r="E3" s="145" t="s">
        <v>190</v>
      </c>
      <c r="F3" s="145" t="s">
        <v>191</v>
      </c>
      <c r="G3" s="145" t="s">
        <v>192</v>
      </c>
      <c r="H3" s="145" t="s">
        <v>193</v>
      </c>
      <c r="I3" s="144" t="s">
        <v>194</v>
      </c>
      <c r="J3" s="144" t="s">
        <v>195</v>
      </c>
      <c r="K3" s="144" t="s">
        <v>196</v>
      </c>
      <c r="L3" s="144" t="s">
        <v>197</v>
      </c>
      <c r="M3" s="124" t="s">
        <v>48</v>
      </c>
      <c r="N3" s="144" t="s">
        <v>198</v>
      </c>
      <c r="O3" s="144" t="s">
        <v>199</v>
      </c>
      <c r="P3" s="144" t="s">
        <v>200</v>
      </c>
      <c r="Q3" s="144" t="s">
        <v>201</v>
      </c>
      <c r="R3" s="124" t="s">
        <v>48</v>
      </c>
      <c r="S3" s="144" t="s">
        <v>202</v>
      </c>
      <c r="T3" s="144" t="s">
        <v>203</v>
      </c>
      <c r="U3" s="144" t="s">
        <v>204</v>
      </c>
      <c r="V3" s="144" t="s">
        <v>205</v>
      </c>
      <c r="W3" s="146" t="s">
        <v>206</v>
      </c>
      <c r="X3" s="147" t="s">
        <v>207</v>
      </c>
      <c r="Y3" s="124" t="s">
        <v>208</v>
      </c>
      <c r="Z3" s="124" t="s">
        <v>209</v>
      </c>
      <c r="AA3" s="144" t="s">
        <v>210</v>
      </c>
      <c r="AB3" s="144" t="s">
        <v>211</v>
      </c>
      <c r="AC3" s="144" t="s">
        <v>212</v>
      </c>
      <c r="AD3" s="144" t="s">
        <v>213</v>
      </c>
      <c r="AE3" s="144" t="s">
        <v>214</v>
      </c>
      <c r="AF3" s="144" t="s">
        <v>215</v>
      </c>
      <c r="AG3" s="144" t="s">
        <v>216</v>
      </c>
      <c r="AH3" s="144" t="s">
        <v>217</v>
      </c>
      <c r="AI3" s="144" t="s">
        <v>218</v>
      </c>
      <c r="AJ3" s="144" t="s">
        <v>219</v>
      </c>
      <c r="AK3" s="144" t="s">
        <v>220</v>
      </c>
      <c r="AL3" s="144" t="s">
        <v>221</v>
      </c>
      <c r="AM3" s="144" t="s">
        <v>194</v>
      </c>
      <c r="AN3" s="144" t="s">
        <v>195</v>
      </c>
      <c r="AO3" s="144" t="s">
        <v>196</v>
      </c>
      <c r="AP3" s="144" t="s">
        <v>197</v>
      </c>
    </row>
    <row r="4" spans="1:42" x14ac:dyDescent="0.3">
      <c r="A4" s="15">
        <v>22</v>
      </c>
      <c r="B4" s="15">
        <v>1.21</v>
      </c>
      <c r="C4" s="15">
        <v>1.1499999999999999</v>
      </c>
      <c r="D4" s="15">
        <v>1.26</v>
      </c>
      <c r="E4" s="148">
        <v>22</v>
      </c>
      <c r="F4" s="149">
        <v>1.1599999999999999</v>
      </c>
      <c r="G4" s="149">
        <v>1.1100000000000001</v>
      </c>
      <c r="H4" s="149">
        <v>1.21</v>
      </c>
      <c r="I4" s="11">
        <v>0</v>
      </c>
      <c r="J4" s="12">
        <v>1</v>
      </c>
      <c r="K4" s="12">
        <v>1</v>
      </c>
      <c r="L4" s="12">
        <v>1</v>
      </c>
      <c r="M4" s="15">
        <v>0</v>
      </c>
      <c r="N4" s="11">
        <v>0</v>
      </c>
      <c r="O4" s="12">
        <v>1</v>
      </c>
      <c r="P4" s="12">
        <v>1</v>
      </c>
      <c r="Q4" s="12">
        <v>1</v>
      </c>
      <c r="R4" s="15">
        <v>0</v>
      </c>
      <c r="S4" s="11">
        <v>0</v>
      </c>
      <c r="T4" s="12">
        <v>1</v>
      </c>
      <c r="U4" s="12">
        <v>1</v>
      </c>
      <c r="V4" s="12">
        <v>1</v>
      </c>
      <c r="W4" s="15">
        <v>0</v>
      </c>
      <c r="X4" s="12">
        <v>0.99856</v>
      </c>
      <c r="Y4" s="12">
        <v>0.99856</v>
      </c>
      <c r="Z4" s="12">
        <v>0.99856</v>
      </c>
      <c r="AA4" s="11">
        <v>0</v>
      </c>
      <c r="AB4" s="12">
        <v>1</v>
      </c>
      <c r="AC4" s="12">
        <v>1</v>
      </c>
      <c r="AD4" s="12">
        <v>1</v>
      </c>
      <c r="AE4" s="15">
        <v>0</v>
      </c>
      <c r="AF4" s="12">
        <v>1</v>
      </c>
      <c r="AG4" s="12">
        <v>1</v>
      </c>
      <c r="AH4" s="12">
        <v>1</v>
      </c>
      <c r="AI4" s="15">
        <v>0</v>
      </c>
      <c r="AJ4" s="15">
        <v>1</v>
      </c>
      <c r="AK4" s="15">
        <v>1</v>
      </c>
      <c r="AL4" s="15">
        <v>1</v>
      </c>
      <c r="AM4" s="11">
        <v>0</v>
      </c>
      <c r="AN4" s="12">
        <v>1</v>
      </c>
      <c r="AO4" s="12">
        <v>1</v>
      </c>
      <c r="AP4" s="12">
        <v>1</v>
      </c>
    </row>
    <row r="5" spans="1:42" x14ac:dyDescent="0.3">
      <c r="A5" s="15">
        <v>100</v>
      </c>
      <c r="B5" s="15">
        <v>1.07</v>
      </c>
      <c r="C5" s="15">
        <v>1.05</v>
      </c>
      <c r="D5" s="15">
        <v>1.0900000000000001</v>
      </c>
      <c r="E5" s="148">
        <v>100</v>
      </c>
      <c r="F5" s="149">
        <v>1.08</v>
      </c>
      <c r="G5" s="149">
        <v>1.06</v>
      </c>
      <c r="H5" s="149">
        <v>1.1000000000000001</v>
      </c>
      <c r="I5" s="11">
        <v>8</v>
      </c>
      <c r="J5" s="12">
        <v>0.98</v>
      </c>
      <c r="K5" s="12">
        <v>0.97</v>
      </c>
      <c r="L5" s="15">
        <v>0.99</v>
      </c>
      <c r="M5" s="15">
        <v>20.399999999999999</v>
      </c>
      <c r="N5" s="11">
        <v>20.399999999999999</v>
      </c>
      <c r="O5" s="15">
        <v>1.01</v>
      </c>
      <c r="P5" s="15">
        <v>0.99</v>
      </c>
      <c r="Q5" s="15">
        <v>1.03</v>
      </c>
      <c r="R5" s="15">
        <v>5.8</v>
      </c>
      <c r="S5" s="11">
        <v>5.8</v>
      </c>
      <c r="T5" s="15">
        <v>1.02</v>
      </c>
      <c r="U5" s="12">
        <v>1</v>
      </c>
      <c r="V5" s="15">
        <v>1.04</v>
      </c>
      <c r="W5" s="16">
        <v>1.3</v>
      </c>
      <c r="X5" s="12">
        <v>0.98236999999999997</v>
      </c>
      <c r="Y5" s="12">
        <v>0.93740999999999997</v>
      </c>
      <c r="Z5" s="12">
        <v>1.0219</v>
      </c>
      <c r="AA5" s="11">
        <v>6.35</v>
      </c>
      <c r="AB5" s="15">
        <v>0.99</v>
      </c>
      <c r="AC5" s="15">
        <v>0.98</v>
      </c>
      <c r="AD5" s="12">
        <v>1</v>
      </c>
      <c r="AE5" s="15">
        <v>80</v>
      </c>
      <c r="AF5" s="15">
        <v>1.01</v>
      </c>
      <c r="AG5" s="15">
        <v>0.99</v>
      </c>
      <c r="AH5" s="15">
        <v>1.04</v>
      </c>
      <c r="AI5" s="15">
        <v>5.7</v>
      </c>
      <c r="AJ5" s="15">
        <v>0.04</v>
      </c>
      <c r="AK5" s="15">
        <v>0.98</v>
      </c>
      <c r="AL5" s="15">
        <v>1.08</v>
      </c>
      <c r="AM5" s="11">
        <v>8</v>
      </c>
      <c r="AN5" s="12">
        <v>0.98</v>
      </c>
      <c r="AO5" s="12">
        <v>0.97</v>
      </c>
      <c r="AP5" s="15">
        <v>0.99</v>
      </c>
    </row>
    <row r="6" spans="1:42" x14ac:dyDescent="0.3">
      <c r="A6" s="23">
        <v>200</v>
      </c>
      <c r="B6" s="24">
        <v>1</v>
      </c>
      <c r="C6" s="24">
        <v>1</v>
      </c>
      <c r="D6" s="24">
        <v>1</v>
      </c>
      <c r="E6" s="150">
        <v>200</v>
      </c>
      <c r="F6" s="156">
        <v>1</v>
      </c>
      <c r="G6" s="156">
        <v>1</v>
      </c>
      <c r="H6" s="156">
        <v>1</v>
      </c>
      <c r="I6" s="11">
        <v>14</v>
      </c>
      <c r="J6" s="12">
        <v>0.97</v>
      </c>
      <c r="K6" s="12">
        <v>0.95</v>
      </c>
      <c r="L6" s="15">
        <v>0.98</v>
      </c>
      <c r="M6" s="15">
        <v>29.4</v>
      </c>
      <c r="N6" s="11">
        <v>30</v>
      </c>
      <c r="O6" s="15">
        <v>1.02</v>
      </c>
      <c r="P6" s="15">
        <v>0.99</v>
      </c>
      <c r="Q6" s="15">
        <v>1.04</v>
      </c>
      <c r="R6" s="15">
        <v>11.8</v>
      </c>
      <c r="S6" s="11">
        <v>11.8</v>
      </c>
      <c r="T6" s="15">
        <v>1.05</v>
      </c>
      <c r="U6" s="15">
        <v>1.01</v>
      </c>
      <c r="V6" s="15">
        <v>1.08</v>
      </c>
      <c r="W6" s="16">
        <v>3.11</v>
      </c>
      <c r="X6" s="12">
        <v>0.95718999999999999</v>
      </c>
      <c r="Y6" s="12">
        <v>0.87085999999999997</v>
      </c>
      <c r="Z6" s="12">
        <v>1.0469999999999999</v>
      </c>
      <c r="AA6" s="11">
        <v>11.8</v>
      </c>
      <c r="AB6" s="15">
        <v>0.98</v>
      </c>
      <c r="AC6" s="15">
        <v>0.96</v>
      </c>
      <c r="AD6" s="12">
        <v>1</v>
      </c>
      <c r="AE6" s="15">
        <v>122</v>
      </c>
      <c r="AF6" s="15">
        <v>1.02</v>
      </c>
      <c r="AG6" s="15">
        <v>0.99</v>
      </c>
      <c r="AH6" s="15">
        <v>1.05</v>
      </c>
      <c r="AI6" s="15">
        <v>6.46</v>
      </c>
      <c r="AJ6" s="15">
        <v>1.05</v>
      </c>
      <c r="AK6" s="15">
        <v>0.96</v>
      </c>
      <c r="AL6" s="15">
        <v>1.1399999999999999</v>
      </c>
      <c r="AM6" s="11">
        <v>14</v>
      </c>
      <c r="AN6" s="12">
        <v>0.97</v>
      </c>
      <c r="AO6" s="12">
        <v>0.95</v>
      </c>
      <c r="AP6" s="15">
        <v>0.98</v>
      </c>
    </row>
    <row r="7" spans="1:42" x14ac:dyDescent="0.3">
      <c r="A7" s="39">
        <v>300</v>
      </c>
      <c r="B7" s="39">
        <v>0.99</v>
      </c>
      <c r="C7" s="39">
        <v>0.98</v>
      </c>
      <c r="D7" s="39">
        <v>0.99</v>
      </c>
      <c r="E7" s="148">
        <v>300</v>
      </c>
      <c r="F7" s="149">
        <v>0.96</v>
      </c>
      <c r="G7" s="149">
        <v>0.95</v>
      </c>
      <c r="H7" s="149">
        <v>0.97</v>
      </c>
      <c r="I7" s="11">
        <v>15</v>
      </c>
      <c r="J7" s="12">
        <v>0.96</v>
      </c>
      <c r="K7" s="12">
        <v>0.94</v>
      </c>
      <c r="L7" s="15">
        <v>0.98</v>
      </c>
      <c r="M7" s="15">
        <v>39.4</v>
      </c>
      <c r="N7" s="11">
        <v>40</v>
      </c>
      <c r="O7" s="15">
        <v>1.03</v>
      </c>
      <c r="P7" s="12">
        <v>1</v>
      </c>
      <c r="Q7" s="15">
        <v>1.06</v>
      </c>
      <c r="R7" s="15">
        <v>18</v>
      </c>
      <c r="S7" s="11">
        <v>18</v>
      </c>
      <c r="T7" s="15">
        <v>1.07</v>
      </c>
      <c r="U7" s="15">
        <v>1.03</v>
      </c>
      <c r="V7" s="15">
        <v>1.1100000000000001</v>
      </c>
      <c r="W7" s="16">
        <v>4.88</v>
      </c>
      <c r="X7" s="12">
        <v>0.9446</v>
      </c>
      <c r="Y7" s="12">
        <v>0.84928000000000003</v>
      </c>
      <c r="Z7" s="12">
        <v>1.05</v>
      </c>
      <c r="AA7" s="11">
        <v>18.399999999999999</v>
      </c>
      <c r="AB7" s="15">
        <v>0.98</v>
      </c>
      <c r="AC7" s="15">
        <v>0.95</v>
      </c>
      <c r="AD7" s="12">
        <v>1</v>
      </c>
      <c r="AE7" s="15">
        <v>165</v>
      </c>
      <c r="AF7" s="15">
        <v>1.02</v>
      </c>
      <c r="AG7" s="15">
        <v>0.99</v>
      </c>
      <c r="AH7" s="15">
        <v>1.06</v>
      </c>
      <c r="AI7" s="15">
        <v>7.4</v>
      </c>
      <c r="AJ7" s="15">
        <v>1.08</v>
      </c>
      <c r="AK7" s="15">
        <v>0.95</v>
      </c>
      <c r="AL7" s="15">
        <v>1.21</v>
      </c>
      <c r="AM7" s="11">
        <v>15</v>
      </c>
      <c r="AN7" s="12">
        <v>0.96</v>
      </c>
      <c r="AO7" s="12">
        <v>0.94</v>
      </c>
      <c r="AP7" s="15">
        <v>0.98</v>
      </c>
    </row>
    <row r="8" spans="1:42" x14ac:dyDescent="0.3">
      <c r="A8" s="15">
        <v>400</v>
      </c>
      <c r="B8" s="15">
        <v>0.99</v>
      </c>
      <c r="C8" s="15">
        <v>0.98</v>
      </c>
      <c r="D8" s="15">
        <v>0.99</v>
      </c>
      <c r="E8" s="154">
        <v>400</v>
      </c>
      <c r="F8" s="155">
        <v>0.95</v>
      </c>
      <c r="G8" s="155">
        <v>0.95</v>
      </c>
      <c r="H8" s="155">
        <v>0.96</v>
      </c>
      <c r="I8" s="11">
        <v>19.3</v>
      </c>
      <c r="J8" s="12">
        <v>0.95</v>
      </c>
      <c r="K8" s="12">
        <v>0.93</v>
      </c>
      <c r="L8" s="15">
        <v>0.98</v>
      </c>
      <c r="M8" s="15">
        <v>49.4</v>
      </c>
      <c r="N8" s="11">
        <v>50</v>
      </c>
      <c r="O8" s="15">
        <v>1.04</v>
      </c>
      <c r="P8" s="12">
        <v>1</v>
      </c>
      <c r="Q8" s="15">
        <v>1.08</v>
      </c>
      <c r="R8" s="15">
        <v>23.3</v>
      </c>
      <c r="S8" s="11">
        <v>23.3</v>
      </c>
      <c r="T8" s="15">
        <v>1.0900000000000001</v>
      </c>
      <c r="U8" s="15">
        <v>1.04</v>
      </c>
      <c r="V8" s="15">
        <v>1.1299999999999999</v>
      </c>
      <c r="W8" s="16">
        <v>6.81</v>
      </c>
      <c r="X8" s="12">
        <v>0.94</v>
      </c>
      <c r="Y8" s="12">
        <v>0.84</v>
      </c>
      <c r="Z8" s="12">
        <v>1.05</v>
      </c>
      <c r="AA8" s="11">
        <v>24.7</v>
      </c>
      <c r="AB8" s="15">
        <v>0.97</v>
      </c>
      <c r="AC8" s="15">
        <v>0.94</v>
      </c>
      <c r="AD8" s="12">
        <v>1</v>
      </c>
      <c r="AE8" s="15">
        <v>216</v>
      </c>
      <c r="AF8" s="15">
        <v>1.03</v>
      </c>
      <c r="AG8" s="15">
        <v>0.99</v>
      </c>
      <c r="AH8" s="15">
        <v>1.07</v>
      </c>
      <c r="AI8" s="15">
        <v>8.5</v>
      </c>
      <c r="AJ8" s="15">
        <v>1.0900000000000001</v>
      </c>
      <c r="AK8" s="15">
        <v>0.93</v>
      </c>
      <c r="AL8" s="15">
        <v>1.26</v>
      </c>
      <c r="AM8" s="11">
        <v>19.3</v>
      </c>
      <c r="AN8" s="12">
        <v>0.95</v>
      </c>
      <c r="AO8" s="12">
        <v>0.93</v>
      </c>
      <c r="AP8" s="15">
        <v>0.98</v>
      </c>
    </row>
    <row r="9" spans="1:42" x14ac:dyDescent="0.3">
      <c r="A9" s="39">
        <v>500</v>
      </c>
      <c r="B9" s="39">
        <v>0.99</v>
      </c>
      <c r="C9" s="39">
        <v>0.98</v>
      </c>
      <c r="D9" s="39">
        <v>1</v>
      </c>
      <c r="E9" s="148">
        <v>500</v>
      </c>
      <c r="F9" s="149">
        <v>0.96</v>
      </c>
      <c r="G9" s="149">
        <v>0.96</v>
      </c>
      <c r="H9" s="149">
        <v>0.96</v>
      </c>
      <c r="I9" s="11">
        <v>24.4</v>
      </c>
      <c r="J9" s="12">
        <v>0.94</v>
      </c>
      <c r="K9" s="12">
        <v>0.91</v>
      </c>
      <c r="L9" s="15">
        <v>0.97</v>
      </c>
      <c r="M9" s="15">
        <v>62</v>
      </c>
      <c r="N9" s="11">
        <v>60</v>
      </c>
      <c r="O9" s="15">
        <v>1.06</v>
      </c>
      <c r="P9" s="15">
        <v>1.02</v>
      </c>
      <c r="Q9" s="12">
        <v>1.1000000000000001</v>
      </c>
      <c r="R9" s="15">
        <v>29.5</v>
      </c>
      <c r="S9" s="11">
        <v>29.5</v>
      </c>
      <c r="T9" s="15">
        <v>1.1100000000000001</v>
      </c>
      <c r="U9" s="15">
        <v>1.06</v>
      </c>
      <c r="V9" s="15">
        <v>1.1499999999999999</v>
      </c>
      <c r="W9" s="16">
        <v>8.51</v>
      </c>
      <c r="X9" s="12">
        <v>0.93</v>
      </c>
      <c r="Y9" s="12">
        <v>0.83</v>
      </c>
      <c r="Z9" s="12">
        <v>1.06</v>
      </c>
      <c r="AA9" s="11">
        <v>32.200000000000003</v>
      </c>
      <c r="AB9" s="15">
        <v>0.96</v>
      </c>
      <c r="AC9" s="15">
        <v>0.93</v>
      </c>
      <c r="AD9" s="12">
        <v>1</v>
      </c>
      <c r="AE9" s="15">
        <v>250</v>
      </c>
      <c r="AF9" s="15">
        <v>1.04</v>
      </c>
      <c r="AG9" s="12">
        <v>1</v>
      </c>
      <c r="AH9" s="15">
        <v>1.08</v>
      </c>
      <c r="AI9" s="15">
        <v>9.6999999999999993</v>
      </c>
      <c r="AJ9" s="15">
        <v>1.1000000000000001</v>
      </c>
      <c r="AK9" s="15">
        <v>0.9</v>
      </c>
      <c r="AL9" s="15">
        <v>1.31</v>
      </c>
      <c r="AM9" s="11">
        <v>24.4</v>
      </c>
      <c r="AN9" s="12">
        <v>0.94</v>
      </c>
      <c r="AO9" s="12">
        <v>0.91</v>
      </c>
      <c r="AP9" s="15">
        <v>0.97</v>
      </c>
    </row>
    <row r="10" spans="1:42" x14ac:dyDescent="0.3">
      <c r="A10" s="15"/>
      <c r="B10" s="15"/>
      <c r="C10" s="15"/>
      <c r="D10" s="15"/>
      <c r="E10" s="148"/>
      <c r="F10" s="149"/>
      <c r="G10" s="149"/>
      <c r="H10" s="149">
        <v>0.95</v>
      </c>
      <c r="I10" s="22">
        <v>30</v>
      </c>
      <c r="J10" s="24">
        <v>0.93</v>
      </c>
      <c r="K10" s="24">
        <v>0.89</v>
      </c>
      <c r="L10" s="23">
        <v>0.97</v>
      </c>
      <c r="M10" s="15">
        <v>72.5</v>
      </c>
      <c r="N10" s="11">
        <v>73</v>
      </c>
      <c r="O10" s="15">
        <v>1.08</v>
      </c>
      <c r="P10" s="15">
        <v>1.03</v>
      </c>
      <c r="Q10" s="15">
        <v>1.1200000000000001</v>
      </c>
      <c r="R10" s="15">
        <v>36.200000000000003</v>
      </c>
      <c r="S10" s="11">
        <v>36.200000000000003</v>
      </c>
      <c r="T10" s="15">
        <v>1.1200000000000001</v>
      </c>
      <c r="U10" s="15">
        <v>1.07</v>
      </c>
      <c r="V10" s="15">
        <v>1.18</v>
      </c>
      <c r="W10" s="16">
        <v>9.92</v>
      </c>
      <c r="X10" s="12">
        <v>0.8</v>
      </c>
      <c r="Y10" s="12">
        <v>0.93</v>
      </c>
      <c r="Z10" s="12">
        <v>1.0900000000000001</v>
      </c>
      <c r="AA10" s="11">
        <v>40.5</v>
      </c>
      <c r="AB10" s="15">
        <v>0.96</v>
      </c>
      <c r="AC10" s="15">
        <v>0.92</v>
      </c>
      <c r="AD10" s="15">
        <v>0.99</v>
      </c>
      <c r="AE10" s="15">
        <v>273</v>
      </c>
      <c r="AF10" s="15">
        <v>1.04</v>
      </c>
      <c r="AG10" s="12">
        <v>1</v>
      </c>
      <c r="AH10" s="15">
        <v>1.08</v>
      </c>
      <c r="AI10" s="15">
        <v>11.1</v>
      </c>
      <c r="AJ10" s="15">
        <v>1.1100000000000001</v>
      </c>
      <c r="AK10" s="15">
        <v>0.88</v>
      </c>
      <c r="AL10" s="15">
        <v>1.34</v>
      </c>
      <c r="AM10" s="11">
        <v>31</v>
      </c>
      <c r="AN10" s="12">
        <v>0.92</v>
      </c>
      <c r="AO10" s="12">
        <v>0.89</v>
      </c>
      <c r="AP10" s="15">
        <v>0.96</v>
      </c>
    </row>
    <row r="11" spans="1:42" x14ac:dyDescent="0.3">
      <c r="A11" s="15"/>
      <c r="B11" s="15"/>
      <c r="C11" s="15"/>
      <c r="D11" s="15"/>
      <c r="E11" s="148"/>
      <c r="F11" s="149"/>
      <c r="G11" s="149"/>
      <c r="H11" s="149">
        <v>0.95</v>
      </c>
      <c r="I11" s="11">
        <v>37</v>
      </c>
      <c r="J11" s="12">
        <v>0.91</v>
      </c>
      <c r="K11" s="12">
        <v>0.87</v>
      </c>
      <c r="L11" s="15">
        <v>0.96</v>
      </c>
      <c r="M11" s="15">
        <v>83.3</v>
      </c>
      <c r="N11" s="11">
        <v>83.3</v>
      </c>
      <c r="O11" s="15">
        <v>1.0900000000000001</v>
      </c>
      <c r="P11" s="15">
        <v>1.05</v>
      </c>
      <c r="Q11" s="15">
        <v>1.1399999999999999</v>
      </c>
      <c r="R11" s="15">
        <v>43.3</v>
      </c>
      <c r="S11" s="11">
        <v>43.3</v>
      </c>
      <c r="T11" s="15">
        <v>1.1499999999999999</v>
      </c>
      <c r="U11" s="15">
        <v>1.0900000000000001</v>
      </c>
      <c r="V11" s="12">
        <v>1.2</v>
      </c>
      <c r="W11" s="16">
        <v>11.74</v>
      </c>
      <c r="X11" s="12">
        <v>0.93</v>
      </c>
      <c r="Y11" s="12">
        <v>0.78</v>
      </c>
      <c r="Z11" s="12">
        <v>1.1200000000000001</v>
      </c>
      <c r="AA11" s="11">
        <v>50</v>
      </c>
      <c r="AB11" s="15">
        <v>0.96</v>
      </c>
      <c r="AC11" s="15">
        <v>0.92</v>
      </c>
      <c r="AD11" s="15">
        <v>0.99</v>
      </c>
      <c r="AE11" s="15">
        <v>344</v>
      </c>
      <c r="AF11" s="15">
        <v>1.04</v>
      </c>
      <c r="AG11" s="12">
        <v>1</v>
      </c>
      <c r="AH11" s="15">
        <v>1.0900000000000001</v>
      </c>
      <c r="AI11" s="15">
        <v>12.7</v>
      </c>
      <c r="AJ11" s="15">
        <v>1.1000000000000001</v>
      </c>
      <c r="AK11" s="15">
        <v>0.86</v>
      </c>
      <c r="AL11" s="15">
        <v>1.34</v>
      </c>
      <c r="AM11" s="11">
        <v>37</v>
      </c>
      <c r="AN11" s="12">
        <v>0.91</v>
      </c>
      <c r="AO11" s="12">
        <v>0.87</v>
      </c>
      <c r="AP11" s="15">
        <v>0.96</v>
      </c>
    </row>
    <row r="12" spans="1:42" x14ac:dyDescent="0.3">
      <c r="A12" s="15"/>
      <c r="B12" s="15"/>
      <c r="C12" s="15"/>
      <c r="D12" s="15"/>
      <c r="E12" s="148"/>
      <c r="F12" s="149"/>
      <c r="G12" s="149"/>
      <c r="H12" s="149">
        <v>0.94</v>
      </c>
      <c r="I12" s="11">
        <v>45.2</v>
      </c>
      <c r="J12" s="12">
        <v>0.9</v>
      </c>
      <c r="K12" s="12">
        <v>0.85</v>
      </c>
      <c r="L12" s="15">
        <v>0.95</v>
      </c>
      <c r="M12" s="15">
        <v>94.6</v>
      </c>
      <c r="N12" s="11">
        <v>94.6</v>
      </c>
      <c r="O12" s="15">
        <v>1.1100000000000001</v>
      </c>
      <c r="P12" s="15">
        <v>1.07</v>
      </c>
      <c r="Q12" s="15">
        <v>1.1499999999999999</v>
      </c>
      <c r="R12" s="15">
        <v>50</v>
      </c>
      <c r="S12" s="22">
        <v>50</v>
      </c>
      <c r="T12" s="23">
        <v>1.17</v>
      </c>
      <c r="U12" s="24">
        <v>1.1100000000000001</v>
      </c>
      <c r="V12" s="23">
        <v>1.23</v>
      </c>
      <c r="W12" s="16">
        <v>13.77</v>
      </c>
      <c r="X12" s="12">
        <v>0.92842000000000002</v>
      </c>
      <c r="Y12" s="12">
        <v>0.75</v>
      </c>
      <c r="Z12" s="12">
        <v>1.1200000000000001</v>
      </c>
      <c r="AA12" s="11">
        <v>60</v>
      </c>
      <c r="AB12" s="15">
        <v>0.95</v>
      </c>
      <c r="AC12" s="15">
        <v>0.91</v>
      </c>
      <c r="AD12" s="15">
        <v>0.99</v>
      </c>
      <c r="AE12" s="15">
        <v>419</v>
      </c>
      <c r="AF12" s="15">
        <v>1.05</v>
      </c>
      <c r="AG12" s="12">
        <v>1</v>
      </c>
      <c r="AH12" s="12">
        <v>1.1000000000000001</v>
      </c>
      <c r="AI12" s="15">
        <v>14.1</v>
      </c>
      <c r="AJ12" s="15">
        <v>1.08</v>
      </c>
      <c r="AK12" s="15">
        <v>0.84</v>
      </c>
      <c r="AL12" s="15">
        <v>1.32</v>
      </c>
      <c r="AM12" s="11">
        <v>45.2</v>
      </c>
      <c r="AN12" s="12">
        <v>0.9</v>
      </c>
      <c r="AO12" s="12">
        <v>0.85</v>
      </c>
      <c r="AP12" s="15">
        <v>0.95</v>
      </c>
    </row>
    <row r="13" spans="1:42" x14ac:dyDescent="0.3">
      <c r="A13" s="15"/>
      <c r="B13" s="15"/>
      <c r="C13" s="15"/>
      <c r="D13" s="15"/>
      <c r="E13" s="148"/>
      <c r="F13" s="151"/>
      <c r="G13" s="149"/>
      <c r="H13" s="149">
        <v>0.94</v>
      </c>
      <c r="I13" s="11">
        <v>50</v>
      </c>
      <c r="J13" s="12">
        <v>0.89</v>
      </c>
      <c r="K13" s="12">
        <v>0.84</v>
      </c>
      <c r="L13" s="15">
        <v>0.94</v>
      </c>
      <c r="M13" s="15">
        <v>100</v>
      </c>
      <c r="N13" s="22">
        <v>100</v>
      </c>
      <c r="O13" s="23">
        <v>1.1200000000000001</v>
      </c>
      <c r="P13" s="23">
        <v>1.08</v>
      </c>
      <c r="Q13" s="23">
        <v>1.17</v>
      </c>
      <c r="R13" s="15">
        <v>60</v>
      </c>
      <c r="S13" s="11">
        <v>60</v>
      </c>
      <c r="T13" s="12">
        <v>1.2</v>
      </c>
      <c r="U13" s="15">
        <v>1.1200000000000001</v>
      </c>
      <c r="V13" s="15">
        <v>1.27</v>
      </c>
      <c r="W13" s="16">
        <v>15</v>
      </c>
      <c r="X13" s="12">
        <v>0.93</v>
      </c>
      <c r="Y13" s="12">
        <v>0.73</v>
      </c>
      <c r="Z13" s="12">
        <v>1.1200000000000001</v>
      </c>
      <c r="AA13" s="11">
        <v>68</v>
      </c>
      <c r="AB13" s="15">
        <v>0.95</v>
      </c>
      <c r="AC13" s="15">
        <v>0.91</v>
      </c>
      <c r="AD13" s="12">
        <v>1</v>
      </c>
      <c r="AE13" s="15">
        <v>504</v>
      </c>
      <c r="AF13" s="15">
        <v>1.06</v>
      </c>
      <c r="AG13" s="15">
        <v>1.01</v>
      </c>
      <c r="AH13" s="15">
        <v>1.1100000000000001</v>
      </c>
      <c r="AI13" s="15">
        <v>15.7</v>
      </c>
      <c r="AJ13" s="15">
        <v>1.04</v>
      </c>
      <c r="AK13" s="15">
        <v>0.82</v>
      </c>
      <c r="AL13" s="15">
        <v>1.27</v>
      </c>
      <c r="AM13" s="11">
        <v>52.2</v>
      </c>
      <c r="AN13" s="12">
        <v>0.89</v>
      </c>
      <c r="AO13" s="12">
        <v>0.84</v>
      </c>
      <c r="AP13" s="15">
        <v>0.94</v>
      </c>
    </row>
    <row r="14" spans="1:42" x14ac:dyDescent="0.3">
      <c r="A14" s="15"/>
      <c r="B14" s="15"/>
      <c r="C14" s="15"/>
      <c r="D14" s="15"/>
      <c r="E14" s="148"/>
      <c r="F14" s="151"/>
      <c r="G14" s="149"/>
      <c r="H14" s="149">
        <v>0.94</v>
      </c>
      <c r="I14" s="11">
        <v>60</v>
      </c>
      <c r="J14" s="12">
        <v>0.87</v>
      </c>
      <c r="K14" s="12">
        <v>0.82</v>
      </c>
      <c r="L14" s="15">
        <v>0.93</v>
      </c>
      <c r="M14" s="15">
        <v>110</v>
      </c>
      <c r="N14" s="11">
        <v>110</v>
      </c>
      <c r="O14" s="15">
        <v>1.1399999999999999</v>
      </c>
      <c r="P14" s="12">
        <v>1.1000000000000001</v>
      </c>
      <c r="Q14" s="15">
        <v>1.19</v>
      </c>
      <c r="R14" s="15">
        <v>78</v>
      </c>
      <c r="S14" s="11">
        <v>78</v>
      </c>
      <c r="T14" s="15">
        <v>1.25</v>
      </c>
      <c r="U14" s="15">
        <v>1.1499999999999999</v>
      </c>
      <c r="V14" s="15">
        <v>1.37</v>
      </c>
      <c r="W14" s="16">
        <v>16.440000000000001</v>
      </c>
      <c r="X14" s="12">
        <v>0.92</v>
      </c>
      <c r="Y14" s="12">
        <v>0.71</v>
      </c>
      <c r="Z14" s="12">
        <v>1.28</v>
      </c>
      <c r="AA14" s="11">
        <v>76.8</v>
      </c>
      <c r="AB14" s="15">
        <v>0.95</v>
      </c>
      <c r="AC14" s="15">
        <v>0.9</v>
      </c>
      <c r="AD14" s="15">
        <v>1.01</v>
      </c>
      <c r="AE14" s="15">
        <v>600</v>
      </c>
      <c r="AF14" s="15">
        <v>1.07</v>
      </c>
      <c r="AG14" s="15">
        <v>1.01</v>
      </c>
      <c r="AH14" s="15">
        <v>1.1200000000000001</v>
      </c>
      <c r="AI14" s="15">
        <v>16.899999999999999</v>
      </c>
      <c r="AJ14" s="15">
        <v>1.01</v>
      </c>
      <c r="AK14" s="15">
        <v>0.79</v>
      </c>
      <c r="AL14" s="15">
        <v>1.23</v>
      </c>
      <c r="AM14" s="11">
        <v>61.1</v>
      </c>
      <c r="AN14" s="12">
        <v>0.87</v>
      </c>
      <c r="AO14" s="12">
        <v>0.82</v>
      </c>
      <c r="AP14" s="15">
        <v>0.93</v>
      </c>
    </row>
    <row r="15" spans="1:42" x14ac:dyDescent="0.3">
      <c r="A15" s="15"/>
      <c r="B15" s="12"/>
      <c r="C15" s="15"/>
      <c r="D15" s="15"/>
      <c r="E15" s="148"/>
      <c r="F15" s="151"/>
      <c r="G15" s="149"/>
      <c r="H15" s="149">
        <v>0.94</v>
      </c>
      <c r="I15" s="11">
        <v>70</v>
      </c>
      <c r="J15" s="12">
        <v>0.86</v>
      </c>
      <c r="K15" s="12">
        <v>0.81</v>
      </c>
      <c r="L15" s="15">
        <v>0.92</v>
      </c>
      <c r="M15" s="15">
        <v>123</v>
      </c>
      <c r="N15" s="11">
        <v>123</v>
      </c>
      <c r="O15" s="15">
        <v>1.17</v>
      </c>
      <c r="P15" s="15">
        <v>1.1100000000000001</v>
      </c>
      <c r="Q15" s="15">
        <v>1.22</v>
      </c>
      <c r="R15" s="15">
        <v>88</v>
      </c>
      <c r="S15" s="11">
        <v>88</v>
      </c>
      <c r="T15" s="15">
        <v>1.28</v>
      </c>
      <c r="U15" s="15">
        <v>1.1599999999999999</v>
      </c>
      <c r="V15" s="15">
        <v>1.42</v>
      </c>
      <c r="W15" s="16">
        <v>17.8</v>
      </c>
      <c r="X15" s="12">
        <v>0.92</v>
      </c>
      <c r="Y15" s="12">
        <v>0.69</v>
      </c>
      <c r="Z15" s="12">
        <v>1.23</v>
      </c>
      <c r="AA15" s="11">
        <v>86.1</v>
      </c>
      <c r="AB15" s="15">
        <v>0.95</v>
      </c>
      <c r="AC15" s="15">
        <v>0.89</v>
      </c>
      <c r="AD15" s="15">
        <v>1.01</v>
      </c>
      <c r="AE15" s="15">
        <v>700</v>
      </c>
      <c r="AF15" s="15">
        <v>1.07</v>
      </c>
      <c r="AG15" s="15">
        <v>1.02</v>
      </c>
      <c r="AH15" s="15">
        <v>1.1299999999999999</v>
      </c>
      <c r="AI15" s="15">
        <v>18</v>
      </c>
      <c r="AJ15" s="15">
        <v>0.97</v>
      </c>
      <c r="AK15" s="15">
        <v>0.75</v>
      </c>
      <c r="AL15" s="15">
        <v>1.19</v>
      </c>
      <c r="AM15" s="11">
        <v>69</v>
      </c>
      <c r="AN15" s="12">
        <v>0.86</v>
      </c>
      <c r="AO15" s="12">
        <v>0.81</v>
      </c>
      <c r="AP15" s="15">
        <v>0.92</v>
      </c>
    </row>
    <row r="16" spans="1:42" x14ac:dyDescent="0.3">
      <c r="A16" s="15"/>
      <c r="B16" s="12"/>
      <c r="C16" s="15"/>
      <c r="D16" s="15"/>
      <c r="E16" s="148"/>
      <c r="F16" s="151"/>
      <c r="G16" s="149"/>
      <c r="H16" s="149">
        <v>0.94</v>
      </c>
      <c r="I16" s="11">
        <v>76.3</v>
      </c>
      <c r="J16" s="12">
        <v>0.85</v>
      </c>
      <c r="K16" s="12">
        <v>0.8</v>
      </c>
      <c r="L16" s="15">
        <v>0.91</v>
      </c>
      <c r="M16" s="15">
        <v>135</v>
      </c>
      <c r="N16" s="11">
        <v>135</v>
      </c>
      <c r="O16" s="15">
        <v>1.19</v>
      </c>
      <c r="P16" s="15">
        <v>1.1299999999999999</v>
      </c>
      <c r="Q16" s="15">
        <v>1.26</v>
      </c>
      <c r="R16" s="15">
        <v>94.2</v>
      </c>
      <c r="S16" s="11">
        <v>94.2</v>
      </c>
      <c r="T16" s="12">
        <v>1.3</v>
      </c>
      <c r="U16" s="15">
        <v>1.1599999999999999</v>
      </c>
      <c r="V16" s="15">
        <v>1.45</v>
      </c>
      <c r="W16" s="16"/>
      <c r="X16" s="12"/>
      <c r="Y16" s="15"/>
      <c r="Z16" s="15"/>
      <c r="AA16" s="11">
        <v>95.1</v>
      </c>
      <c r="AB16" s="15">
        <v>0.94</v>
      </c>
      <c r="AC16" s="15">
        <v>0.87</v>
      </c>
      <c r="AD16" s="15">
        <v>1.02</v>
      </c>
      <c r="AE16" s="15">
        <v>800</v>
      </c>
      <c r="AF16" s="15">
        <v>1.08</v>
      </c>
      <c r="AG16" s="15">
        <v>1.02</v>
      </c>
      <c r="AH16" s="15">
        <v>1.1499999999999999</v>
      </c>
      <c r="AI16" s="15">
        <v>18.5</v>
      </c>
      <c r="AJ16" s="15">
        <v>0.95</v>
      </c>
      <c r="AK16" s="15">
        <v>0.72</v>
      </c>
      <c r="AL16" s="15">
        <v>1.18</v>
      </c>
      <c r="AM16" s="11">
        <v>76.3</v>
      </c>
      <c r="AN16" s="12">
        <v>0.85</v>
      </c>
      <c r="AO16" s="12">
        <v>0.8</v>
      </c>
      <c r="AP16" s="15">
        <v>0.91</v>
      </c>
    </row>
    <row r="17" spans="1:42" x14ac:dyDescent="0.3">
      <c r="A17" s="15"/>
      <c r="B17" s="12"/>
      <c r="C17" s="15"/>
      <c r="D17" s="12"/>
      <c r="E17" s="148"/>
      <c r="F17" s="151"/>
      <c r="G17" s="149"/>
      <c r="H17" s="149">
        <v>0.94</v>
      </c>
      <c r="I17" s="11">
        <v>85.1</v>
      </c>
      <c r="J17" s="12">
        <v>0.84</v>
      </c>
      <c r="K17" s="12">
        <v>0.79</v>
      </c>
      <c r="L17" s="12">
        <v>0.9</v>
      </c>
      <c r="M17" s="15">
        <v>148</v>
      </c>
      <c r="N17" s="11">
        <v>148</v>
      </c>
      <c r="O17" s="15">
        <v>1.22</v>
      </c>
      <c r="P17" s="15">
        <v>1.1399999999999999</v>
      </c>
      <c r="Q17" s="15">
        <v>1.29</v>
      </c>
      <c r="R17" s="15">
        <v>100</v>
      </c>
      <c r="S17" s="11">
        <v>100</v>
      </c>
      <c r="T17" s="15">
        <v>1.32</v>
      </c>
      <c r="U17" s="15">
        <v>1.17</v>
      </c>
      <c r="V17" s="15">
        <v>1.49</v>
      </c>
      <c r="W17" s="16"/>
      <c r="X17" s="12"/>
      <c r="Y17" s="15"/>
      <c r="Z17" s="15"/>
      <c r="AA17" s="11">
        <v>100</v>
      </c>
      <c r="AB17" s="15">
        <v>0.95</v>
      </c>
      <c r="AC17" s="15">
        <v>0.87</v>
      </c>
      <c r="AD17" s="15">
        <v>1.03</v>
      </c>
      <c r="AE17" s="15">
        <v>910</v>
      </c>
      <c r="AF17" s="15">
        <v>1.0900000000000001</v>
      </c>
      <c r="AG17" s="15">
        <v>1.02</v>
      </c>
      <c r="AH17" s="15">
        <v>1.1599999999999999</v>
      </c>
      <c r="AI17" s="15"/>
      <c r="AJ17" s="15"/>
      <c r="AK17" s="15"/>
      <c r="AL17" s="15"/>
      <c r="AM17" s="11">
        <v>85.1</v>
      </c>
      <c r="AN17" s="12">
        <v>0.84</v>
      </c>
      <c r="AO17" s="12">
        <v>0.79</v>
      </c>
      <c r="AP17" s="12">
        <v>0.9</v>
      </c>
    </row>
    <row r="18" spans="1:42" x14ac:dyDescent="0.3">
      <c r="A18" s="15"/>
      <c r="B18" s="12"/>
      <c r="C18" s="12"/>
      <c r="D18" s="12"/>
      <c r="E18" s="148"/>
      <c r="F18" s="149"/>
      <c r="G18" s="149"/>
      <c r="H18" s="149">
        <v>0.94</v>
      </c>
      <c r="I18" s="11">
        <v>93</v>
      </c>
      <c r="J18" s="12">
        <v>0.83</v>
      </c>
      <c r="K18" s="12">
        <v>0.78</v>
      </c>
      <c r="L18" s="15">
        <v>0.89</v>
      </c>
      <c r="M18" s="15">
        <v>150</v>
      </c>
      <c r="N18" s="11">
        <v>150</v>
      </c>
      <c r="O18" s="15">
        <v>1.22</v>
      </c>
      <c r="P18" s="15">
        <v>1.1399999999999999</v>
      </c>
      <c r="Q18" s="12">
        <v>1.3</v>
      </c>
      <c r="R18" s="15">
        <v>111</v>
      </c>
      <c r="S18" s="11">
        <v>111</v>
      </c>
      <c r="T18" s="15">
        <v>1.36</v>
      </c>
      <c r="U18" s="15">
        <v>1.19</v>
      </c>
      <c r="V18" s="15">
        <v>1.57</v>
      </c>
      <c r="W18" s="16"/>
      <c r="X18" s="12"/>
      <c r="Y18" s="15"/>
      <c r="Z18" s="15"/>
      <c r="AA18" s="11">
        <v>105.6</v>
      </c>
      <c r="AB18" s="15">
        <v>0.95</v>
      </c>
      <c r="AC18" s="15">
        <v>0.86</v>
      </c>
      <c r="AD18" s="15">
        <v>1.03</v>
      </c>
      <c r="AE18" s="15">
        <v>1014</v>
      </c>
      <c r="AF18" s="15">
        <v>1.1000000000000001</v>
      </c>
      <c r="AG18" s="15">
        <v>1.02</v>
      </c>
      <c r="AH18" s="15">
        <v>1.17</v>
      </c>
      <c r="AM18" s="11">
        <v>93</v>
      </c>
      <c r="AN18" s="12">
        <v>0.83</v>
      </c>
      <c r="AO18" s="12">
        <v>0.78</v>
      </c>
      <c r="AP18" s="15">
        <v>0.89</v>
      </c>
    </row>
    <row r="19" spans="1:42" x14ac:dyDescent="0.3">
      <c r="A19" s="15"/>
      <c r="B19" s="12"/>
      <c r="C19" s="15"/>
      <c r="D19" s="15"/>
      <c r="E19" s="148"/>
      <c r="F19" s="149"/>
      <c r="G19" s="149"/>
      <c r="H19" s="149">
        <v>0.94</v>
      </c>
      <c r="I19" s="152">
        <v>100</v>
      </c>
      <c r="J19" s="153">
        <v>0.83</v>
      </c>
      <c r="K19" s="153">
        <v>0.77</v>
      </c>
      <c r="L19" s="132">
        <v>0.88</v>
      </c>
      <c r="M19" s="15">
        <v>168</v>
      </c>
      <c r="N19" s="11">
        <v>168</v>
      </c>
      <c r="O19" s="15">
        <v>1.26</v>
      </c>
      <c r="P19" s="15">
        <v>1.17</v>
      </c>
      <c r="Q19" s="15">
        <v>1.35</v>
      </c>
      <c r="R19" s="15">
        <v>121.8</v>
      </c>
      <c r="S19" s="11">
        <v>121.8</v>
      </c>
      <c r="T19" s="12">
        <v>1.4</v>
      </c>
      <c r="U19" s="15">
        <v>1.2</v>
      </c>
      <c r="V19" s="15">
        <v>1.63</v>
      </c>
      <c r="W19" s="16"/>
      <c r="X19" s="12"/>
      <c r="Y19" s="15"/>
      <c r="Z19" s="15"/>
      <c r="AA19" s="11">
        <v>112</v>
      </c>
      <c r="AB19" s="15">
        <v>0.95</v>
      </c>
      <c r="AC19" s="15">
        <v>0.86</v>
      </c>
      <c r="AD19" s="15">
        <v>1.04</v>
      </c>
      <c r="AE19" s="15">
        <v>1125</v>
      </c>
      <c r="AF19" s="15">
        <v>1.1100000000000001</v>
      </c>
      <c r="AG19" s="15">
        <v>1.02</v>
      </c>
      <c r="AH19" s="15">
        <v>1.2</v>
      </c>
      <c r="AM19" s="152">
        <v>101.9</v>
      </c>
      <c r="AN19" s="153">
        <v>0.82</v>
      </c>
      <c r="AO19" s="153">
        <v>0.77</v>
      </c>
      <c r="AP19" s="132">
        <v>0.88</v>
      </c>
    </row>
    <row r="20" spans="1:42" x14ac:dyDescent="0.3">
      <c r="A20" s="15"/>
      <c r="B20" s="15"/>
      <c r="C20" s="15"/>
      <c r="D20" s="15"/>
      <c r="E20" s="148"/>
      <c r="F20" s="149"/>
      <c r="G20" s="149"/>
      <c r="H20" s="149">
        <v>0.95</v>
      </c>
      <c r="I20" s="11">
        <v>113.6</v>
      </c>
      <c r="J20" s="12">
        <v>0.82</v>
      </c>
      <c r="K20" s="12">
        <v>0.76</v>
      </c>
      <c r="L20" s="15">
        <v>0.87</v>
      </c>
      <c r="M20" s="15">
        <v>180</v>
      </c>
      <c r="N20" s="11">
        <v>180</v>
      </c>
      <c r="O20" s="15">
        <v>1.28</v>
      </c>
      <c r="P20" s="15">
        <v>1.18</v>
      </c>
      <c r="Q20" s="15">
        <v>1.39</v>
      </c>
      <c r="R20" s="15"/>
      <c r="T20" s="15"/>
      <c r="U20" s="15"/>
      <c r="V20" s="15"/>
      <c r="W20" s="16"/>
      <c r="X20" s="12"/>
      <c r="Y20" s="15"/>
      <c r="Z20" s="15"/>
      <c r="AA20" s="11">
        <v>117</v>
      </c>
      <c r="AB20" s="15">
        <v>0.94</v>
      </c>
      <c r="AC20" s="15">
        <v>0.85</v>
      </c>
      <c r="AD20" s="15">
        <v>1.04</v>
      </c>
      <c r="AE20" s="15">
        <v>1245</v>
      </c>
      <c r="AF20" s="15">
        <v>1.1200000000000001</v>
      </c>
      <c r="AG20" s="15">
        <v>1.01</v>
      </c>
      <c r="AH20" s="15">
        <v>1.23</v>
      </c>
      <c r="AM20" s="11">
        <v>113.6</v>
      </c>
      <c r="AN20" s="12">
        <v>0.82</v>
      </c>
      <c r="AO20" s="12">
        <v>0.76</v>
      </c>
      <c r="AP20" s="15">
        <v>0.87</v>
      </c>
    </row>
    <row r="21" spans="1:42" x14ac:dyDescent="0.3">
      <c r="A21" s="15"/>
      <c r="B21" s="15"/>
      <c r="C21" s="15"/>
      <c r="D21" s="15"/>
      <c r="E21" s="148"/>
      <c r="F21" s="149"/>
      <c r="G21" s="149"/>
      <c r="H21" s="149">
        <v>0.95</v>
      </c>
      <c r="I21" s="11">
        <v>122.5</v>
      </c>
      <c r="J21" s="12">
        <v>0.81</v>
      </c>
      <c r="K21" s="12">
        <v>0.75</v>
      </c>
      <c r="L21" s="15">
        <v>0.87</v>
      </c>
      <c r="M21" s="15">
        <v>194</v>
      </c>
      <c r="N21" s="11">
        <v>194</v>
      </c>
      <c r="O21" s="15">
        <v>1.31</v>
      </c>
      <c r="P21" s="15">
        <v>1.19</v>
      </c>
      <c r="Q21" s="15">
        <v>1.43</v>
      </c>
      <c r="R21" s="15"/>
      <c r="T21" s="15"/>
      <c r="U21" s="15"/>
      <c r="V21" s="15"/>
      <c r="W21" s="16"/>
      <c r="X21" s="12"/>
      <c r="Y21" s="15"/>
      <c r="Z21" s="15"/>
      <c r="AE21" s="15">
        <v>1374</v>
      </c>
      <c r="AF21" s="15">
        <v>1.1200000000000001</v>
      </c>
      <c r="AG21" s="12">
        <v>1</v>
      </c>
      <c r="AH21" s="15">
        <v>1.26</v>
      </c>
      <c r="AM21" s="11">
        <v>122.5</v>
      </c>
      <c r="AN21" s="12">
        <v>0.81</v>
      </c>
      <c r="AO21" s="12">
        <v>0.75</v>
      </c>
      <c r="AP21" s="15">
        <v>0.87</v>
      </c>
    </row>
    <row r="22" spans="1:42" x14ac:dyDescent="0.3">
      <c r="A22" s="15"/>
      <c r="B22" s="15"/>
      <c r="C22" s="15"/>
      <c r="D22" s="15"/>
      <c r="E22" s="148"/>
      <c r="F22" s="149"/>
      <c r="G22" s="149"/>
      <c r="H22" s="149">
        <v>0.95</v>
      </c>
      <c r="I22" s="11">
        <v>132</v>
      </c>
      <c r="J22" s="12">
        <v>0.8</v>
      </c>
      <c r="K22" s="12">
        <v>0.74</v>
      </c>
      <c r="L22" s="15">
        <v>0.86</v>
      </c>
      <c r="M22" s="15">
        <v>209</v>
      </c>
      <c r="N22" s="11">
        <v>209</v>
      </c>
      <c r="O22" s="15">
        <v>1.34</v>
      </c>
      <c r="P22" s="15">
        <v>1.21</v>
      </c>
      <c r="Q22" s="15">
        <v>1.49</v>
      </c>
      <c r="R22" s="15"/>
      <c r="T22" s="15"/>
      <c r="U22" s="15"/>
      <c r="V22" s="15"/>
      <c r="W22" s="16"/>
      <c r="X22" s="12"/>
      <c r="Y22" s="15"/>
      <c r="Z22" s="15"/>
      <c r="AM22" s="11">
        <v>132</v>
      </c>
      <c r="AN22" s="12">
        <v>0.8</v>
      </c>
      <c r="AO22" s="12">
        <v>0.74</v>
      </c>
      <c r="AP22" s="15">
        <v>0.86</v>
      </c>
    </row>
    <row r="23" spans="1:42" x14ac:dyDescent="0.3">
      <c r="A23" s="15"/>
      <c r="B23" s="15"/>
      <c r="C23" s="15"/>
      <c r="D23" s="15"/>
      <c r="E23" s="148"/>
      <c r="F23" s="149"/>
      <c r="G23" s="149"/>
      <c r="H23" s="149">
        <v>0.95</v>
      </c>
      <c r="I23" s="11">
        <v>143</v>
      </c>
      <c r="J23" s="12">
        <v>0.79</v>
      </c>
      <c r="K23" s="12">
        <v>0.73</v>
      </c>
      <c r="L23" s="15">
        <v>0.85</v>
      </c>
      <c r="M23" s="15">
        <v>223</v>
      </c>
      <c r="N23" s="11">
        <v>223</v>
      </c>
      <c r="O23" s="15">
        <v>1.37</v>
      </c>
      <c r="P23" s="15">
        <v>1.22</v>
      </c>
      <c r="Q23" s="15">
        <v>1.54</v>
      </c>
      <c r="R23" s="15"/>
      <c r="S23" s="15"/>
      <c r="T23" s="15"/>
      <c r="U23" s="15"/>
      <c r="V23" s="15"/>
      <c r="W23" s="16"/>
      <c r="X23" s="12"/>
      <c r="Y23" s="15"/>
      <c r="Z23" s="15"/>
      <c r="AM23" s="11">
        <v>143</v>
      </c>
      <c r="AN23" s="12">
        <v>0.79</v>
      </c>
      <c r="AO23" s="12">
        <v>0.73</v>
      </c>
      <c r="AP23" s="15">
        <v>0.85</v>
      </c>
    </row>
    <row r="24" spans="1:42" x14ac:dyDescent="0.3">
      <c r="A24" s="15"/>
      <c r="B24" s="15"/>
      <c r="C24" s="15"/>
      <c r="D24" s="15"/>
      <c r="E24" s="148"/>
      <c r="F24" s="149"/>
      <c r="G24" s="149"/>
      <c r="H24" s="149">
        <v>0.95</v>
      </c>
      <c r="I24" s="11">
        <v>156.4</v>
      </c>
      <c r="J24" s="12">
        <v>0.78</v>
      </c>
      <c r="K24" s="12">
        <v>0.72</v>
      </c>
      <c r="L24" s="15">
        <v>0.85</v>
      </c>
      <c r="M24" s="15">
        <v>237</v>
      </c>
      <c r="N24" s="11">
        <v>237</v>
      </c>
      <c r="O24" s="12">
        <v>1.4</v>
      </c>
      <c r="P24" s="15">
        <v>1.24</v>
      </c>
      <c r="Q24" s="15">
        <v>1.59</v>
      </c>
      <c r="R24" s="15"/>
      <c r="S24" s="16"/>
      <c r="T24" s="15"/>
      <c r="U24" s="15"/>
      <c r="V24" s="15"/>
      <c r="AM24" s="11">
        <v>156.4</v>
      </c>
      <c r="AN24" s="12">
        <v>0.78</v>
      </c>
      <c r="AO24" s="12">
        <v>0.72</v>
      </c>
      <c r="AP24" s="15">
        <v>0.85</v>
      </c>
    </row>
    <row r="25" spans="1:42" x14ac:dyDescent="0.3">
      <c r="A25" s="15"/>
      <c r="B25" s="15"/>
      <c r="C25" s="15"/>
      <c r="D25" s="15"/>
      <c r="I25" s="11">
        <v>168.1</v>
      </c>
      <c r="J25" s="12">
        <v>0.77</v>
      </c>
      <c r="K25" s="12">
        <v>0.7</v>
      </c>
      <c r="L25" s="15">
        <v>0.85</v>
      </c>
      <c r="M25" s="15"/>
      <c r="N25" s="15"/>
      <c r="O25" s="15"/>
      <c r="P25" s="15"/>
      <c r="Q25" s="15"/>
      <c r="R25" s="15"/>
      <c r="S25" s="16"/>
      <c r="T25" s="15"/>
      <c r="U25" s="15"/>
      <c r="V25" s="15"/>
      <c r="AM25" s="11">
        <v>168.1</v>
      </c>
      <c r="AN25" s="12">
        <v>0.77</v>
      </c>
      <c r="AO25" s="12">
        <v>0.7</v>
      </c>
      <c r="AP25" s="15">
        <v>0.85</v>
      </c>
    </row>
    <row r="26" spans="1:42" x14ac:dyDescent="0.3">
      <c r="A26" s="15"/>
      <c r="B26" s="15"/>
      <c r="C26" s="15"/>
      <c r="D26" s="15"/>
      <c r="I26" s="11">
        <v>181</v>
      </c>
      <c r="J26" s="12">
        <v>0.76</v>
      </c>
      <c r="K26" s="12">
        <v>0.69</v>
      </c>
      <c r="L26" s="15">
        <v>0.85</v>
      </c>
      <c r="S26" s="16"/>
      <c r="T26" s="15"/>
      <c r="U26" s="15"/>
      <c r="V26" s="15"/>
      <c r="AM26" s="11">
        <v>181</v>
      </c>
      <c r="AN26" s="12">
        <v>0.76</v>
      </c>
      <c r="AO26" s="12">
        <v>0.69</v>
      </c>
      <c r="AP26" s="15">
        <v>0.85</v>
      </c>
    </row>
    <row r="27" spans="1:42" x14ac:dyDescent="0.3">
      <c r="A27" s="15"/>
      <c r="B27" s="15"/>
      <c r="C27" s="15"/>
      <c r="D27" s="15"/>
      <c r="I27" s="11">
        <v>193.3</v>
      </c>
      <c r="J27" s="12">
        <v>0.76</v>
      </c>
      <c r="K27" s="12">
        <v>0.67</v>
      </c>
      <c r="L27" s="15">
        <v>0.85</v>
      </c>
      <c r="S27" s="16"/>
      <c r="T27" s="15"/>
      <c r="U27" s="15"/>
      <c r="V27" s="15"/>
      <c r="AM27" s="11">
        <v>193.3</v>
      </c>
      <c r="AN27" s="12">
        <v>0.76</v>
      </c>
      <c r="AO27" s="12">
        <v>0.67</v>
      </c>
      <c r="AP27" s="15">
        <v>0.85</v>
      </c>
    </row>
    <row r="28" spans="1:42" x14ac:dyDescent="0.3">
      <c r="A28" s="15"/>
      <c r="B28" s="15"/>
      <c r="C28" s="15"/>
      <c r="D28" s="15"/>
      <c r="I28" s="15">
        <v>200</v>
      </c>
      <c r="J28" s="15">
        <v>0.75</v>
      </c>
      <c r="K28" s="15">
        <v>0.66</v>
      </c>
      <c r="L28" s="15">
        <v>0.85</v>
      </c>
      <c r="S28" s="16"/>
      <c r="T28" s="15"/>
      <c r="U28" s="15"/>
      <c r="V28" s="15"/>
      <c r="AM28" s="11">
        <v>210</v>
      </c>
      <c r="AN28" s="12">
        <v>0.74</v>
      </c>
      <c r="AO28" s="12">
        <v>0.65</v>
      </c>
      <c r="AP28" s="15">
        <v>0.84</v>
      </c>
    </row>
    <row r="29" spans="1:42" x14ac:dyDescent="0.3">
      <c r="I29" s="11">
        <v>210</v>
      </c>
      <c r="J29" s="12">
        <v>0.74</v>
      </c>
      <c r="K29" s="12">
        <v>0.65</v>
      </c>
      <c r="L29" s="15">
        <v>0.84</v>
      </c>
    </row>
  </sheetData>
  <mergeCells count="8">
    <mergeCell ref="AA2:AD2"/>
    <mergeCell ref="AE2:AH2"/>
    <mergeCell ref="A2:D2"/>
    <mergeCell ref="E2:H2"/>
    <mergeCell ref="I2:L2"/>
    <mergeCell ref="N2:Q2"/>
    <mergeCell ref="S2:V2"/>
    <mergeCell ref="W2:Z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Suppl 1 CVD linearized RR</vt:lpstr>
      <vt:lpstr>Suppl table 2 ictus RR</vt:lpstr>
      <vt:lpstr>Suppl 3 Type 2 diabetes RR</vt:lpstr>
      <vt:lpstr>Suppl 4 Colorrectal cancer RR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Arango</dc:creator>
  <cp:lastModifiedBy>Andrea Arango</cp:lastModifiedBy>
  <dcterms:created xsi:type="dcterms:W3CDTF">2024-02-20T20:13:28Z</dcterms:created>
  <dcterms:modified xsi:type="dcterms:W3CDTF">2024-11-08T21:44:34Z</dcterms:modified>
</cp:coreProperties>
</file>