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hniel\Desktop\Temporary Work Files\Daisy Nakamura PEDF Manuscript\"/>
    </mc:Choice>
  </mc:AlternateContent>
  <bookViews>
    <workbookView xWindow="0" yWindow="462" windowWidth="51198" windowHeight="28260" tabRatio="500"/>
  </bookViews>
  <sheets>
    <sheet name="Figure 2" sheetId="3" r:id="rId1"/>
    <sheet name="Figure 4" sheetId="1" r:id="rId2"/>
    <sheet name="Figure 5" sheetId="2" r:id="rId3"/>
    <sheet name="Figure 6" sheetId="4" r:id="rId4"/>
    <sheet name="Cell Number" sheetId="5" r:id="rId5"/>
  </sheets>
  <calcPr calcId="171027" iterateCount="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9" i="5" l="1"/>
  <c r="K9" i="5"/>
  <c r="J13" i="5"/>
  <c r="K13" i="5"/>
  <c r="D13" i="5"/>
  <c r="E13" i="5"/>
  <c r="J12" i="5"/>
  <c r="K12" i="5"/>
  <c r="D12" i="5"/>
  <c r="E12" i="5"/>
  <c r="J11" i="5"/>
  <c r="K11" i="5"/>
  <c r="D11" i="5"/>
  <c r="E11" i="5"/>
  <c r="D9" i="5"/>
  <c r="E9" i="5"/>
  <c r="J8" i="5"/>
  <c r="K8" i="5"/>
  <c r="D8" i="5"/>
  <c r="E8" i="5"/>
  <c r="J10" i="5"/>
  <c r="K10" i="5"/>
  <c r="D10" i="5"/>
  <c r="E10" i="5"/>
  <c r="J4" i="5"/>
  <c r="K4" i="5"/>
  <c r="D4" i="5"/>
  <c r="E4" i="5"/>
  <c r="J3" i="5"/>
  <c r="K3" i="5"/>
  <c r="D3" i="5"/>
  <c r="E3" i="5"/>
  <c r="J2" i="5"/>
  <c r="K2" i="5"/>
  <c r="D2" i="5"/>
  <c r="E2" i="5"/>
  <c r="J6" i="5"/>
  <c r="K6" i="5"/>
  <c r="D6" i="5"/>
  <c r="E6" i="5"/>
  <c r="J5" i="5"/>
  <c r="K5" i="5"/>
  <c r="D5" i="5"/>
  <c r="E5" i="5"/>
  <c r="H34" i="4"/>
  <c r="H31" i="4"/>
  <c r="H28" i="4"/>
  <c r="H25" i="4"/>
  <c r="H22" i="4"/>
  <c r="H19" i="4"/>
  <c r="H14" i="4"/>
  <c r="H12" i="4"/>
  <c r="H9" i="4"/>
  <c r="H6" i="4"/>
  <c r="H3" i="4"/>
  <c r="C34" i="4"/>
  <c r="C31" i="4"/>
  <c r="C28" i="4"/>
  <c r="C25" i="4"/>
  <c r="C22" i="4"/>
  <c r="C19" i="4"/>
  <c r="C14" i="4"/>
  <c r="C12" i="4"/>
  <c r="C9" i="4"/>
  <c r="C6" i="4"/>
  <c r="C3" i="4"/>
</calcChain>
</file>

<file path=xl/sharedStrings.xml><?xml version="1.0" encoding="utf-8"?>
<sst xmlns="http://schemas.openxmlformats.org/spreadsheetml/2006/main" count="181" uniqueCount="86">
  <si>
    <t>10wk</t>
  </si>
  <si>
    <t>29wk</t>
  </si>
  <si>
    <t>WT</t>
  </si>
  <si>
    <t>-IL-1β</t>
  </si>
  <si>
    <t>+IL-1β</t>
  </si>
  <si>
    <t>KO</t>
  </si>
  <si>
    <t>Tibia</t>
  </si>
  <si>
    <t>% Loss</t>
  </si>
  <si>
    <t>Avg/bone</t>
  </si>
  <si>
    <t>OARSI Avg</t>
  </si>
  <si>
    <t>Femur</t>
  </si>
  <si>
    <t xml:space="preserve"> 1WT R MIA A</t>
  </si>
  <si>
    <t xml:space="preserve"> 1WT R MIA B</t>
  </si>
  <si>
    <t xml:space="preserve"> 1WT R MIA C</t>
  </si>
  <si>
    <t xml:space="preserve"> 2WT R MIA A</t>
  </si>
  <si>
    <t xml:space="preserve"> 2WT R MIA B</t>
  </si>
  <si>
    <t xml:space="preserve"> 2WT R MIA C</t>
  </si>
  <si>
    <t xml:space="preserve"> 3WT R MIA A</t>
  </si>
  <si>
    <t xml:space="preserve"> 3WT R MIA B</t>
  </si>
  <si>
    <t xml:space="preserve"> 3WT R MIA C</t>
  </si>
  <si>
    <t xml:space="preserve"> 4WT MIA R A</t>
  </si>
  <si>
    <t xml:space="preserve"> 4WT MIA R B</t>
  </si>
  <si>
    <t xml:space="preserve"> 5WT MIA R A</t>
  </si>
  <si>
    <t xml:space="preserve"> 5WT MIA R B</t>
  </si>
  <si>
    <t xml:space="preserve"> 5WT MIA R C</t>
  </si>
  <si>
    <t xml:space="preserve"> 1KO R MIA A</t>
  </si>
  <si>
    <t xml:space="preserve"> 1KO R MIA B</t>
  </si>
  <si>
    <t xml:space="preserve"> 1KO R MIA C</t>
  </si>
  <si>
    <t xml:space="preserve"> 2KO R MIA A</t>
  </si>
  <si>
    <t xml:space="preserve"> 2KO R MIA B</t>
  </si>
  <si>
    <t xml:space="preserve"> 2KO R MIA C</t>
  </si>
  <si>
    <t xml:space="preserve"> 3KO R MIA A</t>
  </si>
  <si>
    <t xml:space="preserve"> 3KO R MIA B</t>
  </si>
  <si>
    <t xml:space="preserve"> 3KO R MIA C</t>
  </si>
  <si>
    <t xml:space="preserve"> 4KO R MIA A</t>
  </si>
  <si>
    <t xml:space="preserve"> 4KO R MIA B</t>
  </si>
  <si>
    <t xml:space="preserve"> 4KO R MIA C</t>
  </si>
  <si>
    <t xml:space="preserve"> 5KO R MIA A</t>
  </si>
  <si>
    <t xml:space="preserve"> 5KO R MIA B</t>
  </si>
  <si>
    <t xml:space="preserve"> 5KO R MIA C</t>
  </si>
  <si>
    <t xml:space="preserve"> 6KO R MIA A</t>
  </si>
  <si>
    <t xml:space="preserve"> 6KO R MIA B</t>
  </si>
  <si>
    <t xml:space="preserve"> 6KO R MIA C</t>
  </si>
  <si>
    <t>DAPI</t>
  </si>
  <si>
    <t>Empty Lacunae</t>
  </si>
  <si>
    <t>Total</t>
  </si>
  <si>
    <t>% Dead</t>
  </si>
  <si>
    <t>4WT</t>
  </si>
  <si>
    <t>5WT</t>
  </si>
  <si>
    <t>1WT</t>
  </si>
  <si>
    <t>2WT</t>
  </si>
  <si>
    <t>3WT</t>
  </si>
  <si>
    <t>1KO</t>
  </si>
  <si>
    <t>2KO</t>
  </si>
  <si>
    <t>3KO</t>
  </si>
  <si>
    <t>4KO</t>
  </si>
  <si>
    <t>5KO</t>
  </si>
  <si>
    <t>6KO</t>
  </si>
  <si>
    <t>TBP</t>
  </si>
  <si>
    <t>CT</t>
  </si>
  <si>
    <t>GFP</t>
  </si>
  <si>
    <t>-IL1b</t>
  </si>
  <si>
    <t>+IL1b</t>
  </si>
  <si>
    <t>PEDF</t>
  </si>
  <si>
    <t>MMP1</t>
  </si>
  <si>
    <t>MMP3</t>
  </si>
  <si>
    <t>MMP13</t>
  </si>
  <si>
    <t>Treatment</t>
  </si>
  <si>
    <t>Conc (pg/mL)</t>
  </si>
  <si>
    <t>Replicate</t>
  </si>
  <si>
    <t>GFP - IL-1β</t>
  </si>
  <si>
    <t>GFP + IL-1β</t>
  </si>
  <si>
    <t>PEDF - IL-1β</t>
  </si>
  <si>
    <t>PEDF + IL-1β</t>
  </si>
  <si>
    <t>MMP-1</t>
  </si>
  <si>
    <t>MMP-3</t>
  </si>
  <si>
    <t>MMP-13</t>
  </si>
  <si>
    <t>Conc (ng/mL)</t>
  </si>
  <si>
    <t>LV-GFP</t>
  </si>
  <si>
    <t>LV-PEDF</t>
  </si>
  <si>
    <t>Concentration</t>
  </si>
  <si>
    <t>ELISA</t>
  </si>
  <si>
    <t>Percent Loss of Safranin O Staining</t>
  </si>
  <si>
    <t>Percent Positive MMP-13 Area</t>
  </si>
  <si>
    <t>Percent Loss of Toluidine Blue Staining</t>
  </si>
  <si>
    <t>Relative mRNA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</si>
</sst>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venir Next Medium"/>
    </font>
    <font>
      <sz val="10"/>
      <color theme="1"/>
      <name val="Arial"/>
      <family val="2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1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zoomScale="136" workbookViewId="0"/>
  </sheetViews>
  <sheetFormatPr defaultColWidth="10.796875" defaultRowHeight="15.6"/>
  <cols>
    <col min="1" max="2" width="10.84765625" style="1"/>
    <col min="3" max="3" width="10.84765625" style="13"/>
  </cols>
  <sheetData>
    <row r="1" spans="1:6">
      <c r="A1" s="20" t="s">
        <v>85</v>
      </c>
      <c r="B1" s="18"/>
    </row>
    <row r="2" spans="1:6">
      <c r="C2" s="14" t="s">
        <v>58</v>
      </c>
      <c r="D2" s="1" t="s">
        <v>64</v>
      </c>
      <c r="E2" s="14" t="s">
        <v>65</v>
      </c>
      <c r="F2" s="1" t="s">
        <v>66</v>
      </c>
    </row>
    <row r="3" spans="1:6">
      <c r="C3" s="11" t="s">
        <v>59</v>
      </c>
      <c r="D3" s="10" t="s">
        <v>59</v>
      </c>
      <c r="E3" s="10" t="s">
        <v>59</v>
      </c>
      <c r="F3" s="10" t="s">
        <v>59</v>
      </c>
    </row>
    <row r="4" spans="1:6">
      <c r="A4" s="25" t="s">
        <v>60</v>
      </c>
      <c r="B4" s="28" t="s">
        <v>61</v>
      </c>
      <c r="C4" s="12">
        <v>30.620316604066325</v>
      </c>
      <c r="D4" s="10">
        <v>31.987393235834524</v>
      </c>
      <c r="E4" s="10">
        <v>30.594341358508309</v>
      </c>
      <c r="F4" s="10">
        <v>33.360909384437861</v>
      </c>
    </row>
    <row r="5" spans="1:6">
      <c r="A5" s="26"/>
      <c r="B5" s="29"/>
      <c r="C5" s="12">
        <v>29.507160244439081</v>
      </c>
      <c r="D5" s="10">
        <v>31.142567243946935</v>
      </c>
      <c r="E5" s="10">
        <v>29.203247719362103</v>
      </c>
      <c r="F5" s="10">
        <v>32.893817288767785</v>
      </c>
    </row>
    <row r="6" spans="1:6">
      <c r="A6" s="26"/>
      <c r="B6" s="29"/>
      <c r="C6" s="12">
        <v>29.804134551384749</v>
      </c>
      <c r="D6" s="10">
        <v>31.80927958816277</v>
      </c>
      <c r="E6" s="10">
        <v>29.757653058156286</v>
      </c>
      <c r="F6" s="10">
        <v>33.147052119229741</v>
      </c>
    </row>
    <row r="7" spans="1:6">
      <c r="A7" s="26"/>
      <c r="B7" s="30"/>
      <c r="C7" s="12">
        <v>29.168461033610484</v>
      </c>
      <c r="D7" s="10">
        <v>30.389641779532443</v>
      </c>
      <c r="E7" s="10">
        <v>28.958906193879574</v>
      </c>
      <c r="F7" s="10">
        <v>32.296425146257285</v>
      </c>
    </row>
    <row r="8" spans="1:6">
      <c r="A8" s="26"/>
      <c r="B8" s="28" t="s">
        <v>62</v>
      </c>
      <c r="C8" s="12">
        <v>29.740428891794313</v>
      </c>
      <c r="D8" s="10">
        <v>25.614121586177617</v>
      </c>
      <c r="E8" s="10">
        <v>22.508782565667726</v>
      </c>
      <c r="F8" s="10">
        <v>29.409744077710929</v>
      </c>
    </row>
    <row r="9" spans="1:6">
      <c r="A9" s="26"/>
      <c r="B9" s="29"/>
      <c r="C9" s="12">
        <v>30.300803272122167</v>
      </c>
      <c r="D9" s="10">
        <v>26.438343929130358</v>
      </c>
      <c r="E9" s="10">
        <v>23.665484428641076</v>
      </c>
      <c r="F9" s="10">
        <v>30.206038439578979</v>
      </c>
    </row>
    <row r="10" spans="1:6">
      <c r="A10" s="26"/>
      <c r="B10" s="29"/>
      <c r="C10" s="12">
        <v>30.023495143102664</v>
      </c>
      <c r="D10" s="10">
        <v>26.004050757705308</v>
      </c>
      <c r="E10" s="10">
        <v>23.258256360821541</v>
      </c>
      <c r="F10" s="10">
        <v>29.984974191933393</v>
      </c>
    </row>
    <row r="11" spans="1:6">
      <c r="A11" s="27"/>
      <c r="B11" s="30"/>
      <c r="C11" s="12">
        <v>30.055539678900804</v>
      </c>
      <c r="D11" s="10">
        <v>25.709417914244842</v>
      </c>
      <c r="E11" s="10">
        <v>22.999614344213963</v>
      </c>
      <c r="F11" s="10">
        <v>29.636743243141328</v>
      </c>
    </row>
    <row r="12" spans="1:6">
      <c r="A12" s="25" t="s">
        <v>63</v>
      </c>
      <c r="B12" s="28" t="s">
        <v>61</v>
      </c>
      <c r="C12" s="12">
        <v>30.482318510584943</v>
      </c>
      <c r="D12" s="10">
        <v>29.966505334984383</v>
      </c>
      <c r="E12" s="10">
        <v>29.960008119926044</v>
      </c>
      <c r="F12" s="10">
        <v>33.011436046097465</v>
      </c>
    </row>
    <row r="13" spans="1:6">
      <c r="A13" s="26"/>
      <c r="B13" s="29"/>
      <c r="C13" s="12">
        <v>31.783431919285171</v>
      </c>
      <c r="D13" s="10">
        <v>31.070368181526639</v>
      </c>
      <c r="E13" s="10">
        <v>30.943881750144499</v>
      </c>
      <c r="F13" s="10">
        <v>34.132593946427292</v>
      </c>
    </row>
    <row r="14" spans="1:6">
      <c r="A14" s="26"/>
      <c r="B14" s="29"/>
      <c r="C14" s="12">
        <v>31.38841894160203</v>
      </c>
      <c r="D14" s="10">
        <v>30.032283008158487</v>
      </c>
      <c r="E14" s="10">
        <v>30.105308874747756</v>
      </c>
      <c r="F14" s="10">
        <v>33.096947378771091</v>
      </c>
    </row>
    <row r="15" spans="1:6">
      <c r="A15" s="26"/>
      <c r="B15" s="30"/>
      <c r="C15" s="12">
        <v>29.995478369111702</v>
      </c>
      <c r="D15" s="10">
        <v>28.864956573673847</v>
      </c>
      <c r="E15" s="10">
        <v>29.333563830533539</v>
      </c>
      <c r="F15" s="10">
        <v>31.890474014950325</v>
      </c>
    </row>
    <row r="16" spans="1:6">
      <c r="A16" s="26"/>
      <c r="B16" s="28" t="s">
        <v>62</v>
      </c>
      <c r="C16" s="12">
        <v>30.894189617946438</v>
      </c>
      <c r="D16" s="10">
        <v>26.299691492573476</v>
      </c>
      <c r="E16" s="10">
        <v>22.159887827272627</v>
      </c>
      <c r="F16" s="10">
        <v>29.521233419460945</v>
      </c>
    </row>
    <row r="17" spans="1:15">
      <c r="A17" s="26"/>
      <c r="B17" s="29"/>
      <c r="C17" s="12">
        <v>32.224216440464936</v>
      </c>
      <c r="D17" s="10">
        <v>27.474733540133624</v>
      </c>
      <c r="E17" s="10">
        <v>23.811118057191443</v>
      </c>
      <c r="F17" s="10">
        <v>30.174887053618029</v>
      </c>
    </row>
    <row r="18" spans="1:15">
      <c r="A18" s="26"/>
      <c r="B18" s="29"/>
      <c r="C18" s="12">
        <v>31.54091259720467</v>
      </c>
      <c r="D18" s="10">
        <v>25.846221395302369</v>
      </c>
      <c r="E18" s="10">
        <v>22.903847176486977</v>
      </c>
      <c r="F18" s="10">
        <v>29.67110894583886</v>
      </c>
    </row>
    <row r="19" spans="1:15">
      <c r="A19" s="27"/>
      <c r="B19" s="30"/>
      <c r="C19" s="12">
        <v>31.745448127129578</v>
      </c>
      <c r="D19" s="10">
        <v>26.725769755270729</v>
      </c>
      <c r="E19" s="10">
        <v>23.780294290130634</v>
      </c>
      <c r="F19" s="10">
        <v>30.464392258582134</v>
      </c>
    </row>
    <row r="23" spans="1:15">
      <c r="A23" s="20" t="s">
        <v>81</v>
      </c>
    </row>
    <row r="24" spans="1:15">
      <c r="A24" s="23" t="s">
        <v>74</v>
      </c>
      <c r="B24" s="23"/>
      <c r="C24" s="23"/>
      <c r="E24" s="23" t="s">
        <v>75</v>
      </c>
      <c r="F24" s="23"/>
      <c r="G24" s="23"/>
      <c r="I24" s="23" t="s">
        <v>76</v>
      </c>
      <c r="J24" s="23"/>
      <c r="K24" s="23"/>
      <c r="M24" s="23" t="s">
        <v>63</v>
      </c>
      <c r="N24" s="23"/>
      <c r="O24" s="23"/>
    </row>
    <row r="25" spans="1:15">
      <c r="A25" s="18" t="s">
        <v>67</v>
      </c>
      <c r="B25" s="18" t="s">
        <v>69</v>
      </c>
      <c r="C25" s="18" t="s">
        <v>68</v>
      </c>
      <c r="E25" s="18" t="s">
        <v>67</v>
      </c>
      <c r="F25" s="18" t="s">
        <v>69</v>
      </c>
      <c r="G25" s="18" t="s">
        <v>77</v>
      </c>
      <c r="I25" s="18" t="s">
        <v>67</v>
      </c>
      <c r="J25" s="18" t="s">
        <v>69</v>
      </c>
      <c r="K25" s="18" t="s">
        <v>68</v>
      </c>
      <c r="M25" s="18" t="s">
        <v>67</v>
      </c>
      <c r="N25" s="18" t="s">
        <v>69</v>
      </c>
      <c r="O25" s="18" t="s">
        <v>80</v>
      </c>
    </row>
    <row r="26" spans="1:15">
      <c r="A26" s="22" t="s">
        <v>70</v>
      </c>
      <c r="B26" s="16">
        <v>1</v>
      </c>
      <c r="C26" s="18">
        <v>1212.2908128303375</v>
      </c>
      <c r="E26" s="22" t="s">
        <v>70</v>
      </c>
      <c r="F26" s="16">
        <v>1</v>
      </c>
      <c r="G26" s="17">
        <v>0.18710406399999999</v>
      </c>
      <c r="I26" s="22" t="s">
        <v>70</v>
      </c>
      <c r="J26" s="16">
        <v>1</v>
      </c>
      <c r="K26">
        <v>30.612633170255449</v>
      </c>
      <c r="M26" s="22" t="s">
        <v>78</v>
      </c>
      <c r="N26" s="19">
        <v>1</v>
      </c>
      <c r="O26" s="16">
        <v>0.95798319327731085</v>
      </c>
    </row>
    <row r="27" spans="1:15">
      <c r="A27" s="22"/>
      <c r="B27" s="16">
        <v>2</v>
      </c>
      <c r="C27" s="18">
        <v>1192.3028297431956</v>
      </c>
      <c r="E27" s="22"/>
      <c r="F27" s="16">
        <v>2</v>
      </c>
      <c r="G27" s="17">
        <v>0.20712118500000001</v>
      </c>
      <c r="I27" s="22"/>
      <c r="J27" s="16">
        <v>2</v>
      </c>
      <c r="K27">
        <v>35.260296026262111</v>
      </c>
      <c r="M27" s="22"/>
      <c r="N27" s="19">
        <v>2</v>
      </c>
      <c r="O27" s="16">
        <v>0.96638655462184875</v>
      </c>
    </row>
    <row r="28" spans="1:15">
      <c r="A28" s="22"/>
      <c r="B28" s="16">
        <v>3</v>
      </c>
      <c r="C28" s="18">
        <v>3778.5735621274198</v>
      </c>
      <c r="E28" s="22"/>
      <c r="F28" s="16">
        <v>3</v>
      </c>
      <c r="G28" s="18">
        <v>0.26853637863383112</v>
      </c>
      <c r="I28" s="22"/>
      <c r="J28" s="16">
        <v>3</v>
      </c>
      <c r="K28">
        <v>30.16053773711997</v>
      </c>
      <c r="M28" s="22"/>
      <c r="N28" s="19">
        <v>3</v>
      </c>
      <c r="O28" s="16">
        <v>1</v>
      </c>
    </row>
    <row r="29" spans="1:15">
      <c r="A29" s="22"/>
      <c r="B29" s="16">
        <v>4</v>
      </c>
      <c r="C29" s="18">
        <v>4337.2190632465954</v>
      </c>
      <c r="E29" s="22"/>
      <c r="F29" s="16">
        <v>4</v>
      </c>
      <c r="G29" s="18">
        <v>0.32106268780166858</v>
      </c>
      <c r="I29" s="22"/>
      <c r="J29" s="16">
        <v>4</v>
      </c>
      <c r="K29">
        <v>34.014994398769446</v>
      </c>
      <c r="M29" s="22" t="s">
        <v>79</v>
      </c>
      <c r="N29" s="19">
        <v>1</v>
      </c>
      <c r="O29" s="16">
        <v>1.8319327731092439</v>
      </c>
    </row>
    <row r="30" spans="1:15">
      <c r="A30" s="22"/>
      <c r="B30" s="16">
        <v>5</v>
      </c>
      <c r="C30" s="18">
        <v>2841.9813685346662</v>
      </c>
      <c r="E30" s="22"/>
      <c r="F30" s="16">
        <v>5</v>
      </c>
      <c r="G30" s="18">
        <v>0.24558948778174433</v>
      </c>
      <c r="I30" s="22"/>
      <c r="J30" s="16">
        <v>5</v>
      </c>
      <c r="K30">
        <v>34.46071705209819</v>
      </c>
      <c r="M30" s="22"/>
      <c r="N30" s="19">
        <v>2</v>
      </c>
      <c r="O30" s="16">
        <v>1.8571428571428572</v>
      </c>
    </row>
    <row r="31" spans="1:15">
      <c r="A31" s="22"/>
      <c r="B31" s="16">
        <v>6</v>
      </c>
      <c r="C31" s="18">
        <v>2431.41082159095</v>
      </c>
      <c r="E31" s="22"/>
      <c r="F31" s="16">
        <v>6</v>
      </c>
      <c r="G31" s="18">
        <v>0.25604325451735638</v>
      </c>
      <c r="I31" s="22"/>
      <c r="J31" s="16">
        <v>6</v>
      </c>
      <c r="K31">
        <v>29.918446774074933</v>
      </c>
      <c r="M31" s="22"/>
      <c r="N31" s="19">
        <v>3</v>
      </c>
      <c r="O31" s="16">
        <v>1.8403361344537816</v>
      </c>
    </row>
    <row r="32" spans="1:15">
      <c r="A32" s="22"/>
      <c r="B32" s="16">
        <v>7</v>
      </c>
      <c r="C32" s="18">
        <v>2873.0876103043943</v>
      </c>
      <c r="E32" s="22"/>
      <c r="F32" s="16">
        <v>7</v>
      </c>
      <c r="G32" s="18">
        <v>0.26143583829884087</v>
      </c>
      <c r="I32" s="22"/>
      <c r="J32" s="16">
        <v>7</v>
      </c>
      <c r="K32">
        <v>33.752425198185705</v>
      </c>
      <c r="M32" s="15"/>
      <c r="N32" s="16"/>
      <c r="O32" s="18"/>
    </row>
    <row r="33" spans="1:15">
      <c r="A33" s="22"/>
      <c r="B33" s="16">
        <v>8</v>
      </c>
      <c r="C33" s="18">
        <v>2315.1756835819865</v>
      </c>
      <c r="E33" s="22"/>
      <c r="F33" s="16">
        <v>8</v>
      </c>
      <c r="G33" s="18">
        <v>0.2507619024630503</v>
      </c>
      <c r="I33" s="22"/>
      <c r="J33" s="16">
        <v>8</v>
      </c>
      <c r="K33">
        <v>35.162067456263209</v>
      </c>
      <c r="M33" s="15"/>
      <c r="N33" s="16"/>
      <c r="O33" s="18"/>
    </row>
    <row r="34" spans="1:15">
      <c r="A34" s="22" t="s">
        <v>71</v>
      </c>
      <c r="B34" s="16">
        <v>1</v>
      </c>
      <c r="C34" s="18">
        <v>7491.8115522456901</v>
      </c>
      <c r="E34" s="22" t="s">
        <v>71</v>
      </c>
      <c r="F34" s="16">
        <v>1</v>
      </c>
      <c r="G34" s="18">
        <v>21.268326053630723</v>
      </c>
      <c r="I34" s="22"/>
      <c r="J34" s="16">
        <v>9</v>
      </c>
      <c r="K34">
        <v>30.35750207994662</v>
      </c>
      <c r="M34" s="15"/>
      <c r="N34" s="16"/>
      <c r="O34" s="18"/>
    </row>
    <row r="35" spans="1:15">
      <c r="A35" s="22"/>
      <c r="B35" s="16">
        <v>2</v>
      </c>
      <c r="C35" s="18">
        <v>6826.0391455522804</v>
      </c>
      <c r="E35" s="22"/>
      <c r="F35" s="16">
        <v>2</v>
      </c>
      <c r="G35" s="18">
        <v>23.711238314625501</v>
      </c>
      <c r="I35" s="24" t="s">
        <v>71</v>
      </c>
      <c r="J35" s="16">
        <v>1</v>
      </c>
      <c r="K35">
        <v>659.43562332172269</v>
      </c>
      <c r="M35" s="16"/>
      <c r="N35" s="16"/>
      <c r="O35" s="18"/>
    </row>
    <row r="36" spans="1:15">
      <c r="A36" s="22"/>
      <c r="B36" s="16">
        <v>3</v>
      </c>
      <c r="C36" s="18">
        <v>30858.086028341975</v>
      </c>
      <c r="E36" s="22"/>
      <c r="F36" s="16">
        <v>3</v>
      </c>
      <c r="G36" s="18">
        <v>104.12330217826431</v>
      </c>
      <c r="I36" s="24"/>
      <c r="J36" s="16">
        <v>2</v>
      </c>
      <c r="K36">
        <v>457.14642894577457</v>
      </c>
      <c r="M36" s="16"/>
      <c r="N36" s="16"/>
      <c r="O36" s="18"/>
    </row>
    <row r="37" spans="1:15">
      <c r="A37" s="22"/>
      <c r="B37" s="16">
        <v>4</v>
      </c>
      <c r="C37" s="18">
        <v>29596.908813345159</v>
      </c>
      <c r="E37" s="22"/>
      <c r="F37" s="16">
        <v>4</v>
      </c>
      <c r="G37" s="18">
        <v>80.600978911529197</v>
      </c>
      <c r="I37" s="24"/>
      <c r="J37" s="16">
        <v>3</v>
      </c>
      <c r="K37">
        <v>822.78962887053012</v>
      </c>
      <c r="M37" s="15"/>
      <c r="N37" s="16"/>
      <c r="O37" s="18"/>
    </row>
    <row r="38" spans="1:15">
      <c r="A38" s="22"/>
      <c r="B38" s="16">
        <v>5</v>
      </c>
      <c r="C38" s="18">
        <v>27326.057220122882</v>
      </c>
      <c r="E38" s="22"/>
      <c r="F38" s="16">
        <v>5</v>
      </c>
      <c r="G38" s="18">
        <v>66.220878256789277</v>
      </c>
      <c r="I38" s="24"/>
      <c r="J38" s="16">
        <v>4</v>
      </c>
      <c r="K38">
        <v>792.74733604928315</v>
      </c>
      <c r="M38" s="16"/>
      <c r="N38" s="16"/>
      <c r="O38" s="18"/>
    </row>
    <row r="39" spans="1:15">
      <c r="A39" s="22"/>
      <c r="B39" s="16">
        <v>6</v>
      </c>
      <c r="C39" s="18">
        <v>26689.088831727371</v>
      </c>
      <c r="E39" s="22"/>
      <c r="F39" s="16">
        <v>6</v>
      </c>
      <c r="G39" s="18">
        <v>39.562760909169029</v>
      </c>
      <c r="I39" s="24"/>
      <c r="J39" s="16">
        <v>5</v>
      </c>
      <c r="K39">
        <v>1266.7047888080187</v>
      </c>
      <c r="M39" s="16"/>
      <c r="N39" s="16"/>
      <c r="O39" s="18"/>
    </row>
    <row r="40" spans="1:15">
      <c r="A40" s="22"/>
      <c r="B40" s="16">
        <v>7</v>
      </c>
      <c r="C40" s="18">
        <v>27826.358637026162</v>
      </c>
      <c r="E40" s="22"/>
      <c r="F40" s="16">
        <v>7</v>
      </c>
      <c r="G40" s="18">
        <v>43.002501771907426</v>
      </c>
      <c r="I40" s="24"/>
      <c r="J40" s="16">
        <v>6</v>
      </c>
      <c r="K40">
        <v>819.73486533819585</v>
      </c>
      <c r="M40" s="15"/>
      <c r="N40" s="16"/>
      <c r="O40" s="18"/>
    </row>
    <row r="41" spans="1:15">
      <c r="A41" s="22"/>
      <c r="B41" s="16">
        <v>8</v>
      </c>
      <c r="C41" s="18">
        <v>24865.893458476614</v>
      </c>
      <c r="E41" s="22"/>
      <c r="F41" s="16">
        <v>8</v>
      </c>
      <c r="G41" s="18">
        <v>44.832947067557711</v>
      </c>
      <c r="I41" s="24"/>
      <c r="J41" s="16">
        <v>7</v>
      </c>
      <c r="K41">
        <v>1483.6449647480697</v>
      </c>
      <c r="M41" s="16"/>
      <c r="N41" s="16"/>
      <c r="O41" s="18"/>
    </row>
    <row r="42" spans="1:15">
      <c r="A42" s="22" t="s">
        <v>72</v>
      </c>
      <c r="B42" s="16">
        <v>1</v>
      </c>
      <c r="C42" s="18">
        <v>1699.1400527277576</v>
      </c>
      <c r="E42" s="22" t="s">
        <v>72</v>
      </c>
      <c r="F42" s="16">
        <v>1</v>
      </c>
      <c r="G42" s="18">
        <v>0.209583568585544</v>
      </c>
      <c r="I42" s="24"/>
      <c r="J42" s="16">
        <v>8</v>
      </c>
      <c r="K42">
        <v>1369.6160896531906</v>
      </c>
      <c r="M42" s="15"/>
      <c r="N42" s="16"/>
      <c r="O42" s="18"/>
    </row>
    <row r="43" spans="1:15">
      <c r="A43" s="22"/>
      <c r="B43" s="16">
        <v>2</v>
      </c>
      <c r="C43" s="18">
        <v>1742.091552961891</v>
      </c>
      <c r="E43" s="22"/>
      <c r="F43" s="16">
        <v>2</v>
      </c>
      <c r="G43" s="18">
        <v>0.21714776255007262</v>
      </c>
      <c r="I43" s="24"/>
      <c r="J43" s="16">
        <v>9</v>
      </c>
      <c r="K43">
        <v>1227.2823753835253</v>
      </c>
      <c r="M43" s="16"/>
      <c r="N43" s="16"/>
      <c r="O43" s="18"/>
    </row>
    <row r="44" spans="1:15">
      <c r="A44" s="22"/>
      <c r="B44" s="16">
        <v>3</v>
      </c>
      <c r="C44" s="18">
        <v>5392.1779404728959</v>
      </c>
      <c r="E44" s="22"/>
      <c r="F44" s="16">
        <v>3</v>
      </c>
      <c r="G44" s="18">
        <v>0.24413134830135261</v>
      </c>
      <c r="I44" s="22" t="s">
        <v>72</v>
      </c>
      <c r="J44" s="16">
        <v>1</v>
      </c>
      <c r="K44">
        <v>38.054120587331475</v>
      </c>
      <c r="M44" s="16"/>
      <c r="N44" s="16"/>
      <c r="O44" s="18"/>
    </row>
    <row r="45" spans="1:15">
      <c r="A45" s="22"/>
      <c r="B45" s="16">
        <v>4</v>
      </c>
      <c r="C45" s="18">
        <v>5829.6926127990419</v>
      </c>
      <c r="E45" s="22"/>
      <c r="F45" s="16">
        <v>4</v>
      </c>
      <c r="G45" s="18">
        <v>0.25301186710107926</v>
      </c>
      <c r="I45" s="22"/>
      <c r="J45" s="16">
        <v>2</v>
      </c>
      <c r="K45">
        <v>38.054120587331475</v>
      </c>
      <c r="M45" s="15"/>
      <c r="N45" s="16"/>
      <c r="O45" s="18"/>
    </row>
    <row r="46" spans="1:15">
      <c r="A46" s="22"/>
      <c r="B46" s="16">
        <v>5</v>
      </c>
      <c r="C46" s="18">
        <v>4689.1356724927336</v>
      </c>
      <c r="E46" s="22"/>
      <c r="F46" s="16">
        <v>5</v>
      </c>
      <c r="G46" s="18">
        <v>0.24558948778174433</v>
      </c>
      <c r="I46" s="22"/>
      <c r="J46" s="16">
        <v>3</v>
      </c>
      <c r="K46">
        <v>35.260296026262111</v>
      </c>
      <c r="M46" s="16"/>
      <c r="N46" s="16"/>
      <c r="O46" s="18"/>
    </row>
    <row r="47" spans="1:15">
      <c r="A47" s="22"/>
      <c r="B47" s="16">
        <v>6</v>
      </c>
      <c r="C47" s="18">
        <v>6178.1685344235684</v>
      </c>
      <c r="E47" s="22"/>
      <c r="F47" s="16">
        <v>6</v>
      </c>
      <c r="G47" s="18">
        <v>0.23909570071008027</v>
      </c>
      <c r="I47" s="22"/>
      <c r="J47" s="16">
        <v>4</v>
      </c>
      <c r="K47">
        <v>33.888707240064548</v>
      </c>
      <c r="M47" s="15"/>
      <c r="N47" s="16"/>
      <c r="O47" s="18"/>
    </row>
    <row r="48" spans="1:15">
      <c r="A48" s="22"/>
      <c r="B48" s="16">
        <v>7</v>
      </c>
      <c r="C48" s="18">
        <v>5756.123092627372</v>
      </c>
      <c r="E48" s="22"/>
      <c r="F48" s="16">
        <v>7</v>
      </c>
      <c r="G48" s="18">
        <v>0.24124099019153056</v>
      </c>
      <c r="I48" s="22"/>
      <c r="J48" s="16">
        <v>5</v>
      </c>
      <c r="K48">
        <v>37.191187539938284</v>
      </c>
      <c r="M48" s="16"/>
      <c r="N48" s="16"/>
      <c r="O48" s="18"/>
    </row>
    <row r="49" spans="1:15">
      <c r="A49" s="22"/>
      <c r="B49" s="16">
        <v>8</v>
      </c>
      <c r="C49" s="18">
        <v>4473.0767101222245</v>
      </c>
      <c r="E49" s="22"/>
      <c r="F49" s="16">
        <v>8</v>
      </c>
      <c r="G49" s="18">
        <v>0.24196035566371102</v>
      </c>
      <c r="I49" s="22"/>
      <c r="J49" s="16">
        <v>6</v>
      </c>
      <c r="K49">
        <v>30.085840299481681</v>
      </c>
      <c r="M49" s="16"/>
      <c r="N49" s="16"/>
      <c r="O49" s="18"/>
    </row>
    <row r="50" spans="1:15">
      <c r="A50" s="22" t="s">
        <v>73</v>
      </c>
      <c r="B50" s="16">
        <v>1</v>
      </c>
      <c r="C50" s="18">
        <v>9669.4385305577507</v>
      </c>
      <c r="E50" s="22" t="s">
        <v>73</v>
      </c>
      <c r="F50" s="16">
        <v>1</v>
      </c>
      <c r="G50" s="18">
        <v>31.41323893652357</v>
      </c>
      <c r="I50" s="22"/>
      <c r="J50" s="16">
        <v>7</v>
      </c>
      <c r="K50">
        <v>36.29153332974451</v>
      </c>
      <c r="M50" s="15"/>
      <c r="N50" s="16"/>
      <c r="O50" s="18"/>
    </row>
    <row r="51" spans="1:15">
      <c r="A51" s="22"/>
      <c r="B51" s="16">
        <v>2</v>
      </c>
      <c r="C51" s="18">
        <v>9933.4936931446737</v>
      </c>
      <c r="E51" s="22"/>
      <c r="F51" s="16">
        <v>2</v>
      </c>
      <c r="G51" s="18">
        <v>27.067028489228967</v>
      </c>
      <c r="I51" s="22"/>
      <c r="J51" s="16">
        <v>8</v>
      </c>
      <c r="K51">
        <v>36.224101060761321</v>
      </c>
      <c r="M51" s="15"/>
      <c r="N51" s="16"/>
      <c r="O51" s="18"/>
    </row>
    <row r="52" spans="1:15">
      <c r="A52" s="22"/>
      <c r="B52" s="16">
        <v>3</v>
      </c>
      <c r="C52" s="18">
        <v>31252.485964894549</v>
      </c>
      <c r="E52" s="22"/>
      <c r="F52" s="16">
        <v>3</v>
      </c>
      <c r="G52" s="18">
        <v>59.136645693184064</v>
      </c>
      <c r="I52" s="22"/>
      <c r="J52" s="16">
        <v>9</v>
      </c>
      <c r="K52">
        <v>37.948108946218902</v>
      </c>
      <c r="M52" s="16"/>
      <c r="N52" s="16"/>
      <c r="O52" s="18"/>
    </row>
    <row r="53" spans="1:15">
      <c r="A53" s="22"/>
      <c r="B53" s="16">
        <v>4</v>
      </c>
      <c r="C53" s="18">
        <v>31882.466650160954</v>
      </c>
      <c r="E53" s="22"/>
      <c r="F53" s="16">
        <v>4</v>
      </c>
      <c r="G53" s="18">
        <v>71.764383018839879</v>
      </c>
      <c r="I53" s="22" t="s">
        <v>73</v>
      </c>
      <c r="J53" s="16">
        <v>1</v>
      </c>
      <c r="K53">
        <v>3866.3034668243881</v>
      </c>
      <c r="M53" s="15"/>
      <c r="N53" s="16"/>
      <c r="O53" s="18"/>
    </row>
    <row r="54" spans="1:15">
      <c r="A54" s="22"/>
      <c r="B54" s="16">
        <v>5</v>
      </c>
      <c r="C54" s="18">
        <v>31366.094731196783</v>
      </c>
      <c r="E54" s="22"/>
      <c r="F54" s="16">
        <v>5</v>
      </c>
      <c r="G54" s="18">
        <v>77.771947543548919</v>
      </c>
      <c r="I54" s="22"/>
      <c r="J54" s="16">
        <v>2</v>
      </c>
      <c r="K54">
        <v>3649.700370820769</v>
      </c>
      <c r="M54" s="16"/>
      <c r="N54" s="16"/>
      <c r="O54" s="18"/>
    </row>
    <row r="55" spans="1:15">
      <c r="A55" s="22"/>
      <c r="B55" s="16">
        <v>6</v>
      </c>
      <c r="C55" s="18">
        <v>29543.259824082026</v>
      </c>
      <c r="E55" s="22"/>
      <c r="F55" s="16">
        <v>6</v>
      </c>
      <c r="G55" s="18">
        <v>40.275900787840285</v>
      </c>
      <c r="I55" s="22"/>
      <c r="J55" s="16">
        <v>3</v>
      </c>
      <c r="K55">
        <v>1126.6532066991515</v>
      </c>
      <c r="M55" s="15"/>
      <c r="N55" s="16"/>
      <c r="O55" s="18"/>
    </row>
    <row r="56" spans="1:15">
      <c r="A56" s="22"/>
      <c r="B56" s="16">
        <v>7</v>
      </c>
      <c r="C56" s="18">
        <v>28645.962947493175</v>
      </c>
      <c r="E56" s="22"/>
      <c r="F56" s="16">
        <v>7</v>
      </c>
      <c r="G56" s="18">
        <v>31.363452902901052</v>
      </c>
      <c r="I56" s="22"/>
      <c r="J56" s="16">
        <v>4</v>
      </c>
      <c r="K56">
        <v>3331.8072484895351</v>
      </c>
      <c r="M56" s="16"/>
      <c r="N56" s="16"/>
      <c r="O56" s="18"/>
    </row>
    <row r="57" spans="1:15">
      <c r="A57" s="22"/>
      <c r="B57" s="16">
        <v>8</v>
      </c>
      <c r="C57" s="18">
        <v>30138.786307635488</v>
      </c>
      <c r="E57" s="22"/>
      <c r="F57" s="16">
        <v>8</v>
      </c>
      <c r="G57" s="18">
        <v>25.46279315629398</v>
      </c>
      <c r="I57" s="22"/>
      <c r="J57" s="16">
        <v>5</v>
      </c>
      <c r="K57">
        <v>2596.8564972719419</v>
      </c>
      <c r="M57" s="16"/>
      <c r="N57" s="16"/>
      <c r="O57" s="18"/>
    </row>
    <row r="58" spans="1:15">
      <c r="A58" s="18"/>
      <c r="B58" s="18"/>
      <c r="C58" s="18"/>
      <c r="I58" s="22"/>
      <c r="J58" s="16">
        <v>6</v>
      </c>
      <c r="K58">
        <v>2406.2027296464125</v>
      </c>
      <c r="M58" s="16"/>
      <c r="N58" s="16"/>
      <c r="O58" s="18"/>
    </row>
    <row r="59" spans="1:15">
      <c r="A59" s="18"/>
      <c r="B59" s="18"/>
      <c r="C59" s="18"/>
      <c r="I59" s="22"/>
      <c r="J59" s="16">
        <v>7</v>
      </c>
      <c r="K59">
        <v>5597.9422454266314</v>
      </c>
      <c r="M59" s="16"/>
      <c r="N59" s="16"/>
      <c r="O59" s="18"/>
    </row>
    <row r="60" spans="1:15">
      <c r="A60" s="18"/>
      <c r="B60" s="18"/>
      <c r="C60" s="18"/>
      <c r="I60" s="22"/>
      <c r="J60" s="16">
        <v>8</v>
      </c>
      <c r="K60">
        <v>4604.8959481219181</v>
      </c>
      <c r="M60" s="16"/>
      <c r="N60" s="18"/>
      <c r="O60" s="18"/>
    </row>
    <row r="61" spans="1:15">
      <c r="A61" s="18"/>
      <c r="B61" s="18"/>
      <c r="C61" s="18"/>
      <c r="I61" s="22"/>
      <c r="J61" s="16">
        <v>9</v>
      </c>
      <c r="K61">
        <v>6143.4659756294859</v>
      </c>
      <c r="M61" s="15"/>
      <c r="N61" s="18"/>
      <c r="O61" s="18"/>
    </row>
  </sheetData>
  <mergeCells count="24">
    <mergeCell ref="A4:A11"/>
    <mergeCell ref="B4:B7"/>
    <mergeCell ref="B8:B11"/>
    <mergeCell ref="A12:A19"/>
    <mergeCell ref="B12:B15"/>
    <mergeCell ref="B16:B19"/>
    <mergeCell ref="M24:O24"/>
    <mergeCell ref="A26:A33"/>
    <mergeCell ref="E26:E33"/>
    <mergeCell ref="I26:I34"/>
    <mergeCell ref="M26:M28"/>
    <mergeCell ref="M29:M31"/>
    <mergeCell ref="A34:A41"/>
    <mergeCell ref="E34:E41"/>
    <mergeCell ref="I35:I43"/>
    <mergeCell ref="A42:A49"/>
    <mergeCell ref="E42:E49"/>
    <mergeCell ref="I44:I52"/>
    <mergeCell ref="A50:A57"/>
    <mergeCell ref="E50:E57"/>
    <mergeCell ref="I53:I61"/>
    <mergeCell ref="A24:C24"/>
    <mergeCell ref="E24:G24"/>
    <mergeCell ref="I24:K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84" workbookViewId="0">
      <selection activeCell="A2" sqref="A2:D2"/>
    </sheetView>
  </sheetViews>
  <sheetFormatPr defaultColWidth="10.84765625" defaultRowHeight="15.6"/>
  <cols>
    <col min="1" max="16384" width="10.84765625" style="1"/>
  </cols>
  <sheetData>
    <row r="1" spans="1:8" s="20" customFormat="1">
      <c r="A1" s="20" t="s">
        <v>84</v>
      </c>
    </row>
    <row r="2" spans="1:8">
      <c r="A2" s="23" t="s">
        <v>0</v>
      </c>
      <c r="B2" s="23"/>
      <c r="C2" s="23"/>
      <c r="D2" s="23"/>
      <c r="E2" s="23" t="s">
        <v>1</v>
      </c>
      <c r="F2" s="23"/>
      <c r="G2" s="23"/>
      <c r="H2" s="23"/>
    </row>
    <row r="3" spans="1:8">
      <c r="A3" s="23" t="s">
        <v>2</v>
      </c>
      <c r="B3" s="23"/>
      <c r="C3" s="23" t="s">
        <v>5</v>
      </c>
      <c r="D3" s="23"/>
      <c r="E3" s="23" t="s">
        <v>2</v>
      </c>
      <c r="F3" s="23"/>
      <c r="G3" s="23" t="s">
        <v>5</v>
      </c>
      <c r="H3" s="23"/>
    </row>
    <row r="4" spans="1:8">
      <c r="A4" s="2" t="s">
        <v>3</v>
      </c>
      <c r="B4" s="2" t="s">
        <v>4</v>
      </c>
      <c r="C4" s="2" t="s">
        <v>3</v>
      </c>
      <c r="D4" s="2" t="s">
        <v>4</v>
      </c>
      <c r="E4" s="2" t="s">
        <v>3</v>
      </c>
      <c r="F4" s="2" t="s">
        <v>4</v>
      </c>
      <c r="G4" s="2" t="s">
        <v>3</v>
      </c>
      <c r="H4" s="2" t="s">
        <v>4</v>
      </c>
    </row>
    <row r="5" spans="1:8">
      <c r="A5" s="1">
        <v>0</v>
      </c>
      <c r="B5" s="1">
        <v>30.424500236840025</v>
      </c>
      <c r="C5" s="1">
        <v>0</v>
      </c>
      <c r="D5" s="1">
        <v>50.887232352984448</v>
      </c>
      <c r="E5" s="1">
        <v>0</v>
      </c>
      <c r="F5" s="1">
        <v>72.64198976730799</v>
      </c>
      <c r="G5" s="1">
        <v>0</v>
      </c>
      <c r="H5" s="1">
        <v>40.995470922209151</v>
      </c>
    </row>
    <row r="6" spans="1:8">
      <c r="A6" s="1">
        <v>0</v>
      </c>
      <c r="B6" s="1">
        <v>63.084883735101492</v>
      </c>
      <c r="C6" s="1">
        <v>0</v>
      </c>
      <c r="D6" s="1">
        <v>21.837211477466568</v>
      </c>
      <c r="E6" s="1">
        <v>0</v>
      </c>
      <c r="F6" s="1">
        <v>73.562042971200398</v>
      </c>
      <c r="G6" s="1">
        <v>0</v>
      </c>
      <c r="H6" s="1">
        <v>34.814531407166967</v>
      </c>
    </row>
    <row r="7" spans="1:8">
      <c r="A7" s="1">
        <v>0</v>
      </c>
      <c r="B7" s="1">
        <v>25.285904041900221</v>
      </c>
      <c r="C7" s="1">
        <v>0</v>
      </c>
      <c r="D7" s="1">
        <v>45.826758094509643</v>
      </c>
      <c r="E7" s="1">
        <v>0</v>
      </c>
      <c r="F7" s="1">
        <v>75.167826287199347</v>
      </c>
      <c r="G7" s="1">
        <v>2.1955836393577202</v>
      </c>
      <c r="H7" s="1">
        <v>19.19710012758333</v>
      </c>
    </row>
    <row r="8" spans="1:8">
      <c r="A8" s="1">
        <v>2.1291978835805421</v>
      </c>
      <c r="B8" s="1">
        <v>42.724263250992692</v>
      </c>
      <c r="C8" s="1">
        <v>0</v>
      </c>
      <c r="D8" s="1">
        <v>70.110756380750587</v>
      </c>
      <c r="E8" s="1">
        <v>0</v>
      </c>
      <c r="F8" s="1">
        <v>56.167566212049536</v>
      </c>
      <c r="G8" s="3">
        <v>0</v>
      </c>
      <c r="H8" s="1">
        <v>22.442511683980616</v>
      </c>
    </row>
    <row r="9" spans="1:8">
      <c r="A9" s="1">
        <v>0</v>
      </c>
      <c r="B9" s="1">
        <v>65.04959346200036</v>
      </c>
      <c r="C9" s="1">
        <v>0</v>
      </c>
      <c r="D9" s="1">
        <v>43.179613671605118</v>
      </c>
      <c r="E9" s="1">
        <v>0</v>
      </c>
      <c r="F9" s="1">
        <v>58.904391848587181</v>
      </c>
      <c r="G9" s="3">
        <v>0</v>
      </c>
      <c r="H9" s="1">
        <v>30.242234588153337</v>
      </c>
    </row>
    <row r="10" spans="1:8">
      <c r="A10" s="1">
        <v>0</v>
      </c>
      <c r="B10" s="1">
        <v>44.077776606211692</v>
      </c>
      <c r="C10" s="1">
        <v>0</v>
      </c>
      <c r="D10" s="1">
        <v>22.960761442685673</v>
      </c>
      <c r="F10" s="3">
        <v>60.930779016133599</v>
      </c>
      <c r="H10" s="1">
        <v>46.37118201591845</v>
      </c>
    </row>
    <row r="11" spans="1:8">
      <c r="B11" s="1">
        <v>48.547610810260352</v>
      </c>
      <c r="D11" s="1">
        <v>38.534737256445574</v>
      </c>
      <c r="F11" s="3">
        <v>41.094818732108124</v>
      </c>
      <c r="H11" s="3">
        <v>45.658366774702046</v>
      </c>
    </row>
    <row r="12" spans="1:8">
      <c r="B12" s="1">
        <v>55.615058102955793</v>
      </c>
      <c r="D12" s="1">
        <v>39.114941996960653</v>
      </c>
      <c r="F12" s="3">
        <v>60.419808295633779</v>
      </c>
      <c r="H12" s="3">
        <v>61.924693390937747</v>
      </c>
    </row>
    <row r="13" spans="1:8">
      <c r="B13" s="1">
        <v>55.316969347078718</v>
      </c>
      <c r="D13" s="1">
        <v>34.625002635206151</v>
      </c>
      <c r="F13" s="3">
        <v>54.13304561542683</v>
      </c>
      <c r="H13" s="1">
        <v>44.002258263008763</v>
      </c>
    </row>
    <row r="14" spans="1:8">
      <c r="B14" s="1">
        <v>64.379916528008437</v>
      </c>
      <c r="D14" s="1">
        <v>54.433650432973721</v>
      </c>
      <c r="H14" s="1">
        <v>37.392127009022609</v>
      </c>
    </row>
    <row r="15" spans="1:8">
      <c r="B15" s="1">
        <v>45.73884342309416</v>
      </c>
      <c r="D15" s="1">
        <v>50.084291663525192</v>
      </c>
    </row>
  </sheetData>
  <mergeCells count="6">
    <mergeCell ref="A3:B3"/>
    <mergeCell ref="C3:D3"/>
    <mergeCell ref="A2:D2"/>
    <mergeCell ref="E2:H2"/>
    <mergeCell ref="E3:F3"/>
    <mergeCell ref="G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77" workbookViewId="0">
      <selection activeCell="A2" sqref="A2:D2"/>
    </sheetView>
  </sheetViews>
  <sheetFormatPr defaultColWidth="10.84765625" defaultRowHeight="15.6"/>
  <cols>
    <col min="1" max="16384" width="10.84765625" style="1"/>
  </cols>
  <sheetData>
    <row r="1" spans="1:8" s="18" customFormat="1">
      <c r="A1" s="20" t="s">
        <v>83</v>
      </c>
    </row>
    <row r="2" spans="1:8">
      <c r="A2" s="23" t="s">
        <v>0</v>
      </c>
      <c r="B2" s="23"/>
      <c r="C2" s="23"/>
      <c r="D2" s="23"/>
      <c r="E2" s="23" t="s">
        <v>1</v>
      </c>
      <c r="F2" s="23"/>
      <c r="G2" s="23"/>
      <c r="H2" s="23"/>
    </row>
    <row r="3" spans="1:8">
      <c r="A3" s="23" t="s">
        <v>2</v>
      </c>
      <c r="B3" s="23"/>
      <c r="C3" s="23" t="s">
        <v>5</v>
      </c>
      <c r="D3" s="23"/>
      <c r="E3" s="23" t="s">
        <v>2</v>
      </c>
      <c r="F3" s="23"/>
      <c r="G3" s="23" t="s">
        <v>5</v>
      </c>
      <c r="H3" s="23"/>
    </row>
    <row r="4" spans="1:8">
      <c r="A4" s="2" t="s">
        <v>3</v>
      </c>
      <c r="B4" s="2" t="s">
        <v>4</v>
      </c>
      <c r="C4" s="2" t="s">
        <v>3</v>
      </c>
      <c r="D4" s="2" t="s">
        <v>4</v>
      </c>
      <c r="E4" s="2" t="s">
        <v>3</v>
      </c>
      <c r="F4" s="2" t="s">
        <v>4</v>
      </c>
      <c r="G4" s="2" t="s">
        <v>3</v>
      </c>
      <c r="H4" s="2" t="s">
        <v>4</v>
      </c>
    </row>
    <row r="5" spans="1:8">
      <c r="A5" s="4">
        <v>2.5763333333333334</v>
      </c>
      <c r="B5" s="4">
        <v>31.38</v>
      </c>
      <c r="C5" s="4">
        <v>0</v>
      </c>
      <c r="D5" s="4">
        <v>35.271666666666668</v>
      </c>
      <c r="E5" s="4">
        <v>2.2666666666666668E-2</v>
      </c>
      <c r="F5" s="4">
        <v>44.848000000000006</v>
      </c>
      <c r="G5" s="4">
        <v>6.0000000000000001E-3</v>
      </c>
      <c r="H5" s="1">
        <v>27.805</v>
      </c>
    </row>
    <row r="6" spans="1:8">
      <c r="A6" s="4">
        <v>3.815666666666667</v>
      </c>
      <c r="B6" s="4">
        <v>39.45975</v>
      </c>
      <c r="C6" s="6">
        <v>1.7390000000000001</v>
      </c>
      <c r="D6" s="4">
        <v>47.368249999999996</v>
      </c>
      <c r="E6" s="4">
        <v>0.123</v>
      </c>
      <c r="F6" s="4">
        <v>29.567333333333334</v>
      </c>
      <c r="G6" s="4">
        <v>2.2115</v>
      </c>
      <c r="H6" s="1">
        <v>9.3893333333333349</v>
      </c>
    </row>
    <row r="7" spans="1:8">
      <c r="A7" s="4">
        <v>0.86299999999999999</v>
      </c>
      <c r="B7" s="4">
        <v>44.1708</v>
      </c>
      <c r="C7" s="4">
        <v>1.282</v>
      </c>
      <c r="D7" s="5">
        <v>55.383333333333333</v>
      </c>
      <c r="E7" s="1">
        <v>0.27900000000000003</v>
      </c>
      <c r="F7" s="1">
        <v>42.03</v>
      </c>
      <c r="G7" s="1">
        <v>2.0983999999999998</v>
      </c>
      <c r="H7" s="1">
        <v>19.760999999999999</v>
      </c>
    </row>
    <row r="8" spans="1:8">
      <c r="A8" s="5">
        <v>1.0353333333333332</v>
      </c>
      <c r="B8" s="4">
        <v>45.369</v>
      </c>
      <c r="C8" s="4">
        <v>0.36549999999999999</v>
      </c>
      <c r="D8" s="4">
        <v>35.734999999999999</v>
      </c>
      <c r="E8" s="4">
        <v>0.81033333333333335</v>
      </c>
      <c r="F8" s="1">
        <v>41.202500000000001</v>
      </c>
      <c r="G8" s="7">
        <v>0.8796666666666666</v>
      </c>
      <c r="H8" s="1">
        <v>24.370666666666665</v>
      </c>
    </row>
    <row r="9" spans="1:8">
      <c r="A9" s="1">
        <v>1.7936666666666667</v>
      </c>
      <c r="B9" s="4">
        <v>33.204999999999998</v>
      </c>
      <c r="C9" s="1">
        <v>9.7000000000000003E-2</v>
      </c>
      <c r="D9" s="4">
        <v>16.643999999999998</v>
      </c>
      <c r="E9" s="5">
        <v>0.10866666666666668</v>
      </c>
      <c r="F9" s="4">
        <v>28.369</v>
      </c>
      <c r="G9" s="7">
        <v>0.24199999999999999</v>
      </c>
      <c r="H9" s="7">
        <v>26.628</v>
      </c>
    </row>
    <row r="10" spans="1:8">
      <c r="A10" s="1">
        <v>2.0337499999999999</v>
      </c>
      <c r="B10" s="4">
        <v>22.4725</v>
      </c>
      <c r="C10" s="1">
        <v>0.40633333333333327</v>
      </c>
      <c r="D10">
        <v>31.533249999999999</v>
      </c>
      <c r="F10" s="5">
        <v>29.4755</v>
      </c>
      <c r="H10" s="7">
        <v>37.890249999999995</v>
      </c>
    </row>
    <row r="11" spans="1:8">
      <c r="A11" s="4"/>
      <c r="B11" s="4">
        <v>23.469799999999999</v>
      </c>
      <c r="C11" s="4"/>
      <c r="D11">
        <v>32.435333333333332</v>
      </c>
      <c r="E11" s="5"/>
      <c r="F11" s="5">
        <v>40.392333333333333</v>
      </c>
      <c r="H11" s="7">
        <v>29.814749999999997</v>
      </c>
    </row>
    <row r="12" spans="1:8">
      <c r="B12" s="1">
        <v>42.783250000000002</v>
      </c>
      <c r="D12" s="1">
        <v>37.978000000000002</v>
      </c>
      <c r="E12" s="5"/>
      <c r="F12" s="4">
        <v>30.787000000000003</v>
      </c>
      <c r="H12" s="7">
        <v>31.781500000000001</v>
      </c>
    </row>
    <row r="13" spans="1:8">
      <c r="B13" s="1">
        <v>59.170500000000004</v>
      </c>
      <c r="D13" s="1">
        <v>22.854999999999997</v>
      </c>
      <c r="F13" s="3"/>
    </row>
    <row r="14" spans="1:8">
      <c r="A14" s="4"/>
      <c r="B14" s="1">
        <v>42.945999999999998</v>
      </c>
      <c r="D14" s="1">
        <v>39.205999999999996</v>
      </c>
    </row>
    <row r="15" spans="1:8">
      <c r="A15" s="5"/>
      <c r="B15" s="1">
        <v>34.882666666666665</v>
      </c>
      <c r="D15" s="1">
        <v>37.682600000000001</v>
      </c>
    </row>
  </sheetData>
  <mergeCells count="6">
    <mergeCell ref="A2:D2"/>
    <mergeCell ref="E2:H2"/>
    <mergeCell ref="A3:B3"/>
    <mergeCell ref="C3:D3"/>
    <mergeCell ref="E3:F3"/>
    <mergeCell ref="G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="180" zoomScaleNormal="120" zoomScalePageLayoutView="120" workbookViewId="0">
      <selection activeCell="C8" sqref="C8"/>
    </sheetView>
  </sheetViews>
  <sheetFormatPr defaultColWidth="10.796875" defaultRowHeight="15.6"/>
  <cols>
    <col min="1" max="1" width="12.34765625" style="1" bestFit="1" customWidth="1"/>
    <col min="4" max="4" width="12.6484375" style="1" customWidth="1"/>
    <col min="5" max="5" width="2.34765625" customWidth="1"/>
    <col min="6" max="6" width="12.34765625" bestFit="1" customWidth="1"/>
  </cols>
  <sheetData>
    <row r="1" spans="1:9">
      <c r="A1" s="21" t="s">
        <v>82</v>
      </c>
      <c r="D1" s="18"/>
    </row>
    <row r="2" spans="1:9">
      <c r="A2" s="1" t="s">
        <v>6</v>
      </c>
      <c r="B2" s="1" t="s">
        <v>7</v>
      </c>
      <c r="C2" s="1" t="s">
        <v>8</v>
      </c>
      <c r="D2" s="1" t="s">
        <v>9</v>
      </c>
      <c r="F2" s="1" t="s">
        <v>10</v>
      </c>
      <c r="G2" s="1" t="s">
        <v>7</v>
      </c>
      <c r="H2" s="1" t="s">
        <v>8</v>
      </c>
      <c r="I2" s="1" t="s">
        <v>9</v>
      </c>
    </row>
    <row r="3" spans="1:9">
      <c r="A3" s="1" t="s">
        <v>11</v>
      </c>
      <c r="B3" s="1">
        <v>64.260000000000005</v>
      </c>
      <c r="C3" s="1">
        <f>AVERAGE(B3:B5)</f>
        <v>69.232000000000014</v>
      </c>
      <c r="D3" s="1">
        <v>4</v>
      </c>
      <c r="F3" s="1" t="s">
        <v>11</v>
      </c>
      <c r="G3" s="1">
        <v>62.600999999999999</v>
      </c>
      <c r="H3" s="1">
        <f>AVERAGE(G3:G5)</f>
        <v>68.921000000000006</v>
      </c>
      <c r="I3" s="1">
        <v>4</v>
      </c>
    </row>
    <row r="4" spans="1:9">
      <c r="A4" s="1" t="s">
        <v>12</v>
      </c>
      <c r="B4" s="1">
        <v>70.881</v>
      </c>
      <c r="F4" s="1" t="s">
        <v>12</v>
      </c>
      <c r="G4" s="1">
        <v>71.768000000000001</v>
      </c>
      <c r="I4" s="1"/>
    </row>
    <row r="5" spans="1:9">
      <c r="A5" s="1" t="s">
        <v>13</v>
      </c>
      <c r="B5" s="1">
        <v>72.555000000000007</v>
      </c>
      <c r="F5" s="1" t="s">
        <v>13</v>
      </c>
      <c r="G5" s="1">
        <v>72.394000000000005</v>
      </c>
      <c r="I5" s="1"/>
    </row>
    <row r="6" spans="1:9">
      <c r="A6" s="1" t="s">
        <v>14</v>
      </c>
      <c r="B6" s="1">
        <v>63.323999999999998</v>
      </c>
      <c r="C6" s="1">
        <f>AVERAGE(B6:B8)</f>
        <v>63.228666666666662</v>
      </c>
      <c r="D6" s="1">
        <v>4</v>
      </c>
      <c r="F6" s="1" t="s">
        <v>14</v>
      </c>
      <c r="G6" s="1">
        <v>51.179000000000002</v>
      </c>
      <c r="H6" s="1">
        <f>AVERAGE(G6:G8)</f>
        <v>62.094333333333338</v>
      </c>
      <c r="I6" s="1">
        <v>4</v>
      </c>
    </row>
    <row r="7" spans="1:9">
      <c r="A7" s="1" t="s">
        <v>15</v>
      </c>
      <c r="B7" s="1">
        <v>52.787999999999997</v>
      </c>
      <c r="F7" s="1" t="s">
        <v>15</v>
      </c>
      <c r="G7" s="1">
        <v>60.665999999999997</v>
      </c>
      <c r="I7" s="1"/>
    </row>
    <row r="8" spans="1:9">
      <c r="A8" s="1" t="s">
        <v>16</v>
      </c>
      <c r="B8" s="1">
        <v>73.573999999999998</v>
      </c>
      <c r="F8" s="1" t="s">
        <v>16</v>
      </c>
      <c r="G8" s="1">
        <v>74.438000000000002</v>
      </c>
      <c r="I8" s="1"/>
    </row>
    <row r="9" spans="1:9">
      <c r="A9" s="1" t="s">
        <v>17</v>
      </c>
      <c r="B9" s="1">
        <v>47.37</v>
      </c>
      <c r="C9" s="1">
        <f>AVERAGE(B9:B11)</f>
        <v>55.558</v>
      </c>
      <c r="D9" s="1">
        <v>4</v>
      </c>
      <c r="F9" s="1" t="s">
        <v>17</v>
      </c>
      <c r="G9" s="1">
        <v>51.222999999999999</v>
      </c>
      <c r="H9" s="1">
        <f>AVERAGE(G9:G11)</f>
        <v>63.205999999999996</v>
      </c>
      <c r="I9" s="1">
        <v>4</v>
      </c>
    </row>
    <row r="10" spans="1:9">
      <c r="A10" s="1" t="s">
        <v>18</v>
      </c>
      <c r="B10" s="1">
        <v>49.637</v>
      </c>
      <c r="F10" s="1" t="s">
        <v>18</v>
      </c>
      <c r="G10" s="1">
        <v>64.625</v>
      </c>
      <c r="I10" s="1"/>
    </row>
    <row r="11" spans="1:9">
      <c r="A11" s="1" t="s">
        <v>19</v>
      </c>
      <c r="B11" s="1">
        <v>69.667000000000002</v>
      </c>
      <c r="F11" s="1" t="s">
        <v>19</v>
      </c>
      <c r="G11" s="1">
        <v>73.77</v>
      </c>
      <c r="I11" s="1"/>
    </row>
    <row r="12" spans="1:9">
      <c r="A12" s="1" t="s">
        <v>20</v>
      </c>
      <c r="B12" s="1">
        <v>72.742999999999995</v>
      </c>
      <c r="C12" s="1">
        <f>AVERAGE(B12:B13)</f>
        <v>66.947499999999991</v>
      </c>
      <c r="D12" s="1">
        <v>4</v>
      </c>
      <c r="F12" s="1" t="s">
        <v>20</v>
      </c>
      <c r="G12" s="1">
        <v>59.061</v>
      </c>
      <c r="H12" s="1">
        <f>AVERAGE(G12:G13)</f>
        <v>54.162999999999997</v>
      </c>
      <c r="I12" s="1">
        <v>4</v>
      </c>
    </row>
    <row r="13" spans="1:9">
      <c r="A13" s="1" t="s">
        <v>21</v>
      </c>
      <c r="B13" s="1">
        <v>61.152000000000001</v>
      </c>
      <c r="F13" s="1" t="s">
        <v>21</v>
      </c>
      <c r="G13" s="1">
        <v>49.265000000000001</v>
      </c>
      <c r="I13" s="1"/>
    </row>
    <row r="14" spans="1:9">
      <c r="A14" s="1" t="s">
        <v>22</v>
      </c>
      <c r="B14" s="1">
        <v>87.911000000000001</v>
      </c>
      <c r="C14" s="1">
        <f>AVERAGE(B14:B16)</f>
        <v>84.428666666666672</v>
      </c>
      <c r="D14" s="1">
        <v>5</v>
      </c>
      <c r="F14" s="1" t="s">
        <v>22</v>
      </c>
      <c r="G14" s="1">
        <v>83.626999999999995</v>
      </c>
      <c r="H14" s="1">
        <f>AVERAGE(G14:G16)</f>
        <v>74.981333333333325</v>
      </c>
      <c r="I14" s="1">
        <v>5</v>
      </c>
    </row>
    <row r="15" spans="1:9">
      <c r="A15" s="1" t="s">
        <v>23</v>
      </c>
      <c r="B15" s="1">
        <v>81.599999999999994</v>
      </c>
      <c r="F15" s="1" t="s">
        <v>23</v>
      </c>
      <c r="G15" s="1">
        <v>73.116</v>
      </c>
      <c r="I15" s="1"/>
    </row>
    <row r="16" spans="1:9">
      <c r="A16" s="1" t="s">
        <v>24</v>
      </c>
      <c r="B16" s="1">
        <v>83.775000000000006</v>
      </c>
      <c r="F16" s="1" t="s">
        <v>24</v>
      </c>
      <c r="G16" s="1">
        <v>68.200999999999993</v>
      </c>
      <c r="I16" s="1"/>
    </row>
    <row r="17" spans="1:9">
      <c r="B17" s="1"/>
      <c r="F17" s="1"/>
      <c r="G17" s="1"/>
      <c r="I17" s="1"/>
    </row>
    <row r="18" spans="1:9">
      <c r="B18" s="1"/>
      <c r="F18" s="1"/>
      <c r="G18" s="1"/>
      <c r="I18" s="1"/>
    </row>
    <row r="19" spans="1:9">
      <c r="A19" s="1" t="s">
        <v>25</v>
      </c>
      <c r="B19" s="1">
        <v>29.77</v>
      </c>
      <c r="C19" s="1">
        <f>AVERAGE(B19:B21)</f>
        <v>40.281666666666666</v>
      </c>
      <c r="D19" s="1">
        <v>3</v>
      </c>
      <c r="F19" s="1" t="s">
        <v>25</v>
      </c>
      <c r="G19" s="1">
        <v>22.74</v>
      </c>
      <c r="H19" s="1">
        <f>AVERAGE(G19:G21)</f>
        <v>39.253666666666668</v>
      </c>
      <c r="I19" s="1">
        <v>3</v>
      </c>
    </row>
    <row r="20" spans="1:9">
      <c r="A20" s="1" t="s">
        <v>26</v>
      </c>
      <c r="B20" s="1">
        <v>51.795999999999999</v>
      </c>
      <c r="F20" s="1" t="s">
        <v>26</v>
      </c>
      <c r="G20" s="1">
        <v>55.417000000000002</v>
      </c>
      <c r="I20" s="1"/>
    </row>
    <row r="21" spans="1:9">
      <c r="A21" s="1" t="s">
        <v>27</v>
      </c>
      <c r="B21" s="1">
        <v>39.279000000000003</v>
      </c>
      <c r="F21" s="1" t="s">
        <v>27</v>
      </c>
      <c r="G21" s="1">
        <v>39.603999999999999</v>
      </c>
      <c r="I21" s="1"/>
    </row>
    <row r="22" spans="1:9">
      <c r="A22" s="1" t="s">
        <v>28</v>
      </c>
      <c r="B22" s="1">
        <v>35.058</v>
      </c>
      <c r="C22" s="1">
        <f>AVERAGE(B22:B24)</f>
        <v>37.652000000000001</v>
      </c>
      <c r="D22" s="1">
        <v>3</v>
      </c>
      <c r="F22" s="1" t="s">
        <v>28</v>
      </c>
      <c r="G22" s="1">
        <v>12.521000000000001</v>
      </c>
      <c r="H22" s="1">
        <f>AVERAGE(G22:G24)</f>
        <v>28.279</v>
      </c>
      <c r="I22" s="1">
        <v>3</v>
      </c>
    </row>
    <row r="23" spans="1:9">
      <c r="A23" s="1" t="s">
        <v>29</v>
      </c>
      <c r="B23" s="1">
        <v>38.216999999999999</v>
      </c>
      <c r="F23" s="1" t="s">
        <v>29</v>
      </c>
      <c r="G23" s="1">
        <v>25.074999999999999</v>
      </c>
      <c r="I23" s="1"/>
    </row>
    <row r="24" spans="1:9">
      <c r="A24" s="1" t="s">
        <v>30</v>
      </c>
      <c r="B24" s="1">
        <v>39.680999999999997</v>
      </c>
      <c r="F24" s="1" t="s">
        <v>30</v>
      </c>
      <c r="G24" s="1">
        <v>47.241</v>
      </c>
      <c r="I24" s="1"/>
    </row>
    <row r="25" spans="1:9">
      <c r="A25" s="8" t="s">
        <v>31</v>
      </c>
      <c r="B25" s="1">
        <v>31.414999999999999</v>
      </c>
      <c r="C25" s="8">
        <f>AVERAGE(B25:B27)</f>
        <v>35.589333333333336</v>
      </c>
      <c r="D25" s="8">
        <v>3</v>
      </c>
      <c r="F25" s="8" t="s">
        <v>31</v>
      </c>
      <c r="G25" s="1">
        <v>43.064</v>
      </c>
      <c r="H25" s="8">
        <f>AVERAGE(G25:G27)</f>
        <v>38.841333333333331</v>
      </c>
      <c r="I25" s="8">
        <v>3</v>
      </c>
    </row>
    <row r="26" spans="1:9">
      <c r="A26" s="8" t="s">
        <v>32</v>
      </c>
      <c r="B26" s="1">
        <v>28.971</v>
      </c>
      <c r="C26" s="9"/>
      <c r="D26" s="8"/>
      <c r="F26" s="8" t="s">
        <v>32</v>
      </c>
      <c r="G26" s="1">
        <v>31.684999999999999</v>
      </c>
      <c r="H26" s="9"/>
      <c r="I26" s="8"/>
    </row>
    <row r="27" spans="1:9">
      <c r="A27" s="8" t="s">
        <v>33</v>
      </c>
      <c r="B27" s="1">
        <v>46.381999999999998</v>
      </c>
      <c r="C27" s="9"/>
      <c r="D27" s="8"/>
      <c r="F27" s="8" t="s">
        <v>33</v>
      </c>
      <c r="G27" s="1">
        <v>41.774999999999999</v>
      </c>
      <c r="H27" s="9"/>
      <c r="I27" s="8"/>
    </row>
    <row r="28" spans="1:9">
      <c r="A28" s="1" t="s">
        <v>34</v>
      </c>
      <c r="B28" s="1">
        <v>35.034999999999997</v>
      </c>
      <c r="C28" s="1">
        <f>AVERAGE(B28:B30)</f>
        <v>42.718333333333334</v>
      </c>
      <c r="D28" s="1">
        <v>3</v>
      </c>
      <c r="F28" s="1" t="s">
        <v>34</v>
      </c>
      <c r="G28" s="1">
        <v>29.628</v>
      </c>
      <c r="H28" s="1">
        <f>AVERAGE(G28:G30)</f>
        <v>31.683000000000003</v>
      </c>
      <c r="I28" s="1">
        <v>3</v>
      </c>
    </row>
    <row r="29" spans="1:9">
      <c r="A29" s="1" t="s">
        <v>35</v>
      </c>
      <c r="B29" s="1">
        <v>42.002000000000002</v>
      </c>
      <c r="F29" s="1" t="s">
        <v>35</v>
      </c>
      <c r="G29" s="1">
        <v>35.023000000000003</v>
      </c>
      <c r="I29" s="1"/>
    </row>
    <row r="30" spans="1:9">
      <c r="A30" s="1" t="s">
        <v>36</v>
      </c>
      <c r="B30" s="1">
        <v>51.118000000000002</v>
      </c>
      <c r="F30" s="1" t="s">
        <v>36</v>
      </c>
      <c r="G30" s="1">
        <v>30.398</v>
      </c>
      <c r="I30" s="1"/>
    </row>
    <row r="31" spans="1:9">
      <c r="A31" s="1" t="s">
        <v>37</v>
      </c>
      <c r="B31" s="1">
        <v>41.023000000000003</v>
      </c>
      <c r="C31" s="1">
        <f>AVERAGE(B31:B33)</f>
        <v>42.671999999999997</v>
      </c>
      <c r="D31" s="1">
        <v>3</v>
      </c>
      <c r="F31" s="1" t="s">
        <v>37</v>
      </c>
      <c r="G31" s="1">
        <v>20.32</v>
      </c>
      <c r="H31" s="1">
        <f>AVERAGE(G31:G33)</f>
        <v>32.308999999999997</v>
      </c>
      <c r="I31" s="1">
        <v>3</v>
      </c>
    </row>
    <row r="32" spans="1:9">
      <c r="A32" s="1" t="s">
        <v>38</v>
      </c>
      <c r="B32" s="1">
        <v>53.415999999999997</v>
      </c>
      <c r="F32" s="1" t="s">
        <v>38</v>
      </c>
      <c r="G32" s="1">
        <v>39.447000000000003</v>
      </c>
      <c r="I32" s="1"/>
    </row>
    <row r="33" spans="1:9">
      <c r="A33" s="1" t="s">
        <v>39</v>
      </c>
      <c r="B33" s="1">
        <v>33.576999999999998</v>
      </c>
      <c r="F33" s="1" t="s">
        <v>39</v>
      </c>
      <c r="G33" s="1">
        <v>37.159999999999997</v>
      </c>
      <c r="I33" s="1"/>
    </row>
    <row r="34" spans="1:9">
      <c r="A34" s="1" t="s">
        <v>40</v>
      </c>
      <c r="B34" s="1">
        <v>36.868000000000002</v>
      </c>
      <c r="C34" s="1">
        <f>AVERAGE(B34:B36)</f>
        <v>38.487666666666669</v>
      </c>
      <c r="D34" s="1">
        <v>3</v>
      </c>
      <c r="F34" s="1" t="s">
        <v>40</v>
      </c>
      <c r="G34" s="1">
        <v>42.03</v>
      </c>
      <c r="H34" s="1">
        <f>AVERAGE(G34:G36)</f>
        <v>31.963333333333328</v>
      </c>
      <c r="I34" s="1">
        <v>3</v>
      </c>
    </row>
    <row r="35" spans="1:9">
      <c r="A35" s="1" t="s">
        <v>41</v>
      </c>
      <c r="B35" s="1">
        <v>37.563000000000002</v>
      </c>
      <c r="D35"/>
      <c r="F35" s="1" t="s">
        <v>41</v>
      </c>
      <c r="G35" s="1">
        <v>30.795999999999999</v>
      </c>
    </row>
    <row r="36" spans="1:9">
      <c r="A36" s="1" t="s">
        <v>42</v>
      </c>
      <c r="B36" s="1">
        <v>41.031999999999996</v>
      </c>
      <c r="D36"/>
      <c r="F36" s="1" t="s">
        <v>42</v>
      </c>
      <c r="G36" s="1">
        <v>23.064</v>
      </c>
    </row>
    <row r="41" spans="1:9">
      <c r="A41"/>
      <c r="D41"/>
    </row>
    <row r="42" spans="1:9">
      <c r="A42"/>
      <c r="D4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M53" sqref="M53"/>
    </sheetView>
  </sheetViews>
  <sheetFormatPr defaultColWidth="10.796875" defaultRowHeight="15.6"/>
  <cols>
    <col min="1" max="1" width="14.34765625" customWidth="1"/>
    <col min="3" max="3" width="13.5" bestFit="1" customWidth="1"/>
    <col min="6" max="6" width="3.5" customWidth="1"/>
    <col min="7" max="7" width="14.34765625" customWidth="1"/>
    <col min="9" max="9" width="13.5" bestFit="1" customWidth="1"/>
  </cols>
  <sheetData>
    <row r="1" spans="1:11">
      <c r="A1" s="1" t="s">
        <v>6</v>
      </c>
      <c r="B1" s="1" t="s">
        <v>43</v>
      </c>
      <c r="C1" s="1" t="s">
        <v>44</v>
      </c>
      <c r="D1" s="1" t="s">
        <v>45</v>
      </c>
      <c r="E1" s="1" t="s">
        <v>46</v>
      </c>
      <c r="G1" s="1" t="s">
        <v>10</v>
      </c>
      <c r="H1" s="1" t="s">
        <v>43</v>
      </c>
      <c r="I1" s="1" t="s">
        <v>44</v>
      </c>
      <c r="J1" s="1" t="s">
        <v>45</v>
      </c>
      <c r="K1" s="1" t="s">
        <v>46</v>
      </c>
    </row>
    <row r="2" spans="1:11">
      <c r="A2" s="1" t="s">
        <v>49</v>
      </c>
      <c r="B2" s="1">
        <v>176</v>
      </c>
      <c r="C2" s="1">
        <v>70</v>
      </c>
      <c r="D2" s="1">
        <f t="shared" ref="D2:D13" si="0">SUM(B2:C2)</f>
        <v>246</v>
      </c>
      <c r="E2" s="1">
        <f t="shared" ref="E2:E13" si="1">C2/D2*100</f>
        <v>28.455284552845526</v>
      </c>
      <c r="G2" s="1" t="s">
        <v>49</v>
      </c>
      <c r="H2" s="1">
        <v>156</v>
      </c>
      <c r="I2" s="1">
        <v>120</v>
      </c>
      <c r="J2" s="1">
        <f t="shared" ref="J2:J13" si="2">SUM(H2:I2)</f>
        <v>276</v>
      </c>
      <c r="K2" s="1">
        <f t="shared" ref="K2:K4" si="3">I2/J2*100</f>
        <v>43.478260869565219</v>
      </c>
    </row>
    <row r="3" spans="1:11">
      <c r="A3" s="1" t="s">
        <v>50</v>
      </c>
      <c r="B3" s="1">
        <v>209</v>
      </c>
      <c r="C3" s="1">
        <v>78</v>
      </c>
      <c r="D3" s="1">
        <f t="shared" si="0"/>
        <v>287</v>
      </c>
      <c r="E3" s="1">
        <f t="shared" si="1"/>
        <v>27.177700348432055</v>
      </c>
      <c r="G3" s="1" t="s">
        <v>50</v>
      </c>
      <c r="H3" s="1">
        <v>206</v>
      </c>
      <c r="I3" s="1">
        <v>100</v>
      </c>
      <c r="J3" s="1">
        <f t="shared" si="2"/>
        <v>306</v>
      </c>
      <c r="K3" s="1">
        <f t="shared" si="3"/>
        <v>32.679738562091501</v>
      </c>
    </row>
    <row r="4" spans="1:11">
      <c r="A4" s="1" t="s">
        <v>51</v>
      </c>
      <c r="B4" s="1">
        <v>198</v>
      </c>
      <c r="C4" s="1">
        <v>110</v>
      </c>
      <c r="D4" s="1">
        <f t="shared" si="0"/>
        <v>308</v>
      </c>
      <c r="E4" s="1">
        <f t="shared" si="1"/>
        <v>35.714285714285715</v>
      </c>
      <c r="G4" s="1" t="s">
        <v>51</v>
      </c>
      <c r="H4" s="1">
        <v>163</v>
      </c>
      <c r="I4" s="1">
        <v>144</v>
      </c>
      <c r="J4" s="1">
        <f t="shared" si="2"/>
        <v>307</v>
      </c>
      <c r="K4" s="1">
        <f t="shared" si="3"/>
        <v>46.905537459283387</v>
      </c>
    </row>
    <row r="5" spans="1:11">
      <c r="A5" s="1" t="s">
        <v>47</v>
      </c>
      <c r="B5" s="1">
        <v>181</v>
      </c>
      <c r="C5" s="1">
        <v>74</v>
      </c>
      <c r="D5" s="1">
        <f>SUM(B5:C5)</f>
        <v>255</v>
      </c>
      <c r="E5" s="1">
        <f>C5/D5*100</f>
        <v>29.019607843137258</v>
      </c>
      <c r="G5" s="1" t="s">
        <v>47</v>
      </c>
      <c r="H5" s="1">
        <v>153</v>
      </c>
      <c r="I5" s="1">
        <v>124</v>
      </c>
      <c r="J5" s="1">
        <f>SUM(H5:I5)</f>
        <v>277</v>
      </c>
      <c r="K5" s="1">
        <f>I5/J5*100</f>
        <v>44.765342960288805</v>
      </c>
    </row>
    <row r="6" spans="1:11">
      <c r="A6" s="1" t="s">
        <v>48</v>
      </c>
      <c r="B6" s="1">
        <v>179</v>
      </c>
      <c r="C6" s="1">
        <v>54</v>
      </c>
      <c r="D6" s="1">
        <f>SUM(B6:C6)</f>
        <v>233</v>
      </c>
      <c r="E6" s="1">
        <f>C6/D6*100</f>
        <v>23.175965665236049</v>
      </c>
      <c r="G6" s="1" t="s">
        <v>48</v>
      </c>
      <c r="H6" s="1">
        <v>156</v>
      </c>
      <c r="I6" s="1">
        <v>76</v>
      </c>
      <c r="J6" s="1">
        <f>SUM(H6:I6)</f>
        <v>232</v>
      </c>
      <c r="K6" s="1">
        <f>I6/J6*100</f>
        <v>32.758620689655174</v>
      </c>
    </row>
    <row r="7" spans="1:11">
      <c r="A7" s="1"/>
      <c r="B7" s="1"/>
      <c r="C7" s="1"/>
      <c r="D7" s="1"/>
      <c r="E7" s="1"/>
      <c r="G7" s="1"/>
      <c r="H7" s="1"/>
      <c r="I7" s="1"/>
      <c r="J7" s="1"/>
      <c r="K7" s="1"/>
    </row>
    <row r="8" spans="1:11">
      <c r="A8" s="1" t="s">
        <v>52</v>
      </c>
      <c r="B8" s="1">
        <v>136</v>
      </c>
      <c r="C8" s="1">
        <v>78</v>
      </c>
      <c r="D8" s="1">
        <f t="shared" si="0"/>
        <v>214</v>
      </c>
      <c r="E8" s="1">
        <f t="shared" si="1"/>
        <v>36.44859813084112</v>
      </c>
      <c r="G8" s="1" t="s">
        <v>52</v>
      </c>
      <c r="H8" s="1">
        <v>192</v>
      </c>
      <c r="I8" s="1">
        <v>102</v>
      </c>
      <c r="J8" s="1">
        <f t="shared" si="2"/>
        <v>294</v>
      </c>
      <c r="K8" s="1">
        <f t="shared" ref="K8:K13" si="4">I8/J8*100</f>
        <v>34.693877551020407</v>
      </c>
    </row>
    <row r="9" spans="1:11">
      <c r="A9" s="1" t="s">
        <v>53</v>
      </c>
      <c r="B9" s="1">
        <v>131</v>
      </c>
      <c r="C9" s="1">
        <v>66</v>
      </c>
      <c r="D9" s="1">
        <f t="shared" si="0"/>
        <v>197</v>
      </c>
      <c r="E9" s="1">
        <f t="shared" si="1"/>
        <v>33.502538071065992</v>
      </c>
      <c r="G9" s="1" t="s">
        <v>53</v>
      </c>
      <c r="H9" s="1">
        <v>228</v>
      </c>
      <c r="I9" s="1">
        <v>76</v>
      </c>
      <c r="J9" s="1">
        <f t="shared" si="2"/>
        <v>304</v>
      </c>
      <c r="K9" s="1">
        <f>I9/J9*100</f>
        <v>25</v>
      </c>
    </row>
    <row r="10" spans="1:11">
      <c r="A10" s="1" t="s">
        <v>54</v>
      </c>
      <c r="B10" s="1">
        <v>175</v>
      </c>
      <c r="C10" s="1">
        <v>58</v>
      </c>
      <c r="D10" s="1">
        <f>SUM(B10:C10)</f>
        <v>233</v>
      </c>
      <c r="E10" s="1">
        <f>C10/D10*100</f>
        <v>24.892703862660944</v>
      </c>
      <c r="G10" s="1" t="s">
        <v>54</v>
      </c>
      <c r="H10" s="1">
        <v>228</v>
      </c>
      <c r="I10" s="1">
        <v>72</v>
      </c>
      <c r="J10" s="1">
        <f>SUM(H10:I10)</f>
        <v>300</v>
      </c>
      <c r="K10" s="1">
        <f>I10/J10*100</f>
        <v>24</v>
      </c>
    </row>
    <row r="11" spans="1:11">
      <c r="A11" s="1" t="s">
        <v>55</v>
      </c>
      <c r="B11" s="1">
        <v>181</v>
      </c>
      <c r="C11" s="1">
        <v>68</v>
      </c>
      <c r="D11" s="1">
        <f t="shared" si="0"/>
        <v>249</v>
      </c>
      <c r="E11" s="1">
        <f t="shared" si="1"/>
        <v>27.309236947791167</v>
      </c>
      <c r="G11" s="1" t="s">
        <v>55</v>
      </c>
      <c r="H11" s="1">
        <v>291</v>
      </c>
      <c r="I11" s="1">
        <v>49</v>
      </c>
      <c r="J11" s="1">
        <f t="shared" si="2"/>
        <v>340</v>
      </c>
      <c r="K11" s="1">
        <f t="shared" si="4"/>
        <v>14.411764705882351</v>
      </c>
    </row>
    <row r="12" spans="1:11">
      <c r="A12" s="1" t="s">
        <v>56</v>
      </c>
      <c r="B12" s="1">
        <v>253</v>
      </c>
      <c r="C12" s="1">
        <v>25</v>
      </c>
      <c r="D12" s="1">
        <f t="shared" si="0"/>
        <v>278</v>
      </c>
      <c r="E12" s="1">
        <f t="shared" si="1"/>
        <v>8.9928057553956826</v>
      </c>
      <c r="G12" s="1" t="s">
        <v>56</v>
      </c>
      <c r="H12" s="1">
        <v>259</v>
      </c>
      <c r="I12" s="1">
        <v>76</v>
      </c>
      <c r="J12" s="1">
        <f t="shared" si="2"/>
        <v>335</v>
      </c>
      <c r="K12" s="1">
        <f t="shared" si="4"/>
        <v>22.686567164179106</v>
      </c>
    </row>
    <row r="13" spans="1:11">
      <c r="A13" s="1" t="s">
        <v>57</v>
      </c>
      <c r="B13" s="1">
        <v>217</v>
      </c>
      <c r="C13" s="1">
        <v>47</v>
      </c>
      <c r="D13" s="1">
        <f t="shared" si="0"/>
        <v>264</v>
      </c>
      <c r="E13" s="1">
        <f t="shared" si="1"/>
        <v>17.803030303030305</v>
      </c>
      <c r="G13" s="1" t="s">
        <v>57</v>
      </c>
      <c r="H13" s="1">
        <v>172</v>
      </c>
      <c r="I13" s="1">
        <v>79</v>
      </c>
      <c r="J13" s="1">
        <f t="shared" si="2"/>
        <v>251</v>
      </c>
      <c r="K13" s="1">
        <f t="shared" si="4"/>
        <v>31.474103585657371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</vt:lpstr>
      <vt:lpstr>Figure 4</vt:lpstr>
      <vt:lpstr>Figure 5</vt:lpstr>
      <vt:lpstr>Figure 6</vt:lpstr>
      <vt:lpstr>Cell 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Nakamura</dc:creator>
  <cp:lastModifiedBy>Heber Nielsen</cp:lastModifiedBy>
  <dcterms:created xsi:type="dcterms:W3CDTF">2016-03-18T21:39:46Z</dcterms:created>
  <dcterms:modified xsi:type="dcterms:W3CDTF">2017-01-21T22:05:38Z</dcterms:modified>
</cp:coreProperties>
</file>