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Tiying Wang\Desktop\半骨盆置换-References\"/>
    </mc:Choice>
  </mc:AlternateContent>
  <xr:revisionPtr revIDLastSave="0" documentId="13_ncr:1_{2FC5859E-EDC5-48DF-8E94-B16D9CC852DF}" xr6:coauthVersionLast="47" xr6:coauthVersionMax="47" xr10:uidLastSave="{00000000-0000-0000-0000-000000000000}"/>
  <bookViews>
    <workbookView xWindow="-98" yWindow="-98" windowWidth="19396" windowHeight="11596" xr2:uid="{00000000-000D-0000-FFFF-FFFF00000000}"/>
  </bookViews>
  <sheets>
    <sheet name="原始数据" sheetId="1" r:id="rId1"/>
    <sheet name="MSTS 93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M9" i="1" l="1"/>
  <c r="N9" i="1"/>
</calcChain>
</file>

<file path=xl/sharedStrings.xml><?xml version="1.0" encoding="utf-8"?>
<sst xmlns="http://schemas.openxmlformats.org/spreadsheetml/2006/main" count="113" uniqueCount="94">
  <si>
    <t>姓名</t>
  </si>
  <si>
    <t>年龄（岁）</t>
  </si>
  <si>
    <t>性别</t>
  </si>
  <si>
    <t>身高（cm）</t>
  </si>
  <si>
    <t>体重（kg）</t>
  </si>
  <si>
    <t>肿瘤类型</t>
  </si>
  <si>
    <t>骨盆病灶分区</t>
  </si>
  <si>
    <t>固定螺钉方式</t>
  </si>
  <si>
    <t>切除方式</t>
  </si>
  <si>
    <t>手术时间</t>
  </si>
  <si>
    <t>出血量（ml）</t>
  </si>
  <si>
    <t>手术时间（h）</t>
  </si>
  <si>
    <t>6个月后患侧骶髂关节间隙（mm）</t>
  </si>
  <si>
    <t>术前VAS</t>
  </si>
  <si>
    <t>术后1月VAS</t>
  </si>
  <si>
    <t>术后3月VAS</t>
  </si>
  <si>
    <t>术后6月VAS</t>
  </si>
  <si>
    <t>术后12月VAS</t>
  </si>
  <si>
    <t>术前MSTS 93评分</t>
  </si>
  <si>
    <t>术前生活质量评分</t>
  </si>
  <si>
    <t>术后1月生活质量评分</t>
  </si>
  <si>
    <t>术后3月生活质量评分</t>
  </si>
  <si>
    <t>术后6月生活质量评分</t>
  </si>
  <si>
    <t>术后12月生活质量评分</t>
  </si>
  <si>
    <t>并发症</t>
  </si>
  <si>
    <t>总生存随访时间（月）</t>
  </si>
  <si>
    <t>生存状态</t>
  </si>
  <si>
    <t>无进展时间（月）</t>
  </si>
  <si>
    <t>状态</t>
  </si>
  <si>
    <t>骆怡蓉</t>
  </si>
  <si>
    <t>女</t>
  </si>
  <si>
    <t>软骨肉瘤</t>
  </si>
  <si>
    <t>IIb</t>
  </si>
  <si>
    <t>I+II区</t>
  </si>
  <si>
    <t>骶骨4颗松质骨螺钉，髂骨1颗松质骨螺钉，耻骨1颗松质骨螺钉</t>
  </si>
  <si>
    <t>广泛切除</t>
  </si>
  <si>
    <t>2022.8.23</t>
  </si>
  <si>
    <t>左股骨周围异位骨化、15个月后耻骨钉断裂</t>
  </si>
  <si>
    <t>杨艳花</t>
  </si>
  <si>
    <t>转移性腺癌</t>
  </si>
  <si>
    <t>I+II+III区</t>
  </si>
  <si>
    <t>髂骨纵轴3颗松质骨螺钉，横轴2颗螺钉</t>
  </si>
  <si>
    <t>边缘切除</t>
  </si>
  <si>
    <t>2023.10.08</t>
  </si>
  <si>
    <t>4个月后局部复发进展</t>
  </si>
  <si>
    <t>赵鹏</t>
  </si>
  <si>
    <t>男</t>
  </si>
  <si>
    <t>转移性腺癌（直肠）</t>
  </si>
  <si>
    <t>II+III区</t>
  </si>
  <si>
    <t>髂骨纵轴朝向骶髂关节3颗螺钉，朝向外侧1颗螺钉，横轴2颗螺钉</t>
  </si>
  <si>
    <t>2023.11.28</t>
  </si>
  <si>
    <t>蒋开翠</t>
  </si>
  <si>
    <t>骨肉瘤</t>
  </si>
  <si>
    <t>I+II+IV区</t>
  </si>
  <si>
    <t>5颗螺钉横轴固定骶骨，1颗螺钉置入腰椎后连接棒</t>
  </si>
  <si>
    <t>2022.11.18</t>
  </si>
  <si>
    <t>术后2个月腹部转移，术后切口延迟愈合，髋关节周围异位骨化</t>
  </si>
  <si>
    <t>王泽学</t>
  </si>
  <si>
    <t>4颗螺钉横轴固定髂骨，2颗螺钉纵向置入骶骨，2颗螺钉纵向置入髂骨</t>
  </si>
  <si>
    <t>2022.09.07</t>
  </si>
  <si>
    <t>髋关节周围异位骨化，2023.04死亡，术后3个月复发+转移</t>
  </si>
  <si>
    <t>王德</t>
  </si>
  <si>
    <t>转移性肝癌</t>
  </si>
  <si>
    <t>4颗螺钉横轴固定骶骨，1颗螺钉固定腰椎，棒连接</t>
  </si>
  <si>
    <t>2023.03.29</t>
  </si>
  <si>
    <t>股骨颈周围异位骨化</t>
  </si>
  <si>
    <t>朱益</t>
  </si>
  <si>
    <t>I+II+III+IV区</t>
  </si>
  <si>
    <t>5颗螺钉纵轴固定髂骨，2颗螺钉横轴固定髂骨</t>
  </si>
  <si>
    <t>病灶内切除</t>
  </si>
  <si>
    <t>2023.08.19</t>
  </si>
  <si>
    <t>无</t>
  </si>
  <si>
    <t>术后3个月MSTS 93评分</t>
    <phoneticPr fontId="1" type="noConversion"/>
  </si>
  <si>
    <t>术后1个月因不正当康复导致脱位，4个月后远处转移</t>
    <phoneticPr fontId="1" type="noConversion"/>
  </si>
  <si>
    <t>4+4+5+5+5+4=27</t>
    <phoneticPr fontId="1" type="noConversion"/>
  </si>
  <si>
    <t>2+2+1+3+3+4=15</t>
    <phoneticPr fontId="1" type="noConversion"/>
  </si>
  <si>
    <t>1+2+1+4+0+1=9</t>
    <phoneticPr fontId="1" type="noConversion"/>
  </si>
  <si>
    <t>4+3+5+4+4+4=24</t>
    <phoneticPr fontId="1" type="noConversion"/>
  </si>
  <si>
    <t>1+2+1+4+2+0=10</t>
    <phoneticPr fontId="1" type="noConversion"/>
  </si>
  <si>
    <t>3+3+4+3+4+4=21</t>
    <phoneticPr fontId="1" type="noConversion"/>
  </si>
  <si>
    <t>0+1+0+1+1+0=3</t>
    <phoneticPr fontId="1" type="noConversion"/>
  </si>
  <si>
    <t>2+2+2+3+4+3=16</t>
    <phoneticPr fontId="1" type="noConversion"/>
  </si>
  <si>
    <t>0+3+1+3+3+2=12</t>
    <phoneticPr fontId="1" type="noConversion"/>
  </si>
  <si>
    <t>4+4+5+5+4+4=26</t>
    <phoneticPr fontId="1" type="noConversion"/>
  </si>
  <si>
    <t>2+3+1+3+3+1=13</t>
    <phoneticPr fontId="1" type="noConversion"/>
  </si>
  <si>
    <t>4+4+5+5+4+5=27</t>
    <phoneticPr fontId="1" type="noConversion"/>
  </si>
  <si>
    <t>3+2+1+4+2+3=15</t>
    <phoneticPr fontId="1" type="noConversion"/>
  </si>
  <si>
    <t>软骨肉瘤</t>
    <phoneticPr fontId="1" type="noConversion"/>
  </si>
  <si>
    <t>术前健侧骶髂关节间隙（mm）</t>
    <phoneticPr fontId="1" type="noConversion"/>
  </si>
  <si>
    <t>术后健侧骶髂关节间隙</t>
    <phoneticPr fontId="1" type="noConversion"/>
  </si>
  <si>
    <t>IV</t>
    <phoneticPr fontId="1" type="noConversion"/>
  </si>
  <si>
    <r>
      <t>I</t>
    </r>
    <r>
      <rPr>
        <sz val="11"/>
        <color theme="1"/>
        <rFont val="宋体"/>
        <family val="3"/>
        <charset val="134"/>
        <scheme val="minor"/>
      </rPr>
      <t>V</t>
    </r>
    <phoneticPr fontId="1" type="noConversion"/>
  </si>
  <si>
    <r>
      <t>骨盆肿瘤Enneking分期</t>
    </r>
    <r>
      <rPr>
        <sz val="11"/>
        <color theme="1"/>
        <rFont val="宋体"/>
        <family val="3"/>
        <charset val="134"/>
        <scheme val="minor"/>
      </rPr>
      <t>/TNM分期</t>
    </r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</si>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</sst>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"/>
  <sheetViews>
    <sheetView tabSelected="1" topLeftCell="AB1" workbookViewId="0">
      <selection activeCell="AG10" sqref="AG10"/>
    </sheetView>
  </sheetViews>
  <sheetFormatPr defaultColWidth="9" defaultRowHeight="13.5" x14ac:dyDescent="0.3"/>
  <cols>
    <col min="3" max="3" width="10.73046875" customWidth="1"/>
    <col min="5" max="5" width="11.265625" customWidth="1"/>
    <col min="6" max="6" width="10.86328125" customWidth="1"/>
    <col min="7" max="7" width="19.1328125" customWidth="1"/>
    <col min="8" max="8" width="19.86328125" customWidth="1"/>
    <col min="9" max="14" width="18" customWidth="1"/>
    <col min="15" max="15" width="28.46484375" customWidth="1"/>
    <col min="16" max="16" width="31.265625" customWidth="1"/>
    <col min="17" max="17" width="26.33203125" customWidth="1"/>
    <col min="19" max="19" width="14.46484375" customWidth="1"/>
    <col min="20" max="20" width="12.3984375" customWidth="1"/>
    <col min="21" max="21" width="13.265625" customWidth="1"/>
    <col min="22" max="22" width="13.46484375" customWidth="1"/>
    <col min="23" max="23" width="17.265625" customWidth="1"/>
    <col min="24" max="24" width="20.59765625" customWidth="1"/>
    <col min="25" max="25" width="16.46484375" customWidth="1"/>
    <col min="26" max="26" width="19.1328125" customWidth="1"/>
    <col min="27" max="27" width="19" customWidth="1"/>
    <col min="28" max="28" width="18.86328125" customWidth="1"/>
    <col min="29" max="29" width="19.86328125" customWidth="1"/>
    <col min="30" max="30" width="46.1328125" customWidth="1"/>
    <col min="31" max="31" width="19.46484375" customWidth="1"/>
    <col min="34" max="34" width="15.265625" customWidth="1"/>
  </cols>
  <sheetData>
    <row r="1" spans="1:35" x14ac:dyDescent="0.3">
      <c r="A1" s="6" t="s">
        <v>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3" t="s">
        <v>92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3" t="s">
        <v>89</v>
      </c>
      <c r="Q1" s="3" t="s">
        <v>88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  <c r="W1" s="1" t="s">
        <v>18</v>
      </c>
      <c r="X1" s="3" t="s">
        <v>72</v>
      </c>
      <c r="Y1" s="1" t="s">
        <v>19</v>
      </c>
      <c r="Z1" s="1" t="s">
        <v>20</v>
      </c>
      <c r="AA1" s="1" t="s">
        <v>21</v>
      </c>
      <c r="AB1" s="1" t="s">
        <v>22</v>
      </c>
      <c r="AC1" s="1" t="s">
        <v>23</v>
      </c>
      <c r="AD1" s="1" t="s">
        <v>24</v>
      </c>
      <c r="AE1" t="s">
        <v>25</v>
      </c>
      <c r="AF1" t="s">
        <v>26</v>
      </c>
      <c r="AH1" t="s">
        <v>27</v>
      </c>
      <c r="AI1" t="s">
        <v>28</v>
      </c>
    </row>
    <row r="2" spans="1:35" ht="54" x14ac:dyDescent="0.3">
      <c r="A2">
        <v>1</v>
      </c>
      <c r="B2" s="1" t="s">
        <v>29</v>
      </c>
      <c r="C2" s="1">
        <v>16</v>
      </c>
      <c r="D2" s="1" t="s">
        <v>30</v>
      </c>
      <c r="E2" s="1">
        <v>165</v>
      </c>
      <c r="F2" s="1">
        <v>60</v>
      </c>
      <c r="G2" s="3" t="s">
        <v>87</v>
      </c>
      <c r="H2" s="1" t="s">
        <v>32</v>
      </c>
      <c r="I2" s="1" t="s">
        <v>33</v>
      </c>
      <c r="J2" s="2" t="s">
        <v>34</v>
      </c>
      <c r="K2" s="2" t="s">
        <v>35</v>
      </c>
      <c r="L2" s="2" t="s">
        <v>36</v>
      </c>
      <c r="M2" s="1">
        <v>870</v>
      </c>
      <c r="N2" s="1">
        <v>6</v>
      </c>
      <c r="O2" s="1">
        <v>3.9</v>
      </c>
      <c r="P2" s="1">
        <v>2.76</v>
      </c>
      <c r="Q2" s="3">
        <v>2.2799999999999998</v>
      </c>
      <c r="R2" s="1">
        <v>6</v>
      </c>
      <c r="S2" s="1">
        <v>3</v>
      </c>
      <c r="T2" s="1">
        <v>3</v>
      </c>
      <c r="U2" s="1">
        <v>2</v>
      </c>
      <c r="V2" s="1">
        <v>1</v>
      </c>
      <c r="W2" s="3">
        <v>15</v>
      </c>
      <c r="X2" s="3">
        <v>27</v>
      </c>
      <c r="Y2" s="1">
        <v>60</v>
      </c>
      <c r="Z2" s="1">
        <v>70</v>
      </c>
      <c r="AA2" s="1">
        <v>80</v>
      </c>
      <c r="AB2" s="1">
        <v>90</v>
      </c>
      <c r="AC2" s="1">
        <v>90</v>
      </c>
      <c r="AD2" s="1" t="s">
        <v>37</v>
      </c>
      <c r="AE2" s="1">
        <v>18.2</v>
      </c>
      <c r="AF2" s="1">
        <v>0</v>
      </c>
      <c r="AH2" s="1">
        <v>18.2</v>
      </c>
      <c r="AI2" s="1">
        <v>0</v>
      </c>
    </row>
    <row r="3" spans="1:35" ht="27" x14ac:dyDescent="0.3">
      <c r="A3">
        <v>2</v>
      </c>
      <c r="B3" s="1" t="s">
        <v>38</v>
      </c>
      <c r="C3" s="1">
        <v>33</v>
      </c>
      <c r="D3" s="1" t="s">
        <v>30</v>
      </c>
      <c r="E3" s="1">
        <v>152</v>
      </c>
      <c r="F3" s="1">
        <v>52</v>
      </c>
      <c r="G3" s="1" t="s">
        <v>39</v>
      </c>
      <c r="H3" s="1" t="s">
        <v>90</v>
      </c>
      <c r="I3" s="1" t="s">
        <v>40</v>
      </c>
      <c r="J3" s="2" t="s">
        <v>41</v>
      </c>
      <c r="K3" s="2" t="s">
        <v>42</v>
      </c>
      <c r="L3" s="1" t="s">
        <v>43</v>
      </c>
      <c r="M3" s="1">
        <v>1200</v>
      </c>
      <c r="N3" s="1">
        <v>7</v>
      </c>
      <c r="O3" s="1">
        <v>3.18</v>
      </c>
      <c r="P3" s="1">
        <v>1.72</v>
      </c>
      <c r="Q3" s="3">
        <v>1.51</v>
      </c>
      <c r="R3" s="1">
        <v>8</v>
      </c>
      <c r="S3" s="1">
        <v>4</v>
      </c>
      <c r="T3" s="1">
        <v>3</v>
      </c>
      <c r="U3" s="1">
        <v>3</v>
      </c>
      <c r="V3" s="1">
        <v>2</v>
      </c>
      <c r="W3" s="3">
        <v>9</v>
      </c>
      <c r="X3" s="3">
        <v>24</v>
      </c>
      <c r="Y3" s="1">
        <v>50</v>
      </c>
      <c r="Z3" s="1">
        <v>50</v>
      </c>
      <c r="AA3" s="1">
        <v>60</v>
      </c>
      <c r="AB3" s="1">
        <v>70</v>
      </c>
      <c r="AC3" s="1">
        <v>80</v>
      </c>
      <c r="AD3" s="1" t="s">
        <v>44</v>
      </c>
      <c r="AE3" s="1">
        <v>7</v>
      </c>
      <c r="AF3" s="1">
        <v>0</v>
      </c>
      <c r="AH3" s="1">
        <v>4</v>
      </c>
      <c r="AI3" s="1">
        <v>1</v>
      </c>
    </row>
    <row r="4" spans="1:35" ht="54" x14ac:dyDescent="0.3">
      <c r="A4">
        <v>3</v>
      </c>
      <c r="B4" s="1" t="s">
        <v>45</v>
      </c>
      <c r="C4" s="1">
        <v>46</v>
      </c>
      <c r="D4" s="1" t="s">
        <v>46</v>
      </c>
      <c r="E4" s="1">
        <v>173</v>
      </c>
      <c r="F4" s="1">
        <v>86</v>
      </c>
      <c r="G4" s="1" t="s">
        <v>47</v>
      </c>
      <c r="H4" s="3" t="s">
        <v>91</v>
      </c>
      <c r="I4" s="1" t="s">
        <v>48</v>
      </c>
      <c r="J4" s="2" t="s">
        <v>49</v>
      </c>
      <c r="K4" s="1" t="s">
        <v>42</v>
      </c>
      <c r="L4" s="1" t="s">
        <v>50</v>
      </c>
      <c r="M4" s="1">
        <v>2000</v>
      </c>
      <c r="N4" s="1">
        <v>8</v>
      </c>
      <c r="O4" s="1">
        <v>3.7</v>
      </c>
      <c r="P4" s="1">
        <v>1.9</v>
      </c>
      <c r="Q4" s="3">
        <v>1.79</v>
      </c>
      <c r="R4" s="1">
        <v>7</v>
      </c>
      <c r="S4" s="1">
        <v>6</v>
      </c>
      <c r="T4" s="1">
        <v>3</v>
      </c>
      <c r="U4" s="1">
        <v>3</v>
      </c>
      <c r="V4" s="1">
        <v>2</v>
      </c>
      <c r="W4" s="3">
        <v>10</v>
      </c>
      <c r="X4" s="3">
        <v>21</v>
      </c>
      <c r="Y4" s="1">
        <v>40</v>
      </c>
      <c r="Z4" s="1">
        <v>40</v>
      </c>
      <c r="AA4" s="1">
        <v>60</v>
      </c>
      <c r="AB4" s="1">
        <v>70</v>
      </c>
      <c r="AC4" s="1">
        <v>80</v>
      </c>
      <c r="AD4" s="1" t="s">
        <v>73</v>
      </c>
      <c r="AE4" s="1">
        <v>6</v>
      </c>
      <c r="AF4" s="1">
        <v>0</v>
      </c>
      <c r="AH4" s="1">
        <v>4</v>
      </c>
      <c r="AI4" s="1">
        <v>1</v>
      </c>
    </row>
    <row r="5" spans="1:35" ht="40.5" x14ac:dyDescent="0.3">
      <c r="A5">
        <v>4</v>
      </c>
      <c r="B5" s="1" t="s">
        <v>51</v>
      </c>
      <c r="C5" s="1">
        <v>52</v>
      </c>
      <c r="D5" s="1" t="s">
        <v>30</v>
      </c>
      <c r="E5" s="1">
        <v>160</v>
      </c>
      <c r="F5" s="1">
        <v>60</v>
      </c>
      <c r="G5" s="1" t="s">
        <v>52</v>
      </c>
      <c r="H5" s="1" t="s">
        <v>32</v>
      </c>
      <c r="I5" s="1" t="s">
        <v>53</v>
      </c>
      <c r="J5" s="2" t="s">
        <v>54</v>
      </c>
      <c r="K5" s="1" t="s">
        <v>35</v>
      </c>
      <c r="L5" s="1" t="s">
        <v>55</v>
      </c>
      <c r="M5" s="1">
        <v>13300</v>
      </c>
      <c r="N5" s="1">
        <v>10</v>
      </c>
      <c r="O5" s="4">
        <v>1.4</v>
      </c>
      <c r="P5" s="4">
        <v>3.1</v>
      </c>
      <c r="Q5" s="5">
        <v>1.3</v>
      </c>
      <c r="R5" s="1">
        <v>9</v>
      </c>
      <c r="S5" s="1">
        <v>4</v>
      </c>
      <c r="T5" s="1">
        <v>5</v>
      </c>
      <c r="U5" s="1">
        <v>4</v>
      </c>
      <c r="V5" s="1">
        <v>4</v>
      </c>
      <c r="W5" s="3">
        <v>12</v>
      </c>
      <c r="X5" s="3">
        <v>26</v>
      </c>
      <c r="Y5" s="1">
        <v>60</v>
      </c>
      <c r="Z5" s="1">
        <v>70</v>
      </c>
      <c r="AA5" s="1">
        <v>80</v>
      </c>
      <c r="AB5" s="1">
        <v>80</v>
      </c>
      <c r="AC5" s="1">
        <v>80</v>
      </c>
      <c r="AD5" s="2" t="s">
        <v>56</v>
      </c>
      <c r="AE5" s="1">
        <v>16.5</v>
      </c>
      <c r="AF5" s="1">
        <v>0</v>
      </c>
      <c r="AH5" s="1">
        <v>2.5</v>
      </c>
      <c r="AI5" s="1">
        <v>1</v>
      </c>
    </row>
    <row r="6" spans="1:35" ht="54" x14ac:dyDescent="0.3">
      <c r="A6">
        <v>5</v>
      </c>
      <c r="B6" s="1" t="s">
        <v>57</v>
      </c>
      <c r="C6" s="1">
        <v>42</v>
      </c>
      <c r="D6" s="1" t="s">
        <v>46</v>
      </c>
      <c r="E6" s="1">
        <v>170</v>
      </c>
      <c r="F6" s="1">
        <v>86</v>
      </c>
      <c r="G6" s="1" t="s">
        <v>52</v>
      </c>
      <c r="H6" s="1" t="s">
        <v>32</v>
      </c>
      <c r="I6" s="1" t="s">
        <v>48</v>
      </c>
      <c r="J6" s="2" t="s">
        <v>58</v>
      </c>
      <c r="K6" s="1" t="s">
        <v>35</v>
      </c>
      <c r="L6" s="1" t="s">
        <v>59</v>
      </c>
      <c r="M6" s="1">
        <v>3500</v>
      </c>
      <c r="N6" s="1">
        <v>9</v>
      </c>
      <c r="O6" s="1">
        <v>2.71</v>
      </c>
      <c r="P6" s="1">
        <v>2.2200000000000002</v>
      </c>
      <c r="Q6" s="3">
        <v>2.13</v>
      </c>
      <c r="R6" s="1">
        <v>9</v>
      </c>
      <c r="S6" s="1">
        <v>6</v>
      </c>
      <c r="T6" s="1">
        <v>7</v>
      </c>
      <c r="U6" s="1">
        <v>6</v>
      </c>
      <c r="V6" s="1">
        <v>7</v>
      </c>
      <c r="W6" s="1">
        <v>3</v>
      </c>
      <c r="X6" s="1">
        <v>16</v>
      </c>
      <c r="Y6" s="1">
        <v>40</v>
      </c>
      <c r="Z6" s="1">
        <v>50</v>
      </c>
      <c r="AA6" s="1">
        <v>60</v>
      </c>
      <c r="AB6" s="1">
        <v>50</v>
      </c>
      <c r="AC6" s="1">
        <v>50</v>
      </c>
      <c r="AD6" s="2" t="s">
        <v>60</v>
      </c>
      <c r="AE6" s="1">
        <v>8</v>
      </c>
      <c r="AF6" s="1">
        <v>1</v>
      </c>
      <c r="AH6" s="1">
        <v>3</v>
      </c>
      <c r="AI6" s="1">
        <v>1</v>
      </c>
    </row>
    <row r="7" spans="1:35" ht="40.5" x14ac:dyDescent="0.3">
      <c r="A7">
        <v>6</v>
      </c>
      <c r="B7" s="1" t="s">
        <v>61</v>
      </c>
      <c r="C7" s="1">
        <v>54</v>
      </c>
      <c r="D7" s="1" t="s">
        <v>46</v>
      </c>
      <c r="E7" s="1">
        <v>178</v>
      </c>
      <c r="F7" s="1">
        <v>69</v>
      </c>
      <c r="G7" s="1" t="s">
        <v>62</v>
      </c>
      <c r="H7" s="1" t="s">
        <v>91</v>
      </c>
      <c r="I7" s="1" t="s">
        <v>53</v>
      </c>
      <c r="J7" s="2" t="s">
        <v>63</v>
      </c>
      <c r="K7" s="1" t="s">
        <v>42</v>
      </c>
      <c r="L7" s="1" t="s">
        <v>64</v>
      </c>
      <c r="M7" s="1">
        <v>5000</v>
      </c>
      <c r="N7" s="1">
        <v>8.5</v>
      </c>
      <c r="O7" s="4">
        <v>1.23</v>
      </c>
      <c r="P7" s="4">
        <v>3.22</v>
      </c>
      <c r="Q7" s="5">
        <v>2.12</v>
      </c>
      <c r="R7" s="1">
        <v>7</v>
      </c>
      <c r="S7" s="1">
        <v>4</v>
      </c>
      <c r="T7" s="1">
        <v>2</v>
      </c>
      <c r="U7" s="1">
        <v>2</v>
      </c>
      <c r="V7" s="1">
        <v>1</v>
      </c>
      <c r="W7" s="1">
        <v>13</v>
      </c>
      <c r="X7" s="1">
        <v>27</v>
      </c>
      <c r="Y7" s="1">
        <v>60</v>
      </c>
      <c r="Z7" s="1">
        <v>60</v>
      </c>
      <c r="AA7" s="1">
        <v>70</v>
      </c>
      <c r="AB7" s="1">
        <v>80</v>
      </c>
      <c r="AC7" s="1">
        <v>80</v>
      </c>
      <c r="AD7" s="1" t="s">
        <v>65</v>
      </c>
      <c r="AE7" s="1">
        <v>12</v>
      </c>
      <c r="AF7" s="1">
        <v>0</v>
      </c>
      <c r="AH7" s="1">
        <v>11</v>
      </c>
      <c r="AI7" s="1">
        <v>0</v>
      </c>
    </row>
    <row r="8" spans="1:35" ht="40.5" x14ac:dyDescent="0.3">
      <c r="A8">
        <v>7</v>
      </c>
      <c r="B8" s="1" t="s">
        <v>66</v>
      </c>
      <c r="C8" s="1">
        <v>53</v>
      </c>
      <c r="D8" s="1" t="s">
        <v>46</v>
      </c>
      <c r="E8" s="1">
        <v>170</v>
      </c>
      <c r="F8" s="1">
        <v>70</v>
      </c>
      <c r="G8" s="1" t="s">
        <v>31</v>
      </c>
      <c r="H8" s="1" t="s">
        <v>32</v>
      </c>
      <c r="I8" s="1" t="s">
        <v>67</v>
      </c>
      <c r="J8" s="2" t="s">
        <v>68</v>
      </c>
      <c r="K8" s="1" t="s">
        <v>69</v>
      </c>
      <c r="L8" s="1" t="s">
        <v>70</v>
      </c>
      <c r="M8" s="1">
        <v>2000</v>
      </c>
      <c r="N8" s="1">
        <v>6.5</v>
      </c>
      <c r="O8" s="4">
        <v>2.86</v>
      </c>
      <c r="P8" s="4">
        <v>2.5099999999999998</v>
      </c>
      <c r="Q8" s="5">
        <v>1.66</v>
      </c>
      <c r="R8" s="1">
        <v>6</v>
      </c>
      <c r="S8" s="1">
        <v>3</v>
      </c>
      <c r="T8" s="1">
        <v>2</v>
      </c>
      <c r="U8" s="1">
        <v>2</v>
      </c>
      <c r="V8" s="1">
        <v>1</v>
      </c>
      <c r="W8" s="1">
        <v>15</v>
      </c>
      <c r="X8" s="1">
        <v>26</v>
      </c>
      <c r="Y8" s="1">
        <v>70</v>
      </c>
      <c r="Z8" s="1">
        <v>70</v>
      </c>
      <c r="AA8" s="1">
        <v>80</v>
      </c>
      <c r="AB8" s="1">
        <v>80</v>
      </c>
      <c r="AC8" s="1">
        <v>90</v>
      </c>
      <c r="AD8" s="1" t="s">
        <v>71</v>
      </c>
      <c r="AE8" s="1">
        <v>6.3</v>
      </c>
      <c r="AF8" s="1">
        <v>0</v>
      </c>
      <c r="AH8" s="1">
        <v>6.3</v>
      </c>
      <c r="AI8" s="1">
        <v>0</v>
      </c>
    </row>
    <row r="9" spans="1:35" x14ac:dyDescent="0.3">
      <c r="M9">
        <f>AVERAGE(M2:M8)</f>
        <v>3981.4285714285716</v>
      </c>
      <c r="N9">
        <f>AVERAGE(N2:N8)</f>
        <v>7.8571428571428568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selection activeCell="B16" sqref="B16"/>
    </sheetView>
  </sheetViews>
  <sheetFormatPr defaultColWidth="9" defaultRowHeight="13.5" x14ac:dyDescent="0.3"/>
  <cols>
    <col min="1" max="1" width="17.6640625" customWidth="1"/>
    <col min="2" max="2" width="26.86328125" customWidth="1"/>
  </cols>
  <sheetData>
    <row r="1" spans="1:2" x14ac:dyDescent="0.3">
      <c r="A1" s="1" t="s">
        <v>18</v>
      </c>
      <c r="B1" s="3" t="s">
        <v>72</v>
      </c>
    </row>
    <row r="2" spans="1:2" x14ac:dyDescent="0.3">
      <c r="A2" s="3" t="s">
        <v>75</v>
      </c>
      <c r="B2" s="3" t="s">
        <v>74</v>
      </c>
    </row>
    <row r="3" spans="1:2" x14ac:dyDescent="0.3">
      <c r="A3" s="3" t="s">
        <v>76</v>
      </c>
      <c r="B3" s="3" t="s">
        <v>77</v>
      </c>
    </row>
    <row r="4" spans="1:2" x14ac:dyDescent="0.3">
      <c r="A4" s="3" t="s">
        <v>78</v>
      </c>
      <c r="B4" s="3" t="s">
        <v>79</v>
      </c>
    </row>
    <row r="5" spans="1:2" x14ac:dyDescent="0.3">
      <c r="A5" s="3" t="s">
        <v>82</v>
      </c>
      <c r="B5" s="3" t="s">
        <v>83</v>
      </c>
    </row>
    <row r="6" spans="1:2" x14ac:dyDescent="0.3">
      <c r="A6" s="1" t="s">
        <v>80</v>
      </c>
      <c r="B6" s="1" t="s">
        <v>81</v>
      </c>
    </row>
    <row r="7" spans="1:2" x14ac:dyDescent="0.3">
      <c r="A7" s="1" t="s">
        <v>84</v>
      </c>
      <c r="B7" s="1" t="s">
        <v>85</v>
      </c>
    </row>
    <row r="8" spans="1:2" x14ac:dyDescent="0.3">
      <c r="A8" s="1" t="s">
        <v>86</v>
      </c>
      <c r="B8" s="1" t="s">
        <v>83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原始数据</vt:lpstr>
      <vt:lpstr>MSTS 93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Tiying Wang</cp:lastModifiedBy>
  <dcterms:created xsi:type="dcterms:W3CDTF">2006-09-16T00:00:00Z</dcterms:created>
  <dcterms:modified xsi:type="dcterms:W3CDTF">2025-06-16T14:01:03Z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